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tzir\Desktop\backup\Desktop\Melts\Shared\alphamelts_files\workshop_files\isobaric_xtaln\Ex2_dry_frac\frac_h2o_part2\zinobi_weinstein\Western ramon\papers\Gaash\"/>
    </mc:Choice>
  </mc:AlternateContent>
  <xr:revisionPtr revIDLastSave="0" documentId="13_ncr:1_{8F2CE77D-6DC6-4714-9C9B-39E84AEC8775}" xr6:coauthVersionLast="47" xr6:coauthVersionMax="47" xr10:uidLastSave="{00000000-0000-0000-0000-000000000000}"/>
  <bookViews>
    <workbookView xWindow="-110" yWindow="-110" windowWidth="19420" windowHeight="10420" tabRatio="580" activeTab="1" xr2:uid="{00000000-000D-0000-FFFF-FFFF00000000}"/>
  </bookViews>
  <sheets>
    <sheet name="Notes" sheetId="14" r:id="rId1"/>
    <sheet name="1.Whole-rock" sheetId="1" r:id="rId2"/>
    <sheet name="2.Groundmass-glasses" sheetId="13" r:id="rId3"/>
    <sheet name="3.Melt inclusions" sheetId="5" r:id="rId4"/>
    <sheet name="4.Raman acquisition" sheetId="6" r:id="rId5"/>
    <sheet name="5.Calib. materials-densimetry" sheetId="10" r:id="rId6"/>
    <sheet name="6.Additional phases" sheetId="11" r:id="rId7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6" i="5" l="1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5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CA28" i="5"/>
  <c r="CB28" i="5"/>
  <c r="CC28" i="5"/>
  <c r="CD28" i="5"/>
  <c r="CE28" i="5"/>
  <c r="CF28" i="5"/>
  <c r="CG28" i="5"/>
  <c r="CH28" i="5"/>
  <c r="BG29" i="5"/>
  <c r="BH29" i="5"/>
  <c r="BI29" i="5"/>
  <c r="BJ29" i="5"/>
  <c r="BK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CA29" i="5"/>
  <c r="CB29" i="5"/>
  <c r="CC29" i="5"/>
  <c r="CD29" i="5"/>
  <c r="CE29" i="5"/>
  <c r="CF29" i="5"/>
  <c r="CG29" i="5"/>
  <c r="CH29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CB22" i="5"/>
  <c r="CC22" i="5"/>
  <c r="CD22" i="5"/>
  <c r="CE22" i="5"/>
  <c r="CF22" i="5"/>
  <c r="CG22" i="5"/>
  <c r="CH22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BI26" i="5"/>
  <c r="BJ26" i="5"/>
  <c r="BK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CA26" i="5"/>
  <c r="CB26" i="5"/>
  <c r="CC26" i="5"/>
  <c r="CD26" i="5"/>
  <c r="CE26" i="5"/>
  <c r="CF26" i="5"/>
  <c r="CG26" i="5"/>
  <c r="CH26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BG10" i="5"/>
  <c r="BH10" i="5"/>
  <c r="BG11" i="5"/>
  <c r="BH11" i="5"/>
  <c r="BG12" i="5"/>
  <c r="BH12" i="5"/>
  <c r="BG13" i="5"/>
  <c r="BH13" i="5"/>
  <c r="BG14" i="5"/>
  <c r="BH14" i="5"/>
  <c r="BG15" i="5"/>
  <c r="BH15" i="5"/>
  <c r="BG16" i="5"/>
  <c r="BH16" i="5"/>
  <c r="BG17" i="5"/>
  <c r="BH17" i="5"/>
  <c r="BG18" i="5"/>
  <c r="BH18" i="5"/>
  <c r="BG19" i="5"/>
  <c r="BH19" i="5"/>
  <c r="BG20" i="5"/>
  <c r="BH20" i="5"/>
  <c r="BG21" i="5"/>
  <c r="BH21" i="5"/>
  <c r="BG22" i="5"/>
  <c r="BH22" i="5"/>
  <c r="BG23" i="5"/>
  <c r="BH23" i="5"/>
  <c r="BG24" i="5"/>
  <c r="BH24" i="5"/>
  <c r="BG25" i="5"/>
  <c r="BH25" i="5"/>
  <c r="BG26" i="5"/>
  <c r="BH26" i="5"/>
  <c r="BG27" i="5"/>
  <c r="BH27" i="5"/>
  <c r="BH5" i="5"/>
  <c r="BH6" i="5"/>
  <c r="BH7" i="5"/>
  <c r="BH8" i="5"/>
  <c r="BG6" i="5"/>
  <c r="BG7" i="5"/>
  <c r="BG8" i="5"/>
  <c r="BG5" i="5"/>
  <c r="V42" i="1"/>
  <c r="V41" i="1"/>
  <c r="V39" i="1"/>
  <c r="V38" i="1"/>
  <c r="V40" i="1"/>
  <c r="BH41" i="1"/>
  <c r="BH39" i="1"/>
  <c r="BH38" i="1"/>
  <c r="BH40" i="1"/>
  <c r="BH42" i="1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F5" i="5"/>
  <c r="BE5" i="5"/>
  <c r="BD5" i="5"/>
  <c r="BB5" i="5"/>
  <c r="V32" i="1"/>
  <c r="V37" i="1"/>
  <c r="V56" i="1"/>
  <c r="V55" i="1"/>
  <c r="V29" i="1"/>
  <c r="V28" i="1"/>
  <c r="V27" i="1"/>
  <c r="V31" i="1"/>
  <c r="V30" i="1"/>
  <c r="V33" i="1"/>
  <c r="V49" i="1"/>
  <c r="V50" i="1"/>
  <c r="V53" i="1"/>
  <c r="V54" i="1"/>
  <c r="V52" i="1"/>
  <c r="V51" i="1"/>
  <c r="V47" i="1"/>
  <c r="V46" i="1"/>
  <c r="V35" i="1"/>
  <c r="V36" i="1"/>
  <c r="V34" i="1"/>
  <c r="V45" i="1"/>
  <c r="V44" i="1"/>
  <c r="V43" i="1"/>
  <c r="V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katzir</author>
  </authors>
  <commentList>
    <comment ref="D2" authorId="0" shapeId="0" xr:uid="{CD30971A-ECAD-4B1B-9EA0-277EFC325167}">
      <text>
        <r>
          <rPr>
            <b/>
            <sz val="9"/>
            <color indexed="81"/>
            <rFont val="Tahoma"/>
            <family val="2"/>
          </rPr>
          <t>Haran:</t>
        </r>
        <r>
          <rPr>
            <sz val="9"/>
            <color indexed="81"/>
            <rFont val="Tahoma"/>
            <family val="2"/>
          </rPr>
          <t xml:space="preserve">
Refrences:
Vapnik et al.,(2007 - doi: 10.1007/s00531-006-0131-5
Samoilov et al.,(2007)- doi:10.1127/0077-7757/2007/0090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katzir</author>
  </authors>
  <commentList>
    <comment ref="AP4" authorId="0" shapeId="0" xr:uid="{DECB9757-5CB0-4D95-A93E-731BA0B5FAFB}">
      <text>
        <r>
          <rPr>
            <b/>
            <sz val="9"/>
            <color indexed="81"/>
            <rFont val="Tahoma"/>
            <family val="2"/>
          </rPr>
          <t xml:space="preserve">Hennig:
Calculated using DensityX By Iacovino and Till, 2019. </t>
        </r>
        <r>
          <rPr>
            <sz val="9"/>
            <color indexed="81"/>
            <rFont val="Tahoma"/>
            <family val="2"/>
          </rPr>
          <t xml:space="preserve">
DOI: 10.30909/vol.02.01.0110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katzir</author>
  </authors>
  <commentList>
    <comment ref="F2" authorId="0" shapeId="0" xr:uid="{64CAC5B9-492F-4011-94EF-629F27A0DC51}">
      <text>
        <r>
          <rPr>
            <sz val="14"/>
            <color indexed="81"/>
            <rFont val="Tahoma"/>
            <family val="2"/>
          </rPr>
          <t>Tm and Th are the melting and homogenization temperatures,respectivley, measured in a specific fluid inclusion by micro-thermometry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CFA417-771D-46F1-BAAB-6342F0BF6132}" keepAlive="1" name="Query - Table015 (Page 7)" description="Connection to the 'Table015 (Page 7)' query in the workbook." type="5" refreshedVersion="8" background="1" saveData="1">
    <dbPr connection="Provider=Microsoft.Mashup.OleDb.1;Data Source=$Workbook$;Location=&quot;Table015 (Page 7)&quot;;Extended Properties=&quot;&quot;" command="SELECT * FROM [Table015 (Page 7)]"/>
  </connection>
  <connection id="2" xr16:uid="{248EB906-5F06-46AB-B744-8078005F3433}" keepAlive="1" name="Query - Table018 (Page 5)" description="Connection to the 'Table018 (Page 5)' query in the workbook." type="5" refreshedVersion="8" background="1" saveData="1">
    <dbPr connection="Provider=Microsoft.Mashup.OleDb.1;Data Source=$Workbook$;Location=&quot;Table018 (Page 5)&quot;;Extended Properties=&quot;&quot;" command="SELECT * FROM [Table018 (Page 5)]"/>
  </connection>
</connections>
</file>

<file path=xl/sharedStrings.xml><?xml version="1.0" encoding="utf-8"?>
<sst xmlns="http://schemas.openxmlformats.org/spreadsheetml/2006/main" count="1050" uniqueCount="518">
  <si>
    <t>Label</t>
  </si>
  <si>
    <t>N</t>
  </si>
  <si>
    <t>location</t>
  </si>
  <si>
    <t>SiO2(wt%)</t>
    <phoneticPr fontId="1" type="noConversion"/>
  </si>
  <si>
    <t>TiO2(wt%)</t>
    <phoneticPr fontId="1" type="noConversion"/>
  </si>
  <si>
    <t>Al2O3(wt%)</t>
    <phoneticPr fontId="1" type="noConversion"/>
  </si>
  <si>
    <t>MnO(wt%)</t>
    <phoneticPr fontId="1" type="noConversion"/>
  </si>
  <si>
    <t>MgO(wt%)</t>
    <phoneticPr fontId="1" type="noConversion"/>
  </si>
  <si>
    <t>CaO(wt%)</t>
    <phoneticPr fontId="1" type="noConversion"/>
  </si>
  <si>
    <t>Na2O(wt%)</t>
    <phoneticPr fontId="1" type="noConversion"/>
  </si>
  <si>
    <t>K2O(wt%)</t>
    <phoneticPr fontId="1" type="noConversion"/>
  </si>
  <si>
    <t>P2O5(wt%)</t>
    <phoneticPr fontId="1" type="noConversion"/>
  </si>
  <si>
    <t>LOI(wt%)</t>
    <phoneticPr fontId="1" type="noConversion"/>
  </si>
  <si>
    <t>Total(wt%)</t>
    <phoneticPr fontId="1" type="noConversion"/>
  </si>
  <si>
    <t>Mg#</t>
  </si>
  <si>
    <t>Be(ppm)</t>
    <phoneticPr fontId="1" type="noConversion"/>
  </si>
  <si>
    <t>Sc(ppm)</t>
    <phoneticPr fontId="1" type="noConversion"/>
  </si>
  <si>
    <t>Ti(ppm)</t>
  </si>
  <si>
    <t>V(ppm)</t>
    <phoneticPr fontId="1" type="noConversion"/>
  </si>
  <si>
    <t>Cr(ppm)</t>
    <phoneticPr fontId="1" type="noConversion"/>
  </si>
  <si>
    <t>Co(ppm)</t>
    <phoneticPr fontId="1" type="noConversion"/>
  </si>
  <si>
    <t>Ni(ppm)</t>
    <phoneticPr fontId="1" type="noConversion"/>
  </si>
  <si>
    <t>Cu(ppm)</t>
    <phoneticPr fontId="1" type="noConversion"/>
  </si>
  <si>
    <t>Zn(ppm)</t>
    <phoneticPr fontId="1" type="noConversion"/>
  </si>
  <si>
    <t>Ga(ppm)</t>
    <phoneticPr fontId="1" type="noConversion"/>
  </si>
  <si>
    <t>Rb(ppm)</t>
    <phoneticPr fontId="1" type="noConversion"/>
  </si>
  <si>
    <t>Sr(ppm)</t>
    <phoneticPr fontId="1" type="noConversion"/>
  </si>
  <si>
    <t>Y(ppm)</t>
    <phoneticPr fontId="1" type="noConversion"/>
  </si>
  <si>
    <t>Zr(ppm)</t>
  </si>
  <si>
    <t>Nb(ppm)</t>
    <phoneticPr fontId="1" type="noConversion"/>
  </si>
  <si>
    <t xml:space="preserve">Mo </t>
  </si>
  <si>
    <t>Ag</t>
  </si>
  <si>
    <t>Sb</t>
  </si>
  <si>
    <t>Cs(ppm)</t>
    <phoneticPr fontId="1" type="noConversion"/>
  </si>
  <si>
    <t>Ba(ppm)</t>
    <phoneticPr fontId="1" type="noConversion"/>
  </si>
  <si>
    <t>La(ppm)</t>
    <phoneticPr fontId="1" type="noConversion"/>
  </si>
  <si>
    <t>Ce(ppm)</t>
  </si>
  <si>
    <t>Pr(ppm)</t>
    <phoneticPr fontId="1" type="noConversion"/>
  </si>
  <si>
    <t>Nd(ppm)</t>
    <phoneticPr fontId="1" type="noConversion"/>
  </si>
  <si>
    <t>Sm(ppm)</t>
    <phoneticPr fontId="1" type="noConversion"/>
  </si>
  <si>
    <t>Eu(ppm)</t>
    <phoneticPr fontId="1" type="noConversion"/>
  </si>
  <si>
    <t>Gd(ppm)</t>
    <phoneticPr fontId="1" type="noConversion"/>
  </si>
  <si>
    <t>Tb(ppm)</t>
    <phoneticPr fontId="1" type="noConversion"/>
  </si>
  <si>
    <t>Dy(ppm)</t>
    <phoneticPr fontId="1" type="noConversion"/>
  </si>
  <si>
    <t>Ho(ppm)</t>
    <phoneticPr fontId="1" type="noConversion"/>
  </si>
  <si>
    <t>Er(ppm)</t>
    <phoneticPr fontId="1" type="noConversion"/>
  </si>
  <si>
    <t>Tm(ppm)</t>
    <phoneticPr fontId="1" type="noConversion"/>
  </si>
  <si>
    <t>Yb(ppm)</t>
    <phoneticPr fontId="1" type="noConversion"/>
  </si>
  <si>
    <t>Lu(ppm)</t>
    <phoneticPr fontId="1" type="noConversion"/>
  </si>
  <si>
    <t>Hf(ppm)</t>
    <phoneticPr fontId="1" type="noConversion"/>
  </si>
  <si>
    <t>Ta(ppm)</t>
    <phoneticPr fontId="1" type="noConversion"/>
  </si>
  <si>
    <t>Tl(ppm)</t>
    <phoneticPr fontId="1" type="noConversion"/>
  </si>
  <si>
    <t>Pb (ppm)</t>
  </si>
  <si>
    <t>Th(ppm)</t>
    <phoneticPr fontId="1" type="noConversion"/>
  </si>
  <si>
    <t>U(ppm)</t>
    <phoneticPr fontId="1" type="noConversion"/>
  </si>
  <si>
    <t>K(ppm)</t>
  </si>
  <si>
    <t>&lt; 0.5</t>
  </si>
  <si>
    <t>&lt; 0.1</t>
  </si>
  <si>
    <t>&lt; 2</t>
  </si>
  <si>
    <t>HH29</t>
  </si>
  <si>
    <t>HH05</t>
  </si>
  <si>
    <t>HH35</t>
  </si>
  <si>
    <t>HH02</t>
  </si>
  <si>
    <t>HH11</t>
  </si>
  <si>
    <t>HH06</t>
  </si>
  <si>
    <t>HH37</t>
  </si>
  <si>
    <t>HH38</t>
  </si>
  <si>
    <t>HH03</t>
  </si>
  <si>
    <t>HH04</t>
  </si>
  <si>
    <t>HH08</t>
  </si>
  <si>
    <t>HH01</t>
  </si>
  <si>
    <t>HH 07</t>
  </si>
  <si>
    <t>HH 09</t>
  </si>
  <si>
    <t>HH50</t>
  </si>
  <si>
    <t>HH51</t>
  </si>
  <si>
    <t>HH54</t>
  </si>
  <si>
    <t>FeO (wt%) t</t>
  </si>
  <si>
    <t>reference</t>
  </si>
  <si>
    <t>&lt;5</t>
  </si>
  <si>
    <t>Li(ppm)</t>
  </si>
  <si>
    <t>Anl-Ol-Neph</t>
  </si>
  <si>
    <t>Mel-Ol-Neph</t>
  </si>
  <si>
    <t>Ol-Nephelinite</t>
  </si>
  <si>
    <t>Basanite</t>
  </si>
  <si>
    <t>Tephrite</t>
  </si>
  <si>
    <t>N2</t>
  </si>
  <si>
    <t>Nephelinitic Hill</t>
  </si>
  <si>
    <t>T16/1a</t>
  </si>
  <si>
    <t>T19/2</t>
  </si>
  <si>
    <t>Mt. Tabaat</t>
  </si>
  <si>
    <t>T15/3</t>
  </si>
  <si>
    <t>T14/1</t>
  </si>
  <si>
    <t>MR23/9</t>
  </si>
  <si>
    <t>41/3</t>
  </si>
  <si>
    <t>Mt. Pyramid</t>
  </si>
  <si>
    <t>41/4</t>
  </si>
  <si>
    <t>41/5</t>
  </si>
  <si>
    <t>MR15/3</t>
  </si>
  <si>
    <t>Qarnei Ramon</t>
  </si>
  <si>
    <t>7/22a</t>
  </si>
  <si>
    <t>Mt. Arod</t>
  </si>
  <si>
    <t>Basanitic-Nephelinite</t>
  </si>
  <si>
    <t>1/5b</t>
  </si>
  <si>
    <t>8b</t>
  </si>
  <si>
    <t>10b</t>
  </si>
  <si>
    <t>T6/2</t>
  </si>
  <si>
    <t>T4/1</t>
  </si>
  <si>
    <t>T5/3</t>
  </si>
  <si>
    <t>7/2</t>
  </si>
  <si>
    <t>9/6</t>
  </si>
  <si>
    <t>26/3</t>
  </si>
  <si>
    <t>26/7</t>
  </si>
  <si>
    <t>FeO</t>
  </si>
  <si>
    <t>MnO</t>
  </si>
  <si>
    <t>MgO</t>
  </si>
  <si>
    <t>CaO</t>
  </si>
  <si>
    <t>Total</t>
  </si>
  <si>
    <t>La(ppm)</t>
  </si>
  <si>
    <t>Tm</t>
  </si>
  <si>
    <t>Th</t>
  </si>
  <si>
    <t>FeOt</t>
  </si>
  <si>
    <t>1.7`</t>
  </si>
  <si>
    <t>H2O</t>
  </si>
  <si>
    <t>COM PPM 2SE</t>
  </si>
  <si>
    <t>CO2+H2O (WT%)</t>
  </si>
  <si>
    <t>1b</t>
  </si>
  <si>
    <t>a</t>
  </si>
  <si>
    <t>b</t>
  </si>
  <si>
    <t>melt inclusion</t>
  </si>
  <si>
    <t>large(x)</t>
  </si>
  <si>
    <t>medium(y)</t>
  </si>
  <si>
    <t>depth(z)</t>
  </si>
  <si>
    <t>volume ratio bubble/melt</t>
  </si>
  <si>
    <t>radii</t>
  </si>
  <si>
    <t>SiO2</t>
  </si>
  <si>
    <t>TiO2</t>
  </si>
  <si>
    <t>Al2O3</t>
  </si>
  <si>
    <t>Fe2O3</t>
  </si>
  <si>
    <t>Na2O</t>
  </si>
  <si>
    <t>K2O</t>
  </si>
  <si>
    <t>P2O5</t>
  </si>
  <si>
    <t>Total (EPMA)</t>
  </si>
  <si>
    <t>Olivine host</t>
  </si>
  <si>
    <t xml:space="preserve">   SiO2  </t>
  </si>
  <si>
    <t xml:space="preserve">   MgO   </t>
  </si>
  <si>
    <t xml:space="preserve">   NiO   </t>
  </si>
  <si>
    <t xml:space="preserve">   CaO   </t>
  </si>
  <si>
    <t xml:space="preserve">   MnO   </t>
  </si>
  <si>
    <t xml:space="preserve">   FeO   </t>
  </si>
  <si>
    <t xml:space="preserve">  Total  </t>
  </si>
  <si>
    <t>Fo Host</t>
  </si>
  <si>
    <t>Correction Coefficient</t>
  </si>
  <si>
    <t>Rb(ppm)</t>
  </si>
  <si>
    <t>Sr(ppm)</t>
  </si>
  <si>
    <t>Y(ppm)</t>
  </si>
  <si>
    <t>Nb(ppm)</t>
  </si>
  <si>
    <t>Cs(ppm)</t>
  </si>
  <si>
    <t>Ba(ppm)</t>
  </si>
  <si>
    <t>Pr(ppm)</t>
  </si>
  <si>
    <t>Nd(ppm)</t>
  </si>
  <si>
    <t>Sm(ppm)</t>
  </si>
  <si>
    <t>Eu(ppm)</t>
  </si>
  <si>
    <t>Gd(ppm)</t>
  </si>
  <si>
    <t>Tb(ppm)</t>
  </si>
  <si>
    <t>Dy(ppm)</t>
  </si>
  <si>
    <t>Ho(ppm)</t>
  </si>
  <si>
    <t>Er(ppm)</t>
  </si>
  <si>
    <t>Tm(ppm)</t>
  </si>
  <si>
    <t>Yb(ppm)</t>
  </si>
  <si>
    <t>Lu(ppm)</t>
  </si>
  <si>
    <t>Hf(ppm)</t>
  </si>
  <si>
    <t>Ta(ppm)</t>
  </si>
  <si>
    <t>Pb(ppm)</t>
  </si>
  <si>
    <t>Th(ppm)</t>
  </si>
  <si>
    <t>U(ppm)</t>
  </si>
  <si>
    <t>Sample info</t>
  </si>
  <si>
    <t>Raman data</t>
  </si>
  <si>
    <t>correction factor</t>
  </si>
  <si>
    <t>Standard deviation Δ (cm-1)</t>
  </si>
  <si>
    <t>Mean Δ (cm-1) (corrected)</t>
  </si>
  <si>
    <t>SIMS NAME</t>
  </si>
  <si>
    <t>GA5_a</t>
  </si>
  <si>
    <t>GA9_a</t>
  </si>
  <si>
    <t>GA1_b</t>
  </si>
  <si>
    <t>GA3_b</t>
  </si>
  <si>
    <t>GA3_a,d</t>
  </si>
  <si>
    <t>GB1_a</t>
  </si>
  <si>
    <t>GB1_b</t>
  </si>
  <si>
    <t>GB3_a</t>
  </si>
  <si>
    <t>GB3_c</t>
  </si>
  <si>
    <t>GB2_a</t>
  </si>
  <si>
    <t>GA2_b</t>
  </si>
  <si>
    <t>GB4_a</t>
  </si>
  <si>
    <t>GB6_a</t>
  </si>
  <si>
    <t>GB7_a</t>
  </si>
  <si>
    <t>GB8_a</t>
  </si>
  <si>
    <t>GA14_a</t>
  </si>
  <si>
    <t>GA4_a</t>
  </si>
  <si>
    <t>GA8_a</t>
  </si>
  <si>
    <t>GA8_b</t>
  </si>
  <si>
    <t>GA13_a</t>
  </si>
  <si>
    <t>GA17_a</t>
  </si>
  <si>
    <t>GA11_a</t>
  </si>
  <si>
    <t>GA15_a</t>
  </si>
  <si>
    <t>gas bubble( microns^3)</t>
  </si>
  <si>
    <t>bubble</t>
  </si>
  <si>
    <t>HH54 TH4</t>
  </si>
  <si>
    <t>CO2 in bubble</t>
  </si>
  <si>
    <t>measured</t>
  </si>
  <si>
    <t>max</t>
  </si>
  <si>
    <t xml:space="preserve">min </t>
  </si>
  <si>
    <t>volume</t>
  </si>
  <si>
    <t>melt inclusion (microns^3)</t>
  </si>
  <si>
    <t>Major elements (uncorrected for PEC/PEM)</t>
  </si>
  <si>
    <t>SIMS</t>
  </si>
  <si>
    <t>TOTAL CO2 (PPM)</t>
  </si>
  <si>
    <t xml:space="preserve"> CO2 ( WT%)</t>
  </si>
  <si>
    <t>H2O(WT%)</t>
  </si>
  <si>
    <t>Melt Density</t>
  </si>
  <si>
    <t>Volatiles</t>
  </si>
  <si>
    <t>Cr2O3</t>
  </si>
  <si>
    <t>HH05PH7</t>
  </si>
  <si>
    <t>HH02 TH15</t>
  </si>
  <si>
    <t>HH02 TH12a</t>
  </si>
  <si>
    <t>HH02 TH12b</t>
  </si>
  <si>
    <t>hh02-9</t>
  </si>
  <si>
    <t>hh02-8</t>
  </si>
  <si>
    <t>hh02-7</t>
  </si>
  <si>
    <t>δ18O ‰ VSMOW</t>
  </si>
  <si>
    <t>δ18O ‰ measured</t>
  </si>
  <si>
    <t>2SE (int.)</t>
  </si>
  <si>
    <t>GB3_b</t>
  </si>
  <si>
    <t>GB4_b</t>
  </si>
  <si>
    <t>GB5_a</t>
  </si>
  <si>
    <t>GB9_a</t>
  </si>
  <si>
    <t>GA1_a</t>
  </si>
  <si>
    <t>GA2_a</t>
  </si>
  <si>
    <t>GA6_a</t>
  </si>
  <si>
    <t>GA7_a</t>
  </si>
  <si>
    <t>GA10_a</t>
  </si>
  <si>
    <t>GA16_a</t>
  </si>
  <si>
    <t>cpx</t>
  </si>
  <si>
    <t>GA18_a</t>
  </si>
  <si>
    <t>GA19_a</t>
  </si>
  <si>
    <t>near MI</t>
  </si>
  <si>
    <t>rim</t>
  </si>
  <si>
    <t>HH05 TH1a</t>
  </si>
  <si>
    <t>HH05 TH2-1</t>
  </si>
  <si>
    <t>HH11 TH1a</t>
  </si>
  <si>
    <t>HH11 TH2</t>
  </si>
  <si>
    <t>HH11 PH8</t>
  </si>
  <si>
    <t>HH54 TH1</t>
  </si>
  <si>
    <t>HH54 TH2</t>
  </si>
  <si>
    <t>HH02 Th14</t>
  </si>
  <si>
    <t>02 Th11</t>
  </si>
  <si>
    <t>02 Th17</t>
  </si>
  <si>
    <t>02 Th18</t>
  </si>
  <si>
    <t>02 Th3</t>
  </si>
  <si>
    <t>02 Th9a</t>
  </si>
  <si>
    <t>11 Ph7</t>
  </si>
  <si>
    <t>54 Th3</t>
  </si>
  <si>
    <t>54 Th7</t>
  </si>
  <si>
    <t>M1 HH02-6</t>
  </si>
  <si>
    <t>M1 HH03-2</t>
  </si>
  <si>
    <t>M1 HH38-1</t>
  </si>
  <si>
    <t>M2 HH04-4m</t>
  </si>
  <si>
    <t>M2 HH04-6</t>
  </si>
  <si>
    <t>M2 HH05-1</t>
  </si>
  <si>
    <t>M2 HH05-5</t>
  </si>
  <si>
    <t>M2 HH05-6</t>
  </si>
  <si>
    <t>M2 HH09-5</t>
  </si>
  <si>
    <t>M2 HH54-1</t>
  </si>
  <si>
    <t>M2 HH54-4</t>
  </si>
  <si>
    <t>M4 HH11-5</t>
  </si>
  <si>
    <t>Major elements (corrected for PEC/PEM, FeOt=11.09 , Buffer FMQ)</t>
  </si>
  <si>
    <t>Combined RAMAN+SIMS data(PEC/PEM corrected)</t>
  </si>
  <si>
    <t>Combined RAMAN+SIMS data( uncorrected )</t>
  </si>
  <si>
    <t>02 T</t>
  </si>
  <si>
    <t>M1 HH02-1</t>
  </si>
  <si>
    <t>Trace elements (corrected for PEC/PEM)</t>
  </si>
  <si>
    <t>δ18O measurments by SIMS</t>
  </si>
  <si>
    <t>position in crystal</t>
  </si>
  <si>
    <t>sample</t>
  </si>
  <si>
    <t>inclusion no.</t>
  </si>
  <si>
    <t>calculated density</t>
  </si>
  <si>
    <t>fermi diad</t>
  </si>
  <si>
    <t>2 S.E</t>
  </si>
  <si>
    <t>15/3</t>
  </si>
  <si>
    <t>l</t>
  </si>
  <si>
    <t>7/22b</t>
  </si>
  <si>
    <t>12B-1</t>
  </si>
  <si>
    <t>v</t>
  </si>
  <si>
    <t>3x</t>
  </si>
  <si>
    <t>3y</t>
  </si>
  <si>
    <t>3z</t>
  </si>
  <si>
    <t>3g</t>
  </si>
  <si>
    <t>B85</t>
  </si>
  <si>
    <t>2a</t>
  </si>
  <si>
    <t>2b</t>
  </si>
  <si>
    <t>2c</t>
  </si>
  <si>
    <t>31-10</t>
  </si>
  <si>
    <t>z</t>
  </si>
  <si>
    <t>2x</t>
  </si>
  <si>
    <t>1/3</t>
  </si>
  <si>
    <t>TAL-40</t>
  </si>
  <si>
    <t>mineral host</t>
  </si>
  <si>
    <t>rock type</t>
  </si>
  <si>
    <t>Quartz</t>
  </si>
  <si>
    <t>olivine</t>
  </si>
  <si>
    <t>peridotite</t>
  </si>
  <si>
    <t>andesine</t>
  </si>
  <si>
    <t>TLA10</t>
  </si>
  <si>
    <t>TAL70</t>
  </si>
  <si>
    <t>TAL-70</t>
  </si>
  <si>
    <t>2 SE on density</t>
  </si>
  <si>
    <t>Raman</t>
  </si>
  <si>
    <t>THH-1</t>
  </si>
  <si>
    <t>THH-4</t>
  </si>
  <si>
    <t>THH-5</t>
  </si>
  <si>
    <t>THH-7</t>
  </si>
  <si>
    <t>THH-12</t>
  </si>
  <si>
    <t>Sc(ppm)</t>
  </si>
  <si>
    <t>V(ppm)</t>
  </si>
  <si>
    <t>Trace elements (uncorrected for PEC/PEM)</t>
  </si>
  <si>
    <t>2SE</t>
  </si>
  <si>
    <t>This study</t>
  </si>
  <si>
    <t>Ga'ash Hill</t>
  </si>
  <si>
    <t>Amygdaloyidal alkali-basalt</t>
  </si>
  <si>
    <t>Samilov et. al (2007)</t>
  </si>
  <si>
    <t>Vapnik et. al (2007)</t>
  </si>
  <si>
    <t xml:space="preserve">7/9-1 </t>
  </si>
  <si>
    <t xml:space="preserve">7/25 </t>
  </si>
  <si>
    <t>H2O (wt.%)</t>
  </si>
  <si>
    <t>H2O(ppm)</t>
  </si>
  <si>
    <t>Sc</t>
  </si>
  <si>
    <t>Glass mount 1a</t>
  </si>
  <si>
    <t>Glass mount 1b</t>
  </si>
  <si>
    <t>Glass mount 1c</t>
  </si>
  <si>
    <t>Glass mount 2a</t>
  </si>
  <si>
    <t>Glass mount 3a</t>
  </si>
  <si>
    <t>Glass mount 4a</t>
  </si>
  <si>
    <t>Glass mount 4b</t>
  </si>
  <si>
    <t>Glass mount 5a</t>
  </si>
  <si>
    <t>Glass mount 6a</t>
  </si>
  <si>
    <t>Glass mount 7a</t>
  </si>
  <si>
    <t>Glass mount 7b</t>
  </si>
  <si>
    <t>CO2 (PPM)</t>
  </si>
  <si>
    <t>CO2 2SE%</t>
  </si>
  <si>
    <t>SiO2(wt%)</t>
  </si>
  <si>
    <t>TiO2(wt%)</t>
  </si>
  <si>
    <t>Al2O3(wt%)</t>
  </si>
  <si>
    <t>MnO(wt%)</t>
  </si>
  <si>
    <t>MgO(wt%)</t>
  </si>
  <si>
    <t>CaO(wt%)</t>
  </si>
  <si>
    <t>Na2O(wt%)</t>
  </si>
  <si>
    <t>K2O(wt%)</t>
  </si>
  <si>
    <t>P2O5(wt%)</t>
  </si>
  <si>
    <t>FeOt (wt%)</t>
  </si>
  <si>
    <t>Cl (wt.%)</t>
  </si>
  <si>
    <t>SO3 (wt.%)</t>
  </si>
  <si>
    <t>Mg#*100</t>
  </si>
  <si>
    <t>Rb85_ppm_2SE</t>
  </si>
  <si>
    <t>Sr88_ppm_2SE</t>
  </si>
  <si>
    <t>Y89_ppm_2SE</t>
  </si>
  <si>
    <t>Zr90_ppm_2SE</t>
  </si>
  <si>
    <t>Nb93_ppm_2SE</t>
  </si>
  <si>
    <t>Cs133_ppm_2SE</t>
  </si>
  <si>
    <t>Ba138_ppm_2SE</t>
  </si>
  <si>
    <t>La139_ppm_2SE</t>
  </si>
  <si>
    <t>Ce140_ppm_2SE</t>
  </si>
  <si>
    <t>Pr141_ppm_2SE</t>
  </si>
  <si>
    <t>Nd146_ppm_2SE</t>
  </si>
  <si>
    <t>Sm147_ppm_2SE</t>
  </si>
  <si>
    <t>Eu153_ppm_2SE</t>
  </si>
  <si>
    <t>Gd157_ppm_2SE</t>
  </si>
  <si>
    <t>Tb159_ppm_2SE</t>
  </si>
  <si>
    <t>Dy163_ppm_2SE</t>
  </si>
  <si>
    <t>Ho165_ppm_2SE</t>
  </si>
  <si>
    <t>Er166_ppm_2SE</t>
  </si>
  <si>
    <t>Tm169_ppm_2SE</t>
  </si>
  <si>
    <t>Yb172_ppm_2SE</t>
  </si>
  <si>
    <t>Lu175_ppm_2SE</t>
  </si>
  <si>
    <t>Hf178_ppm_2SE</t>
  </si>
  <si>
    <t>Ta181_ppm_2SE</t>
  </si>
  <si>
    <t>Pb208_ppm_2SE</t>
  </si>
  <si>
    <t>Th232_ppm_2SE</t>
  </si>
  <si>
    <t>U238_ppm_2SE</t>
  </si>
  <si>
    <t>Li7_ppm_2SE</t>
  </si>
  <si>
    <t>Sc45_ppm_2SE</t>
  </si>
  <si>
    <t>V51_ppm_2SE</t>
  </si>
  <si>
    <t>Cr53_ppm_2SE</t>
  </si>
  <si>
    <t>Ni62_ppm_2SE</t>
  </si>
  <si>
    <t>Zn66_ppm_2SE</t>
  </si>
  <si>
    <t>H2O WT% 2SE%</t>
  </si>
  <si>
    <t>H2O WT%  2SE</t>
  </si>
  <si>
    <t>DIXON</t>
  </si>
  <si>
    <t>Iacono-Marziano</t>
  </si>
  <si>
    <t>Allison (Vesuvius)</t>
  </si>
  <si>
    <t>Allison (Sunset)</t>
  </si>
  <si>
    <t>CO2 bubble density (g/cm^3)</t>
  </si>
  <si>
    <r>
      <t>CO3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(minor)</t>
    </r>
  </si>
  <si>
    <t>CO , N2</t>
  </si>
  <si>
    <t xml:space="preserve">N2 </t>
  </si>
  <si>
    <t>CO (minor)</t>
  </si>
  <si>
    <t>Rock Sample</t>
  </si>
  <si>
    <t>phenocryst host (#)</t>
  </si>
  <si>
    <t>inclusion (#)</t>
  </si>
  <si>
    <t>Phase</t>
  </si>
  <si>
    <t>Rhonite</t>
  </si>
  <si>
    <t>Chlorite-serpentine</t>
  </si>
  <si>
    <t>Apatite</t>
  </si>
  <si>
    <t>Albite</t>
  </si>
  <si>
    <t>K-Feldspar</t>
  </si>
  <si>
    <t>Ca-Na-amph</t>
  </si>
  <si>
    <t>Ca-Na amph</t>
  </si>
  <si>
    <t>Nepheline</t>
  </si>
  <si>
    <t>Ilmenite</t>
  </si>
  <si>
    <t>chlorapatite</t>
  </si>
  <si>
    <t>glass</t>
  </si>
  <si>
    <t>SiO2(wt.%)</t>
  </si>
  <si>
    <t>NiO</t>
  </si>
  <si>
    <t>V2O3</t>
  </si>
  <si>
    <t> 0</t>
  </si>
  <si>
    <t>0 </t>
  </si>
  <si>
    <t>SO3</t>
  </si>
  <si>
    <t>SrO</t>
  </si>
  <si>
    <t>Cl</t>
  </si>
  <si>
    <t>F</t>
  </si>
  <si>
    <t> 93.79</t>
  </si>
  <si>
    <t>Plg. Nephelinite (Sample HH07)</t>
  </si>
  <si>
    <t>olivine-ph-a</t>
  </si>
  <si>
    <t>olivine-ph-1</t>
  </si>
  <si>
    <t>Alkali basalt (Sample HH38)</t>
  </si>
  <si>
    <t>Host rock</t>
  </si>
  <si>
    <t>Basanite (glassy)</t>
  </si>
  <si>
    <t>Alkali basalt (glassy)</t>
  </si>
  <si>
    <t>H2O (WT%)  2SE</t>
  </si>
  <si>
    <t>H2O (WT%) 2SE%</t>
  </si>
  <si>
    <t>COM (PPM) 2SE</t>
  </si>
  <si>
    <t>CO2 (PPM) 2SE%</t>
  </si>
  <si>
    <t>Trace elements (2SE)</t>
  </si>
  <si>
    <t>Shishkina</t>
  </si>
  <si>
    <t>Dixon (1997)</t>
  </si>
  <si>
    <t>Iacono-Marziano et al., 2012</t>
  </si>
  <si>
    <t>Shishkina et al., 2014</t>
  </si>
  <si>
    <t>Allison et al., 2019</t>
  </si>
  <si>
    <t>The following spreadsheet provides supporting information for the article titled "Source to Surface Evolution of Continental Alkaline Magmatism: Melt Inclusions Study of the Ramon Volcanics, Negev Highlands, Israel".</t>
  </si>
  <si>
    <t>Please contact Haran Hennig at Haranhe@post.bgu.ac.il for any additional information.</t>
  </si>
  <si>
    <t>Additional phases (carbonate,CO,C-H,N2)</t>
  </si>
  <si>
    <t>Position in crystal</t>
  </si>
  <si>
    <t xml:space="preserve">Sample_ID </t>
  </si>
  <si>
    <t>Plg. Nephelinite</t>
  </si>
  <si>
    <t>Alk. ol basalt</t>
  </si>
  <si>
    <t>Calculated saturation pressures (bars)  calculated using VESIcal (Iacovino and Till., 2019)</t>
  </si>
  <si>
    <t>HH11 TH1a_b`</t>
  </si>
  <si>
    <t>General Dimensions</t>
  </si>
  <si>
    <t xml:space="preserve">1. Whole-rock geochemical data of from various outcrops at the Ramon region. </t>
  </si>
  <si>
    <t>2.Geochemical data of groundmass glasses extracted from the host rock of Ga'ash Hill outcrop.</t>
  </si>
  <si>
    <t>3. Geochemical data on olivine-hosted melt inclusions from Ga'ash Hill</t>
  </si>
  <si>
    <t>4. Vapour bubble measurements in melt inclusions by Raman spectroscopy</t>
  </si>
  <si>
    <t>5. Raman calibration: fluid inclusions used in the construction of a Raman-based densimeter.</t>
  </si>
  <si>
    <t>homogenization to (liquid or vapour)</t>
  </si>
  <si>
    <t>6. Crystalline phases measured in unheated and pre-homogenized melt inclusions</t>
  </si>
  <si>
    <t>34.884835 30.658366</t>
  </si>
  <si>
    <t>34.884801 30.658246</t>
  </si>
  <si>
    <t>34.885088 30.658480</t>
  </si>
  <si>
    <t>HH57</t>
  </si>
  <si>
    <t>34.885313 30.657780</t>
  </si>
  <si>
    <t>34.884660 30.656574</t>
  </si>
  <si>
    <t>34.882964 30.657457</t>
  </si>
  <si>
    <t>34.881922 30.656748</t>
  </si>
  <si>
    <t>34.881318 30.650759</t>
  </si>
  <si>
    <t>34.881243 30.650815</t>
  </si>
  <si>
    <t>34.880362 30.651850</t>
  </si>
  <si>
    <t>34.881949 30.656661</t>
  </si>
  <si>
    <t>34.875404 30.650807</t>
  </si>
  <si>
    <t>34.874403 30.651972</t>
  </si>
  <si>
    <t>34.885288 30.656090</t>
  </si>
  <si>
    <t>34.881806 30.655997</t>
  </si>
  <si>
    <t>34.882099 30.655551</t>
  </si>
  <si>
    <t>34.882394 30.655170</t>
  </si>
  <si>
    <t>34.882622 30.654672</t>
  </si>
  <si>
    <t>34.880911 30.654478</t>
  </si>
  <si>
    <t>34.886487 30.655272</t>
  </si>
  <si>
    <t>34.882640 30.656972</t>
  </si>
  <si>
    <t>34.878137 30.656569</t>
  </si>
  <si>
    <t>34.876935 30.657921</t>
  </si>
  <si>
    <t>34.875881 30.653087</t>
  </si>
  <si>
    <t>34.671395 30.531062</t>
  </si>
  <si>
    <t>34.670595 30.531986</t>
  </si>
  <si>
    <t>34.675143 30.533299</t>
  </si>
  <si>
    <t>34.674090 30.533895</t>
  </si>
  <si>
    <t>34.674708 30.532745</t>
  </si>
  <si>
    <t xml:space="preserve">Coordinates (lon lat) WGS84 </t>
  </si>
  <si>
    <t>34.691049 30.531150</t>
  </si>
  <si>
    <t>34.691049 30.531151</t>
  </si>
  <si>
    <t>34.691049 30.531152</t>
  </si>
  <si>
    <t>34.677746 30.519291</t>
  </si>
  <si>
    <t>34.677746 30.519292</t>
  </si>
  <si>
    <t>34.677746 30.519293</t>
  </si>
  <si>
    <t>34.674612 30.532381</t>
  </si>
  <si>
    <t>34.674612 30.532382</t>
  </si>
  <si>
    <t>34.674612 30.532383</t>
  </si>
  <si>
    <t>34.674612 30.532384</t>
  </si>
  <si>
    <t>34.674612 30.532385</t>
  </si>
  <si>
    <t>34.683163 30.538515</t>
  </si>
  <si>
    <t>34.661469 30.513960</t>
  </si>
  <si>
    <t>34.661469 30.513961</t>
  </si>
  <si>
    <t>34.661469 30.513962</t>
  </si>
  <si>
    <t>34.661469 30.513963</t>
  </si>
  <si>
    <t>34.661469 30.513964</t>
  </si>
  <si>
    <t>34.661469 30.513965</t>
  </si>
  <si>
    <t>34.661469 30.513966</t>
  </si>
  <si>
    <t>34.661469 30.513967</t>
  </si>
  <si>
    <r>
      <t>Hennig H.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Vapnik Y.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Yudalevitz Z.</t>
    </r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Hazan S.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, Elisha B.</t>
    </r>
    <r>
      <rPr>
        <vertAlign val="superscript"/>
        <sz val="11"/>
        <color theme="1"/>
        <rFont val="Times New Roman"/>
        <family val="1"/>
      </rPr>
      <t>1,2</t>
    </r>
    <r>
      <rPr>
        <sz val="11"/>
        <color theme="1"/>
        <rFont val="Times New Roman"/>
        <family val="1"/>
      </rPr>
      <t>, Kita N.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, Katzir Y.</t>
    </r>
    <r>
      <rPr>
        <vertAlign val="superscript"/>
        <sz val="11"/>
        <color theme="1"/>
        <rFont val="Times New Roman"/>
        <family val="1"/>
      </rPr>
      <t>1</t>
    </r>
  </si>
  <si>
    <t>[1] Department of Earth and Environmental Sciences, Ben–Gurion University of the Negev, Israel.</t>
  </si>
  <si>
    <t>[2] Ilse Katz Institute of Nanotechnology, Ben–Gurion University of the Negev, Israel.</t>
  </si>
  <si>
    <t>[3] WiscSIMS, Department of Geoscience, University of Wisconsin-Madison, Madison, WI 53706, USA.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</si>
</sst>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6"/>
      <name val="Calibri Light"/>
      <family val="2"/>
      <scheme val="major"/>
    </font>
    <font>
      <sz val="16"/>
      <name val="Calibri Light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indexed="81"/>
      <name val="Tahoma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F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0" borderId="0"/>
  </cellStyleXfs>
  <cellXfs count="133">
    <xf numFmtId="0" fontId="0" fillId="0" borderId="0" xfId="0"/>
    <xf numFmtId="2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vertical="center"/>
    </xf>
    <xf numFmtId="2" fontId="8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0" fillId="4" borderId="0" xfId="0" applyNumberFormat="1" applyFill="1"/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2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4" xfId="0" applyBorder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4" fillId="5" borderId="18" xfId="0" applyFont="1" applyFill="1" applyBorder="1" applyAlignment="1">
      <alignment horizontal="center" vertical="center" wrapText="1" readingOrder="1"/>
    </xf>
    <xf numFmtId="1" fontId="9" fillId="0" borderId="4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top"/>
    </xf>
    <xf numFmtId="1" fontId="9" fillId="0" borderId="4" xfId="0" applyNumberFormat="1" applyFont="1" applyBorder="1" applyAlignment="1">
      <alignment horizontal="center" vertical="top"/>
    </xf>
    <xf numFmtId="1" fontId="9" fillId="0" borderId="6" xfId="0" applyNumberFormat="1" applyFont="1" applyBorder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2" fontId="18" fillId="0" borderId="0" xfId="3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2" fontId="18" fillId="0" borderId="4" xfId="3" applyNumberFormat="1" applyFont="1" applyBorder="1" applyAlignment="1">
      <alignment horizontal="center"/>
    </xf>
    <xf numFmtId="2" fontId="18" fillId="0" borderId="6" xfId="3" applyNumberFormat="1" applyFont="1" applyBorder="1" applyAlignment="1">
      <alignment horizontal="center"/>
    </xf>
    <xf numFmtId="2" fontId="19" fillId="0" borderId="6" xfId="0" applyNumberFormat="1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4" fontId="21" fillId="0" borderId="9" xfId="0" applyNumberFormat="1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64" fontId="21" fillId="0" borderId="5" xfId="0" applyNumberFormat="1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4" fontId="21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164" fontId="21" fillId="0" borderId="4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0" fontId="21" fillId="0" borderId="0" xfId="0" applyFont="1" applyAlignment="1">
      <alignment vertical="center"/>
    </xf>
    <xf numFmtId="2" fontId="20" fillId="0" borderId="22" xfId="0" applyNumberFormat="1" applyFont="1" applyBorder="1" applyAlignment="1">
      <alignment vertical="center"/>
    </xf>
    <xf numFmtId="0" fontId="20" fillId="0" borderId="22" xfId="0" applyFont="1" applyBorder="1" applyAlignment="1">
      <alignment horizontal="center" vertical="center"/>
    </xf>
    <xf numFmtId="2" fontId="20" fillId="0" borderId="22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left" vertical="top"/>
    </xf>
    <xf numFmtId="0" fontId="5" fillId="0" borderId="22" xfId="0" applyFont="1" applyBorder="1" applyAlignment="1">
      <alignment horizontal="center" vertical="top"/>
    </xf>
    <xf numFmtId="2" fontId="4" fillId="0" borderId="22" xfId="0" applyNumberFormat="1" applyFont="1" applyBorder="1" applyAlignment="1">
      <alignment horizontal="center" vertical="center"/>
    </xf>
    <xf numFmtId="2" fontId="7" fillId="0" borderId="22" xfId="0" applyNumberFormat="1" applyFont="1" applyBorder="1"/>
    <xf numFmtId="0" fontId="7" fillId="0" borderId="22" xfId="0" applyFont="1" applyBorder="1" applyAlignment="1">
      <alignment horizontal="center"/>
    </xf>
    <xf numFmtId="164" fontId="7" fillId="0" borderId="22" xfId="0" applyNumberFormat="1" applyFont="1" applyBorder="1"/>
    <xf numFmtId="2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/>
    </xf>
    <xf numFmtId="2" fontId="11" fillId="0" borderId="22" xfId="0" applyNumberFormat="1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horizontal="center" wrapText="1" shrinkToFit="1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6" xfId="2" applyFont="1" applyFill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64" fontId="21" fillId="0" borderId="7" xfId="0" applyNumberFormat="1" applyFont="1" applyBorder="1" applyAlignment="1">
      <alignment horizontal="center" vertical="center"/>
    </xf>
    <xf numFmtId="164" fontId="21" fillId="0" borderId="8" xfId="0" applyNumberFormat="1" applyFont="1" applyBorder="1" applyAlignment="1">
      <alignment horizontal="center" vertical="center"/>
    </xf>
    <xf numFmtId="164" fontId="21" fillId="0" borderId="14" xfId="0" applyNumberFormat="1" applyFont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14" fillId="5" borderId="19" xfId="0" applyFont="1" applyFill="1" applyBorder="1" applyAlignment="1">
      <alignment horizontal="center" vertical="center" wrapText="1" readingOrder="1"/>
    </xf>
    <xf numFmtId="0" fontId="14" fillId="5" borderId="20" xfId="0" applyFont="1" applyFill="1" applyBorder="1" applyAlignment="1">
      <alignment horizontal="center" vertical="center" wrapText="1" readingOrder="1"/>
    </xf>
    <xf numFmtId="0" fontId="14" fillId="5" borderId="21" xfId="0" applyFont="1" applyFill="1" applyBorder="1" applyAlignment="1">
      <alignment horizontal="center" vertical="center" wrapText="1" readingOrder="1"/>
    </xf>
  </cellXfs>
  <cellStyles count="4">
    <cellStyle name="Good" xfId="1" builtinId="26"/>
    <cellStyle name="Neutral" xfId="2" builtinId="28"/>
    <cellStyle name="Normal" xfId="0" builtinId="0"/>
    <cellStyle name="Normal 2" xfId="3" xr:uid="{02387FC9-189C-4D9B-902B-1588C44017BB}"/>
  </cellStyles>
  <dxfs count="64"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2" formatCode="0.00"/>
      <fill>
        <patternFill patternType="none"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family val="2"/>
      </font>
      <numFmt numFmtId="2" formatCode="0.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 Light"/>
        <family val="2"/>
        <scheme val="maj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652824-4650-4FCE-9571-937B87234CB2}" name="Table4" displayName="Table4" ref="A2:BH56" totalsRowShown="0" headerRowDxfId="63" dataDxfId="61" headerRowBorderDxfId="62" tableBorderDxfId="60">
  <autoFilter ref="A2:BH56" xr:uid="{70652824-4650-4FCE-9571-937B87234CB2}"/>
  <sortState xmlns:xlrd2="http://schemas.microsoft.com/office/spreadsheetml/2017/richdata2" ref="A3:BH56">
    <sortCondition ref="C2:C56"/>
  </sortState>
  <tableColumns count="60">
    <tableColumn id="1" xr3:uid="{531CF3E1-AD2C-4677-A046-A40C18E6E536}" name="Label" dataDxfId="59"/>
    <tableColumn id="2" xr3:uid="{A8F7E825-569B-4CEA-9782-5A75532F4949}" name="N" dataDxfId="58"/>
    <tableColumn id="3" xr3:uid="{8A4E5F1D-189C-4A46-808B-56E32E7ED3DF}" name="location" dataDxfId="57"/>
    <tableColumn id="4" xr3:uid="{BC2BD357-AB5F-49D6-94FC-A546AFE81A40}" name="reference" dataDxfId="56"/>
    <tableColumn id="29" xr3:uid="{C76D679A-DA8E-4A7C-A011-1C9204E57542}" name="Coordinates (lon lat) WGS84 " dataDxfId="55"/>
    <tableColumn id="5" xr3:uid="{22501F49-237E-4534-A490-2EB9F8CE1036}" name="SiO2(wt%)" dataDxfId="54"/>
    <tableColumn id="6" xr3:uid="{BCA421B4-B060-4CC7-A86D-D108791C505A}" name="TiO2(wt%)" dataDxfId="53"/>
    <tableColumn id="7" xr3:uid="{B1814070-0CA3-410F-B752-687ED1583506}" name="Al2O3(wt%)" dataDxfId="52"/>
    <tableColumn id="8" xr3:uid="{88AF4A95-2FEB-4BF9-8B53-6FF109B239DF}" name="FeO (wt%) t" dataDxfId="51"/>
    <tableColumn id="9" xr3:uid="{920A851D-F022-4039-8DCD-2B1E4AF6C7CE}" name="MnO(wt%)" dataDxfId="50"/>
    <tableColumn id="10" xr3:uid="{105A2F66-B9E1-4893-9E57-8C5E2E63E954}" name="MgO(wt%)" dataDxfId="49"/>
    <tableColumn id="11" xr3:uid="{DA38274B-D925-4B6E-BEDA-31DD61DBDA6C}" name="CaO(wt%)" dataDxfId="48"/>
    <tableColumn id="12" xr3:uid="{8784E97F-513D-4FFF-9535-C2538482C7E1}" name="Na2O(wt%)" dataDxfId="47"/>
    <tableColumn id="13" xr3:uid="{B2BBB8A1-89B0-4345-AD56-7BC148F5A750}" name="K2O(wt%)" dataDxfId="46"/>
    <tableColumn id="14" xr3:uid="{E0EEF7BF-8DE7-45FA-BD47-EE9CC1D718C2}" name="P2O5(wt%)" dataDxfId="45"/>
    <tableColumn id="15" xr3:uid="{C0922FDB-A87A-4B96-8A7E-0B6E12F708A5}" name="LOI(wt%)" dataDxfId="44"/>
    <tableColumn id="16" xr3:uid="{79537C1A-A436-4EC8-956A-78893874F2B4}" name="Total(wt%)" dataDxfId="43"/>
    <tableColumn id="17" xr3:uid="{F81D458D-BC56-4F69-9BD0-7AA03A7AF93F}" name="Mg#" dataDxfId="42"/>
    <tableColumn id="18" xr3:uid="{D430BA36-A5AD-4DB6-B854-B705BB02B460}" name="Li(ppm)" dataDxfId="41"/>
    <tableColumn id="19" xr3:uid="{C359762E-7FF3-4F56-B5B4-0532DC12303F}" name="Be(ppm)" dataDxfId="40"/>
    <tableColumn id="20" xr3:uid="{756228E7-9564-4C74-ADA6-02003046DD96}" name="Sc(ppm)" dataDxfId="39"/>
    <tableColumn id="21" xr3:uid="{23956EC1-5A70-4041-99B8-032B08CB5E36}" name="Ti(ppm)" dataDxfId="38"/>
    <tableColumn id="22" xr3:uid="{91165C16-1E1D-4CF9-B647-1214D5B1D8BF}" name="V(ppm)" dataDxfId="37"/>
    <tableColumn id="23" xr3:uid="{FEADB025-247F-4B72-B41B-E410E7FBC0DB}" name="Cr(ppm)" dataDxfId="36"/>
    <tableColumn id="24" xr3:uid="{8445C604-DB1C-4BD2-B2A2-C8A8E5C4055C}" name="Co(ppm)" dataDxfId="35"/>
    <tableColumn id="25" xr3:uid="{1E26C84D-96B8-4874-A963-3B4F47676790}" name="Ni(ppm)" dataDxfId="34"/>
    <tableColumn id="26" xr3:uid="{7E1F7550-92C2-4FAA-B95B-73B12A1A9E31}" name="Cu(ppm)" dataDxfId="33"/>
    <tableColumn id="27" xr3:uid="{E0176299-A4F1-41B6-AF06-982625ADE986}" name="Zn(ppm)" dataDxfId="32"/>
    <tableColumn id="28" xr3:uid="{6E402B71-0C7F-47B3-823E-6AC02DDAA9EC}" name="Ga(ppm)" dataDxfId="31"/>
    <tableColumn id="30" xr3:uid="{F2A20E7D-FA75-4232-9ABD-49D7EC880960}" name="Rb(ppm)" dataDxfId="30"/>
    <tableColumn id="31" xr3:uid="{87E0BB75-83A5-4F80-A8ED-6F874337635C}" name="Sr(ppm)" dataDxfId="29"/>
    <tableColumn id="32" xr3:uid="{9FF5D392-94B9-4DFE-9997-CCF283A3124A}" name="Y(ppm)" dataDxfId="28"/>
    <tableColumn id="33" xr3:uid="{FF3FB6BA-1FA7-4B34-9879-5C0D9B109A68}" name="Zr(ppm)" dataDxfId="27"/>
    <tableColumn id="34" xr3:uid="{F106BBB7-1E1D-47CA-8D0B-C5A9B0C62367}" name="Nb(ppm)" dataDxfId="26"/>
    <tableColumn id="35" xr3:uid="{1ECD6641-5F25-4E15-8E30-833FC3D6F767}" name="Mo " dataDxfId="25"/>
    <tableColumn id="36" xr3:uid="{B9500C45-C9AC-4C14-9F77-0F0065372F54}" name="Ag" dataDxfId="24"/>
    <tableColumn id="37" xr3:uid="{7C18D461-BD07-42E9-9EEC-41B08DC1648B}" name="Sb" dataDxfId="23"/>
    <tableColumn id="38" xr3:uid="{195ED59E-479B-4411-8580-C35C2B750572}" name="Cs(ppm)" dataDxfId="22"/>
    <tableColumn id="39" xr3:uid="{582A5FF6-2466-4C9B-BF75-F7B18DEE43D7}" name="Ba(ppm)" dataDxfId="21"/>
    <tableColumn id="40" xr3:uid="{04DE2A87-9B27-4003-814D-878CBB2532C3}" name="La(ppm)" dataDxfId="20"/>
    <tableColumn id="41" xr3:uid="{F47EBC51-67CB-455F-9891-E3FCF272CF45}" name="Ce(ppm)" dataDxfId="19"/>
    <tableColumn id="42" xr3:uid="{E540D713-4CE3-489D-8617-4886000EF365}" name="Pr(ppm)" dataDxfId="18"/>
    <tableColumn id="43" xr3:uid="{01340756-DC04-4FDA-B240-99409C32E182}" name="Nd(ppm)" dataDxfId="17"/>
    <tableColumn id="44" xr3:uid="{CA16F219-239D-464E-B58B-5EC6CE43D716}" name="Sm(ppm)" dataDxfId="16"/>
    <tableColumn id="45" xr3:uid="{722048E2-7DF3-4473-8104-90E3910F4131}" name="Eu(ppm)" dataDxfId="15"/>
    <tableColumn id="46" xr3:uid="{2545D718-A050-4537-AD01-0773F00661F6}" name="Gd(ppm)" dataDxfId="14"/>
    <tableColumn id="47" xr3:uid="{2848D3B4-55B2-458E-8D23-7CDB9C391BE8}" name="Tb(ppm)" dataDxfId="13"/>
    <tableColumn id="48" xr3:uid="{B56AC678-5044-4FDE-B532-8D5484A053C5}" name="Dy(ppm)" dataDxfId="12"/>
    <tableColumn id="49" xr3:uid="{3EE94453-DD92-4A28-A4E7-D13FE7166E02}" name="Ho(ppm)" dataDxfId="11"/>
    <tableColumn id="50" xr3:uid="{D8FFEE62-C7C0-4D3E-8DC1-0F59D681E742}" name="Er(ppm)" dataDxfId="10"/>
    <tableColumn id="51" xr3:uid="{9D6A659A-7639-43EF-87DE-08341A8CF166}" name="Tm(ppm)" dataDxfId="9"/>
    <tableColumn id="52" xr3:uid="{6089575A-9CC9-4860-B057-4A4E78F135A1}" name="Yb(ppm)" dataDxfId="8"/>
    <tableColumn id="53" xr3:uid="{46012CFB-5DBC-4BC6-A676-7E77038F007C}" name="Lu(ppm)" dataDxfId="7"/>
    <tableColumn id="54" xr3:uid="{915847E2-CD98-4C19-B726-C058CFAA9F58}" name="Hf(ppm)" dataDxfId="6"/>
    <tableColumn id="55" xr3:uid="{09FBB8FE-8A6B-41DA-8F16-21431652C95E}" name="Ta(ppm)" dataDxfId="5"/>
    <tableColumn id="56" xr3:uid="{B0911EAB-5976-47E2-8598-92BEE00BA45C}" name="Tl(ppm)" dataDxfId="4"/>
    <tableColumn id="57" xr3:uid="{DF94E21B-E51C-4397-878E-38D1A63077CC}" name="Pb (ppm)" dataDxfId="3"/>
    <tableColumn id="58" xr3:uid="{A29523C8-AF9A-4373-9606-1B0C8907AE42}" name="Th(ppm)" dataDxfId="2"/>
    <tableColumn id="59" xr3:uid="{37BA90D4-C988-448B-8E2C-A5ADA56963BB}" name="U(ppm)" dataDxfId="1"/>
    <tableColumn id="60" xr3:uid="{E607AEA2-D086-4121-BF09-9F88B45C2670}" name="K(ppm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5B1D-D15C-474D-AB9D-8F78D8D79029}">
  <dimension ref="A1:E9"/>
  <sheetViews>
    <sheetView workbookViewId="0">
      <selection activeCell="C23" sqref="C23"/>
    </sheetView>
  </sheetViews>
  <sheetFormatPr defaultRowHeight="14.5" x14ac:dyDescent="0.35"/>
  <cols>
    <col min="1" max="1" width="19.1796875" customWidth="1"/>
    <col min="3" max="3" width="101" customWidth="1"/>
  </cols>
  <sheetData>
    <row r="1" spans="1:5" x14ac:dyDescent="0.35">
      <c r="A1" s="103" t="s">
        <v>446</v>
      </c>
      <c r="B1" s="103"/>
      <c r="C1" s="103"/>
    </row>
    <row r="2" spans="1:5" x14ac:dyDescent="0.35">
      <c r="A2" s="103"/>
      <c r="B2" s="103"/>
      <c r="C2" s="103"/>
    </row>
    <row r="3" spans="1:5" x14ac:dyDescent="0.35">
      <c r="A3" s="103"/>
      <c r="B3" s="103"/>
      <c r="C3" s="103"/>
    </row>
    <row r="4" spans="1:5" ht="16" x14ac:dyDescent="0.35">
      <c r="C4" s="101" t="s">
        <v>514</v>
      </c>
    </row>
    <row r="5" spans="1:5" x14ac:dyDescent="0.35">
      <c r="C5" s="102" t="s">
        <v>515</v>
      </c>
    </row>
    <row r="6" spans="1:5" x14ac:dyDescent="0.35">
      <c r="C6" s="102" t="s">
        <v>516</v>
      </c>
    </row>
    <row r="7" spans="1:5" x14ac:dyDescent="0.35">
      <c r="C7" s="102" t="s">
        <v>517</v>
      </c>
    </row>
    <row r="9" spans="1:5" x14ac:dyDescent="0.35">
      <c r="C9" s="104" t="s">
        <v>447</v>
      </c>
      <c r="D9" s="104"/>
      <c r="E9" s="104"/>
    </row>
  </sheetData>
  <mergeCells count="2">
    <mergeCell ref="A1:C3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6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E6" sqref="E6"/>
    </sheetView>
  </sheetViews>
  <sheetFormatPr defaultRowHeight="14.5" x14ac:dyDescent="0.35"/>
  <cols>
    <col min="1" max="1" width="29.453125" style="94" customWidth="1"/>
    <col min="2" max="2" width="15.6328125" style="95" customWidth="1"/>
    <col min="3" max="3" width="22.1796875" style="94" customWidth="1"/>
    <col min="4" max="4" width="19.54296875" style="94" customWidth="1"/>
    <col min="5" max="5" width="45" style="94" customWidth="1"/>
    <col min="6" max="7" width="21.08984375" style="97" bestFit="1" customWidth="1"/>
    <col min="8" max="8" width="23.1796875" style="97" bestFit="1" customWidth="1"/>
    <col min="9" max="9" width="16.81640625" style="97" customWidth="1"/>
    <col min="10" max="10" width="15.54296875" style="97" customWidth="1"/>
    <col min="11" max="11" width="22.453125" style="97" customWidth="1"/>
    <col min="12" max="12" width="14.453125" style="97" customWidth="1"/>
    <col min="13" max="13" width="22.36328125" style="97" bestFit="1" customWidth="1"/>
    <col min="14" max="14" width="20.453125" style="97" bestFit="1" customWidth="1"/>
    <col min="15" max="15" width="16.26953125" style="97" customWidth="1"/>
    <col min="16" max="16" width="13.54296875" style="97" customWidth="1"/>
    <col min="17" max="17" width="20" style="97" customWidth="1"/>
    <col min="18" max="18" width="13.81640625" style="97" customWidth="1"/>
    <col min="19" max="19" width="12.36328125" style="97" customWidth="1"/>
    <col min="20" max="20" width="12.81640625" style="97" customWidth="1"/>
    <col min="21" max="21" width="12.453125" style="97" customWidth="1"/>
    <col min="22" max="22" width="16.90625" style="97" customWidth="1"/>
    <col min="23" max="23" width="11.453125" style="97" customWidth="1"/>
    <col min="24" max="24" width="17.81640625" style="97" bestFit="1" customWidth="1"/>
    <col min="25" max="25" width="18.36328125" style="97" bestFit="1" customWidth="1"/>
    <col min="26" max="26" width="17.81640625" style="97" bestFit="1" customWidth="1"/>
    <col min="27" max="27" width="13" style="97" customWidth="1"/>
    <col min="28" max="28" width="12.81640625" style="97" customWidth="1"/>
    <col min="29" max="29" width="13.08984375" style="97" customWidth="1"/>
    <col min="30" max="30" width="13" style="97" customWidth="1"/>
    <col min="31" max="31" width="12.26953125" style="97" customWidth="1"/>
    <col min="32" max="32" width="11.36328125" style="97" customWidth="1"/>
    <col min="33" max="33" width="12.26953125" style="97" customWidth="1"/>
    <col min="34" max="34" width="13.36328125" style="97" customWidth="1"/>
    <col min="35" max="37" width="8.7265625" style="97" customWidth="1"/>
    <col min="38" max="38" width="12.7265625" style="97" customWidth="1"/>
    <col min="39" max="39" width="12.81640625" style="97" customWidth="1"/>
    <col min="40" max="40" width="12.453125" style="97" customWidth="1"/>
    <col min="41" max="41" width="12.81640625" style="97" customWidth="1"/>
    <col min="42" max="42" width="12.453125" style="97" customWidth="1"/>
    <col min="43" max="43" width="13.36328125" style="97" customWidth="1"/>
    <col min="44" max="44" width="13.54296875" style="97" customWidth="1"/>
    <col min="45" max="45" width="12.81640625" style="97" customWidth="1"/>
    <col min="46" max="46" width="13.36328125" style="97" customWidth="1"/>
    <col min="47" max="47" width="12.81640625" style="97" customWidth="1"/>
    <col min="48" max="48" width="13" style="97" customWidth="1"/>
    <col min="49" max="49" width="13.36328125" style="97" customWidth="1"/>
    <col min="50" max="50" width="12.26953125" style="97" customWidth="1"/>
    <col min="51" max="51" width="13.54296875" style="97" customWidth="1"/>
    <col min="52" max="52" width="12.81640625" style="97" customWidth="1"/>
    <col min="53" max="55" width="12.7265625" style="97" customWidth="1"/>
    <col min="56" max="56" width="12" style="97" customWidth="1"/>
    <col min="57" max="57" width="13.6328125" style="97" customWidth="1"/>
    <col min="58" max="58" width="12.81640625" style="97" customWidth="1"/>
    <col min="59" max="59" width="11.7265625" style="97" customWidth="1"/>
    <col min="60" max="60" width="12.54296875" style="97" customWidth="1"/>
    <col min="61" max="16384" width="8.7265625" style="94"/>
  </cols>
  <sheetData>
    <row r="1" spans="1:60" s="88" customFormat="1" ht="32" customHeight="1" x14ac:dyDescent="0.35">
      <c r="A1" s="88" t="s">
        <v>456</v>
      </c>
      <c r="B1" s="89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</row>
    <row r="2" spans="1:60" ht="21" x14ac:dyDescent="0.35">
      <c r="A2" s="91" t="s">
        <v>0</v>
      </c>
      <c r="B2" s="92" t="s">
        <v>1</v>
      </c>
      <c r="C2" s="91" t="s">
        <v>2</v>
      </c>
      <c r="D2" s="91" t="s">
        <v>77</v>
      </c>
      <c r="E2" s="91" t="s">
        <v>493</v>
      </c>
      <c r="F2" s="93" t="s">
        <v>3</v>
      </c>
      <c r="G2" s="93" t="s">
        <v>4</v>
      </c>
      <c r="H2" s="93" t="s">
        <v>5</v>
      </c>
      <c r="I2" s="93" t="s">
        <v>76</v>
      </c>
      <c r="J2" s="93" t="s">
        <v>6</v>
      </c>
      <c r="K2" s="93" t="s">
        <v>7</v>
      </c>
      <c r="L2" s="93" t="s">
        <v>8</v>
      </c>
      <c r="M2" s="93" t="s">
        <v>9</v>
      </c>
      <c r="N2" s="93" t="s">
        <v>10</v>
      </c>
      <c r="O2" s="93" t="s">
        <v>11</v>
      </c>
      <c r="P2" s="93" t="s">
        <v>12</v>
      </c>
      <c r="Q2" s="93" t="s">
        <v>13</v>
      </c>
      <c r="R2" s="93" t="s">
        <v>14</v>
      </c>
      <c r="S2" s="93" t="s">
        <v>79</v>
      </c>
      <c r="T2" s="93" t="s">
        <v>15</v>
      </c>
      <c r="U2" s="93" t="s">
        <v>16</v>
      </c>
      <c r="V2" s="93" t="s">
        <v>17</v>
      </c>
      <c r="W2" s="93" t="s">
        <v>18</v>
      </c>
      <c r="X2" s="93" t="s">
        <v>19</v>
      </c>
      <c r="Y2" s="93" t="s">
        <v>20</v>
      </c>
      <c r="Z2" s="93" t="s">
        <v>21</v>
      </c>
      <c r="AA2" s="93" t="s">
        <v>22</v>
      </c>
      <c r="AB2" s="93" t="s">
        <v>23</v>
      </c>
      <c r="AC2" s="93" t="s">
        <v>24</v>
      </c>
      <c r="AD2" s="93" t="s">
        <v>25</v>
      </c>
      <c r="AE2" s="93" t="s">
        <v>26</v>
      </c>
      <c r="AF2" s="93" t="s">
        <v>27</v>
      </c>
      <c r="AG2" s="93" t="s">
        <v>28</v>
      </c>
      <c r="AH2" s="93" t="s">
        <v>29</v>
      </c>
      <c r="AI2" s="93" t="s">
        <v>30</v>
      </c>
      <c r="AJ2" s="93" t="s">
        <v>31</v>
      </c>
      <c r="AK2" s="93" t="s">
        <v>32</v>
      </c>
      <c r="AL2" s="93" t="s">
        <v>33</v>
      </c>
      <c r="AM2" s="93" t="s">
        <v>34</v>
      </c>
      <c r="AN2" s="93" t="s">
        <v>35</v>
      </c>
      <c r="AO2" s="93" t="s">
        <v>36</v>
      </c>
      <c r="AP2" s="93" t="s">
        <v>37</v>
      </c>
      <c r="AQ2" s="93" t="s">
        <v>38</v>
      </c>
      <c r="AR2" s="93" t="s">
        <v>39</v>
      </c>
      <c r="AS2" s="93" t="s">
        <v>40</v>
      </c>
      <c r="AT2" s="93" t="s">
        <v>41</v>
      </c>
      <c r="AU2" s="93" t="s">
        <v>42</v>
      </c>
      <c r="AV2" s="93" t="s">
        <v>43</v>
      </c>
      <c r="AW2" s="93" t="s">
        <v>44</v>
      </c>
      <c r="AX2" s="93" t="s">
        <v>45</v>
      </c>
      <c r="AY2" s="93" t="s">
        <v>46</v>
      </c>
      <c r="AZ2" s="93" t="s">
        <v>47</v>
      </c>
      <c r="BA2" s="93" t="s">
        <v>48</v>
      </c>
      <c r="BB2" s="93" t="s">
        <v>49</v>
      </c>
      <c r="BC2" s="93" t="s">
        <v>50</v>
      </c>
      <c r="BD2" s="93" t="s">
        <v>51</v>
      </c>
      <c r="BE2" s="93" t="s">
        <v>52</v>
      </c>
      <c r="BF2" s="93" t="s">
        <v>53</v>
      </c>
      <c r="BG2" s="93" t="s">
        <v>54</v>
      </c>
      <c r="BH2" s="93" t="s">
        <v>55</v>
      </c>
    </row>
    <row r="3" spans="1:60" x14ac:dyDescent="0.35">
      <c r="A3" s="94" t="s">
        <v>452</v>
      </c>
      <c r="B3" s="95" t="s">
        <v>65</v>
      </c>
      <c r="C3" s="94" t="s">
        <v>326</v>
      </c>
      <c r="D3" s="94" t="s">
        <v>325</v>
      </c>
      <c r="E3" s="96" t="s">
        <v>463</v>
      </c>
      <c r="F3" s="97">
        <v>47.69</v>
      </c>
      <c r="G3" s="97">
        <v>2.3580000000000001</v>
      </c>
      <c r="H3" s="97">
        <v>13.25</v>
      </c>
      <c r="I3" s="97">
        <v>11.018018018018017</v>
      </c>
      <c r="J3" s="97">
        <v>0.16500000000000001</v>
      </c>
      <c r="K3" s="97">
        <v>9.1300000000000008</v>
      </c>
      <c r="L3" s="97">
        <v>8.35</v>
      </c>
      <c r="M3" s="97">
        <v>3.43</v>
      </c>
      <c r="N3" s="97">
        <v>1.64</v>
      </c>
      <c r="O3" s="97">
        <v>0.6</v>
      </c>
      <c r="P3" s="97">
        <v>1.76</v>
      </c>
      <c r="Q3" s="97">
        <v>100.6</v>
      </c>
      <c r="R3" s="97">
        <v>59.622654760484828</v>
      </c>
      <c r="T3" s="97">
        <v>2</v>
      </c>
      <c r="U3" s="97">
        <v>17</v>
      </c>
      <c r="V3" s="97">
        <v>14133.852000000003</v>
      </c>
      <c r="W3" s="97">
        <v>185</v>
      </c>
      <c r="X3" s="97">
        <v>190</v>
      </c>
      <c r="Y3" s="97">
        <v>54</v>
      </c>
      <c r="Z3" s="97">
        <v>190</v>
      </c>
      <c r="AA3" s="97">
        <v>60</v>
      </c>
      <c r="AB3" s="97">
        <v>120</v>
      </c>
      <c r="AC3" s="97">
        <v>18</v>
      </c>
      <c r="AD3" s="97">
        <v>27</v>
      </c>
      <c r="AE3" s="97">
        <v>754</v>
      </c>
      <c r="AF3" s="97">
        <v>19</v>
      </c>
      <c r="AG3" s="97">
        <v>201</v>
      </c>
      <c r="AH3" s="97">
        <v>44</v>
      </c>
      <c r="AI3" s="97">
        <v>4</v>
      </c>
      <c r="AJ3" s="97">
        <v>1.1000000000000001</v>
      </c>
      <c r="AK3" s="97" t="s">
        <v>56</v>
      </c>
      <c r="AL3" s="97">
        <v>0.8</v>
      </c>
      <c r="AM3" s="97">
        <v>499</v>
      </c>
      <c r="AN3" s="97">
        <v>35.5</v>
      </c>
      <c r="AO3" s="97">
        <v>68.099999999999994</v>
      </c>
      <c r="AP3" s="97">
        <v>7.85</v>
      </c>
      <c r="AQ3" s="97">
        <v>31.2</v>
      </c>
      <c r="AR3" s="97">
        <v>6.3</v>
      </c>
      <c r="AS3" s="97">
        <v>2.16</v>
      </c>
      <c r="AT3" s="97">
        <v>5.6</v>
      </c>
      <c r="AU3" s="97">
        <v>0.8</v>
      </c>
      <c r="AV3" s="97">
        <v>4.3</v>
      </c>
      <c r="AW3" s="97">
        <v>0.8</v>
      </c>
      <c r="AX3" s="97">
        <v>1.9</v>
      </c>
      <c r="AY3" s="97">
        <v>0.25</v>
      </c>
      <c r="AZ3" s="97">
        <v>1.5</v>
      </c>
      <c r="BA3" s="97">
        <v>0.21</v>
      </c>
      <c r="BB3" s="97">
        <v>4.0999999999999996</v>
      </c>
      <c r="BC3" s="97">
        <v>3</v>
      </c>
      <c r="BD3" s="97" t="s">
        <v>57</v>
      </c>
      <c r="BE3" s="97" t="s">
        <v>78</v>
      </c>
      <c r="BF3" s="97">
        <v>3.8</v>
      </c>
      <c r="BG3" s="97">
        <v>1.2</v>
      </c>
      <c r="BH3" s="97">
        <v>13613.639999999998</v>
      </c>
    </row>
    <row r="4" spans="1:60" x14ac:dyDescent="0.35">
      <c r="A4" s="94" t="s">
        <v>452</v>
      </c>
      <c r="B4" s="95" t="s">
        <v>61</v>
      </c>
      <c r="C4" s="94" t="s">
        <v>326</v>
      </c>
      <c r="D4" s="94" t="s">
        <v>325</v>
      </c>
      <c r="E4" s="96" t="s">
        <v>464</v>
      </c>
      <c r="F4" s="97">
        <v>47.97</v>
      </c>
      <c r="G4" s="97">
        <v>2.335</v>
      </c>
      <c r="H4" s="97">
        <v>13.15</v>
      </c>
      <c r="I4" s="97">
        <v>11</v>
      </c>
      <c r="J4" s="97">
        <v>0.16400000000000001</v>
      </c>
      <c r="K4" s="97">
        <v>8.9600000000000009</v>
      </c>
      <c r="L4" s="97">
        <v>8.4499999999999993</v>
      </c>
      <c r="M4" s="97">
        <v>3.4</v>
      </c>
      <c r="N4" s="97">
        <v>1.62</v>
      </c>
      <c r="O4" s="97">
        <v>0.57999999999999996</v>
      </c>
      <c r="P4" s="97">
        <v>1.64</v>
      </c>
      <c r="Q4" s="97">
        <v>100.5</v>
      </c>
      <c r="R4" s="97">
        <v>59.208899876390596</v>
      </c>
      <c r="T4" s="97">
        <v>2</v>
      </c>
      <c r="U4" s="97">
        <v>17</v>
      </c>
      <c r="V4" s="97">
        <v>13995.99</v>
      </c>
      <c r="W4" s="97">
        <v>182</v>
      </c>
      <c r="X4" s="97">
        <v>200</v>
      </c>
      <c r="Y4" s="97">
        <v>54</v>
      </c>
      <c r="Z4" s="97">
        <v>190</v>
      </c>
      <c r="AA4" s="97">
        <v>60</v>
      </c>
      <c r="AB4" s="97">
        <v>120</v>
      </c>
      <c r="AC4" s="97">
        <v>19</v>
      </c>
      <c r="AD4" s="97">
        <v>27</v>
      </c>
      <c r="AE4" s="97">
        <v>749</v>
      </c>
      <c r="AF4" s="97">
        <v>18</v>
      </c>
      <c r="AG4" s="97">
        <v>200</v>
      </c>
      <c r="AH4" s="97">
        <v>45</v>
      </c>
      <c r="AI4" s="97">
        <v>5</v>
      </c>
      <c r="AJ4" s="97">
        <v>1.2</v>
      </c>
      <c r="AK4" s="97" t="s">
        <v>56</v>
      </c>
      <c r="AL4" s="97">
        <v>0.8</v>
      </c>
      <c r="AM4" s="97">
        <v>500</v>
      </c>
      <c r="AN4" s="97">
        <v>35.9</v>
      </c>
      <c r="AO4" s="97">
        <v>67.400000000000006</v>
      </c>
      <c r="AP4" s="97">
        <v>7.87</v>
      </c>
      <c r="AQ4" s="97">
        <v>30.8</v>
      </c>
      <c r="AR4" s="97">
        <v>6.3</v>
      </c>
      <c r="AS4" s="97">
        <v>2.15</v>
      </c>
      <c r="AT4" s="97">
        <v>5.4</v>
      </c>
      <c r="AU4" s="97">
        <v>0.8</v>
      </c>
      <c r="AV4" s="97">
        <v>4.2</v>
      </c>
      <c r="AW4" s="97">
        <v>0.7</v>
      </c>
      <c r="AX4" s="97">
        <v>1.9</v>
      </c>
      <c r="AY4" s="97">
        <v>0.24</v>
      </c>
      <c r="AZ4" s="97">
        <v>1.5</v>
      </c>
      <c r="BA4" s="97">
        <v>0.22</v>
      </c>
      <c r="BB4" s="97">
        <v>3.9</v>
      </c>
      <c r="BC4" s="97">
        <v>2.9</v>
      </c>
      <c r="BD4" s="97" t="s">
        <v>57</v>
      </c>
      <c r="BE4" s="97" t="s">
        <v>78</v>
      </c>
      <c r="BF4" s="97">
        <v>3.7</v>
      </c>
      <c r="BG4" s="97">
        <v>1.2</v>
      </c>
      <c r="BH4" s="97">
        <v>13447.62</v>
      </c>
    </row>
    <row r="5" spans="1:60" x14ac:dyDescent="0.35">
      <c r="A5" s="94" t="s">
        <v>452</v>
      </c>
      <c r="B5" s="95" t="s">
        <v>66</v>
      </c>
      <c r="C5" s="94" t="s">
        <v>326</v>
      </c>
      <c r="D5" s="94" t="s">
        <v>325</v>
      </c>
      <c r="E5" s="96" t="s">
        <v>465</v>
      </c>
      <c r="F5" s="97">
        <v>46.31</v>
      </c>
      <c r="G5" s="97">
        <v>2.3109999999999999</v>
      </c>
      <c r="H5" s="97">
        <v>13.07</v>
      </c>
      <c r="I5" s="97">
        <v>10.63063063063063</v>
      </c>
      <c r="J5" s="97">
        <v>0.16</v>
      </c>
      <c r="K5" s="97">
        <v>8.74</v>
      </c>
      <c r="L5" s="97">
        <v>9.75</v>
      </c>
      <c r="M5" s="97">
        <v>3.27</v>
      </c>
      <c r="N5" s="97">
        <v>1.67</v>
      </c>
      <c r="O5" s="97">
        <v>1.36</v>
      </c>
      <c r="P5" s="97">
        <v>2.16</v>
      </c>
      <c r="Q5" s="97">
        <v>100.6</v>
      </c>
      <c r="R5" s="97">
        <v>59.433216095552943</v>
      </c>
      <c r="T5" s="97">
        <v>2</v>
      </c>
      <c r="U5" s="97">
        <v>16</v>
      </c>
      <c r="V5" s="97">
        <v>13852.134</v>
      </c>
      <c r="W5" s="97">
        <v>182</v>
      </c>
      <c r="X5" s="97">
        <v>190</v>
      </c>
      <c r="Y5" s="97">
        <v>52</v>
      </c>
      <c r="Z5" s="97">
        <v>190</v>
      </c>
      <c r="AA5" s="97">
        <v>60</v>
      </c>
      <c r="AB5" s="97">
        <v>150</v>
      </c>
      <c r="AC5" s="97">
        <v>18</v>
      </c>
      <c r="AD5" s="97">
        <v>30</v>
      </c>
      <c r="AE5" s="97">
        <v>811</v>
      </c>
      <c r="AF5" s="97">
        <v>23</v>
      </c>
      <c r="AG5" s="97">
        <v>200</v>
      </c>
      <c r="AH5" s="97">
        <v>45</v>
      </c>
      <c r="AI5" s="97">
        <v>4</v>
      </c>
      <c r="AJ5" s="97">
        <v>1.1000000000000001</v>
      </c>
      <c r="AK5" s="97" t="s">
        <v>56</v>
      </c>
      <c r="AL5" s="97">
        <v>0.6</v>
      </c>
      <c r="AM5" s="97">
        <v>521</v>
      </c>
      <c r="AN5" s="97">
        <v>36.200000000000003</v>
      </c>
      <c r="AO5" s="97">
        <v>66.7</v>
      </c>
      <c r="AP5" s="97">
        <v>7.86</v>
      </c>
      <c r="AQ5" s="97">
        <v>31.3</v>
      </c>
      <c r="AR5" s="97">
        <v>6.1</v>
      </c>
      <c r="AS5" s="97">
        <v>2.19</v>
      </c>
      <c r="AT5" s="97">
        <v>5.8</v>
      </c>
      <c r="AU5" s="97">
        <v>0.8</v>
      </c>
      <c r="AV5" s="97">
        <v>4.5999999999999996</v>
      </c>
      <c r="AW5" s="97">
        <v>0.8</v>
      </c>
      <c r="AX5" s="97">
        <v>2.2000000000000002</v>
      </c>
      <c r="AY5" s="97">
        <v>0.28999999999999998</v>
      </c>
      <c r="AZ5" s="97">
        <v>1.8</v>
      </c>
      <c r="BA5" s="97">
        <v>0.26</v>
      </c>
      <c r="BB5" s="97">
        <v>4</v>
      </c>
      <c r="BC5" s="97">
        <v>3.1</v>
      </c>
      <c r="BD5" s="97" t="s">
        <v>57</v>
      </c>
      <c r="BE5" s="97" t="s">
        <v>78</v>
      </c>
      <c r="BF5" s="97">
        <v>3.9</v>
      </c>
      <c r="BG5" s="97">
        <v>3.7</v>
      </c>
      <c r="BH5" s="97">
        <v>13862.669999999998</v>
      </c>
    </row>
    <row r="6" spans="1:60" x14ac:dyDescent="0.35">
      <c r="A6" s="94" t="s">
        <v>452</v>
      </c>
      <c r="B6" s="95" t="s">
        <v>466</v>
      </c>
      <c r="C6" s="94" t="s">
        <v>326</v>
      </c>
      <c r="D6" s="94" t="s">
        <v>325</v>
      </c>
      <c r="E6" s="94" t="s">
        <v>467</v>
      </c>
      <c r="F6" s="97">
        <v>46.55</v>
      </c>
      <c r="G6" s="97">
        <v>2.3660000000000001</v>
      </c>
      <c r="H6" s="97">
        <v>12.85</v>
      </c>
      <c r="I6" s="97">
        <v>11.576576576576576</v>
      </c>
      <c r="J6" s="97">
        <v>0.16400000000000001</v>
      </c>
      <c r="K6" s="97">
        <v>9.58</v>
      </c>
      <c r="L6" s="97">
        <v>8.31</v>
      </c>
      <c r="M6" s="97">
        <v>3.18</v>
      </c>
      <c r="N6" s="97">
        <v>1.43</v>
      </c>
      <c r="O6" s="97">
        <v>0.56999999999999995</v>
      </c>
      <c r="P6" s="97">
        <v>2.4</v>
      </c>
      <c r="Q6" s="97">
        <v>100.3</v>
      </c>
      <c r="T6" s="97">
        <v>2</v>
      </c>
      <c r="U6" s="97">
        <v>15</v>
      </c>
      <c r="V6" s="97">
        <v>14181.804000000002</v>
      </c>
      <c r="W6" s="97">
        <v>182</v>
      </c>
      <c r="X6" s="97">
        <v>200</v>
      </c>
      <c r="Y6" s="97">
        <v>55</v>
      </c>
      <c r="Z6" s="97">
        <v>250</v>
      </c>
      <c r="AA6" s="97">
        <v>110</v>
      </c>
      <c r="AB6" s="97">
        <v>130</v>
      </c>
      <c r="AC6" s="97">
        <v>19</v>
      </c>
      <c r="AD6" s="97">
        <v>22</v>
      </c>
      <c r="AE6" s="97">
        <v>783</v>
      </c>
      <c r="AF6" s="97">
        <v>17</v>
      </c>
      <c r="AG6" s="97">
        <v>346</v>
      </c>
      <c r="AH6" s="97">
        <v>46</v>
      </c>
      <c r="AI6" s="97">
        <v>3</v>
      </c>
      <c r="AJ6" s="97">
        <v>0.8</v>
      </c>
      <c r="AK6" s="97" t="s">
        <v>56</v>
      </c>
      <c r="AL6" s="97">
        <v>1.4</v>
      </c>
      <c r="AM6" s="97">
        <v>489</v>
      </c>
      <c r="AN6" s="97">
        <v>33.9</v>
      </c>
      <c r="AO6" s="97">
        <v>67.8</v>
      </c>
      <c r="AP6" s="97">
        <v>7.37</v>
      </c>
      <c r="AQ6" s="97">
        <v>28.6</v>
      </c>
      <c r="AR6" s="97">
        <v>6.2</v>
      </c>
      <c r="AS6" s="97">
        <v>2.06</v>
      </c>
      <c r="AT6" s="97">
        <v>5.6</v>
      </c>
      <c r="AU6" s="97">
        <v>0.8</v>
      </c>
      <c r="AV6" s="97">
        <v>4</v>
      </c>
      <c r="AW6" s="97">
        <v>0.7</v>
      </c>
      <c r="AX6" s="97">
        <v>1.8</v>
      </c>
      <c r="AY6" s="97">
        <v>0.23</v>
      </c>
      <c r="AZ6" s="97">
        <v>1.4</v>
      </c>
      <c r="BA6" s="97">
        <v>0.19</v>
      </c>
      <c r="BB6" s="97">
        <v>5.8</v>
      </c>
      <c r="BC6" s="97">
        <v>2.8</v>
      </c>
      <c r="BD6" s="97" t="s">
        <v>57</v>
      </c>
      <c r="BE6" s="97" t="s">
        <v>78</v>
      </c>
      <c r="BF6" s="97">
        <v>3.4</v>
      </c>
      <c r="BG6" s="97">
        <v>1.1000000000000001</v>
      </c>
      <c r="BH6" s="97">
        <v>11870.429999999998</v>
      </c>
    </row>
    <row r="7" spans="1:60" x14ac:dyDescent="0.35">
      <c r="A7" s="94" t="s">
        <v>452</v>
      </c>
      <c r="B7" s="95" t="s">
        <v>62</v>
      </c>
      <c r="C7" s="94" t="s">
        <v>326</v>
      </c>
      <c r="D7" s="94" t="s">
        <v>325</v>
      </c>
      <c r="E7" s="94" t="s">
        <v>468</v>
      </c>
      <c r="F7" s="97">
        <v>47.14</v>
      </c>
      <c r="G7" s="97">
        <v>2.4649999999999999</v>
      </c>
      <c r="H7" s="97">
        <v>13.41</v>
      </c>
      <c r="I7" s="97">
        <v>10.909909909909908</v>
      </c>
      <c r="J7" s="97">
        <v>0.16500000000000001</v>
      </c>
      <c r="K7" s="97">
        <v>8.5</v>
      </c>
      <c r="L7" s="97">
        <v>8.75</v>
      </c>
      <c r="M7" s="97">
        <v>3.16</v>
      </c>
      <c r="N7" s="97">
        <v>1.96</v>
      </c>
      <c r="O7" s="97">
        <v>0.64</v>
      </c>
      <c r="P7" s="97">
        <v>2.2400000000000002</v>
      </c>
      <c r="Q7" s="97">
        <v>100.6</v>
      </c>
      <c r="R7" s="97">
        <v>58.13037258958191</v>
      </c>
      <c r="T7" s="97">
        <v>2</v>
      </c>
      <c r="U7" s="97">
        <v>17</v>
      </c>
      <c r="V7" s="97">
        <v>14775.210000000001</v>
      </c>
      <c r="W7" s="97">
        <v>190</v>
      </c>
      <c r="X7" s="97">
        <v>170</v>
      </c>
      <c r="Y7" s="97">
        <v>53</v>
      </c>
      <c r="Z7" s="97">
        <v>170</v>
      </c>
      <c r="AA7" s="97">
        <v>60</v>
      </c>
      <c r="AB7" s="97">
        <v>130</v>
      </c>
      <c r="AC7" s="97">
        <v>19</v>
      </c>
      <c r="AD7" s="97">
        <v>40</v>
      </c>
      <c r="AE7" s="97">
        <v>864</v>
      </c>
      <c r="AF7" s="97">
        <v>19</v>
      </c>
      <c r="AG7" s="97">
        <v>247</v>
      </c>
      <c r="AH7" s="97">
        <v>48</v>
      </c>
      <c r="AI7" s="97">
        <v>3</v>
      </c>
      <c r="AJ7" s="97">
        <v>1.3</v>
      </c>
      <c r="AK7" s="97" t="s">
        <v>56</v>
      </c>
      <c r="AL7" s="97">
        <v>0.5</v>
      </c>
      <c r="AM7" s="97">
        <v>531</v>
      </c>
      <c r="AN7" s="97">
        <v>37.700000000000003</v>
      </c>
      <c r="AO7" s="97">
        <v>72.400000000000006</v>
      </c>
      <c r="AP7" s="97">
        <v>8.4</v>
      </c>
      <c r="AQ7" s="97">
        <v>32.9</v>
      </c>
      <c r="AR7" s="97">
        <v>6.7</v>
      </c>
      <c r="AS7" s="97">
        <v>2.2599999999999998</v>
      </c>
      <c r="AT7" s="97">
        <v>5.7</v>
      </c>
      <c r="AU7" s="97">
        <v>0.9</v>
      </c>
      <c r="AV7" s="97">
        <v>4.4000000000000004</v>
      </c>
      <c r="AW7" s="97">
        <v>0.8</v>
      </c>
      <c r="AX7" s="97">
        <v>1.9</v>
      </c>
      <c r="AY7" s="97">
        <v>0.25</v>
      </c>
      <c r="AZ7" s="97">
        <v>1.5</v>
      </c>
      <c r="BA7" s="97">
        <v>0.23</v>
      </c>
      <c r="BB7" s="97">
        <v>4.9000000000000004</v>
      </c>
      <c r="BC7" s="97">
        <v>3.2</v>
      </c>
      <c r="BD7" s="97" t="s">
        <v>57</v>
      </c>
      <c r="BE7" s="97" t="s">
        <v>78</v>
      </c>
      <c r="BF7" s="97">
        <v>3.9</v>
      </c>
      <c r="BG7" s="97">
        <v>1.3</v>
      </c>
      <c r="BH7" s="97">
        <v>16269.96</v>
      </c>
    </row>
    <row r="8" spans="1:60" x14ac:dyDescent="0.35">
      <c r="A8" s="94" t="s">
        <v>452</v>
      </c>
      <c r="B8" s="95" t="s">
        <v>67</v>
      </c>
      <c r="C8" s="94" t="s">
        <v>326</v>
      </c>
      <c r="D8" s="94" t="s">
        <v>325</v>
      </c>
      <c r="E8" s="94" t="s">
        <v>469</v>
      </c>
      <c r="F8" s="97">
        <v>46.74</v>
      </c>
      <c r="G8" s="97">
        <v>2.5150000000000001</v>
      </c>
      <c r="H8" s="97">
        <v>13.57</v>
      </c>
      <c r="I8" s="97">
        <v>11.09009009009009</v>
      </c>
      <c r="J8" s="97">
        <v>0.16800000000000001</v>
      </c>
      <c r="K8" s="97">
        <v>8.89</v>
      </c>
      <c r="L8" s="97">
        <v>9.1300000000000008</v>
      </c>
      <c r="M8" s="97">
        <v>3.12</v>
      </c>
      <c r="N8" s="97">
        <v>1.96</v>
      </c>
      <c r="O8" s="97">
        <v>0.63</v>
      </c>
      <c r="P8" s="97">
        <v>1.68</v>
      </c>
      <c r="Q8" s="97">
        <v>100.7</v>
      </c>
      <c r="R8" s="97">
        <v>58.821910669826039</v>
      </c>
      <c r="T8" s="97">
        <v>2</v>
      </c>
      <c r="U8" s="97">
        <v>18</v>
      </c>
      <c r="V8" s="97">
        <v>15074.910000000002</v>
      </c>
      <c r="W8" s="97">
        <v>199</v>
      </c>
      <c r="X8" s="97">
        <v>190</v>
      </c>
      <c r="Y8" s="97">
        <v>55</v>
      </c>
      <c r="Z8" s="97">
        <v>180</v>
      </c>
      <c r="AA8" s="97">
        <v>70</v>
      </c>
      <c r="AB8" s="97">
        <v>120</v>
      </c>
      <c r="AC8" s="97">
        <v>19</v>
      </c>
      <c r="AD8" s="97">
        <v>38</v>
      </c>
      <c r="AE8" s="97">
        <v>788</v>
      </c>
      <c r="AF8" s="97">
        <v>19</v>
      </c>
      <c r="AG8" s="97">
        <v>213</v>
      </c>
      <c r="AH8" s="97">
        <v>48</v>
      </c>
      <c r="AI8" s="97">
        <v>3</v>
      </c>
      <c r="AJ8" s="97">
        <v>1.2</v>
      </c>
      <c r="AK8" s="97">
        <v>0.8</v>
      </c>
      <c r="AL8" s="97">
        <v>0.7</v>
      </c>
      <c r="AM8" s="97">
        <v>514</v>
      </c>
      <c r="AN8" s="97">
        <v>37.5</v>
      </c>
      <c r="AO8" s="97">
        <v>71.099999999999994</v>
      </c>
      <c r="AP8" s="97">
        <v>8.3800000000000008</v>
      </c>
      <c r="AQ8" s="97">
        <v>33.200000000000003</v>
      </c>
      <c r="AR8" s="97">
        <v>6.8</v>
      </c>
      <c r="AS8" s="97">
        <v>2.27</v>
      </c>
      <c r="AT8" s="97">
        <v>6</v>
      </c>
      <c r="AU8" s="97">
        <v>0.9</v>
      </c>
      <c r="AV8" s="97">
        <v>4.4000000000000004</v>
      </c>
      <c r="AW8" s="97">
        <v>0.8</v>
      </c>
      <c r="AX8" s="97">
        <v>2</v>
      </c>
      <c r="AY8" s="97">
        <v>0.26</v>
      </c>
      <c r="AZ8" s="97">
        <v>1.5</v>
      </c>
      <c r="BA8" s="97">
        <v>0.21</v>
      </c>
      <c r="BB8" s="97">
        <v>4.4000000000000004</v>
      </c>
      <c r="BC8" s="97">
        <v>3.2</v>
      </c>
      <c r="BD8" s="97" t="s">
        <v>57</v>
      </c>
      <c r="BE8" s="97" t="s">
        <v>78</v>
      </c>
      <c r="BF8" s="97">
        <v>4.0999999999999996</v>
      </c>
      <c r="BG8" s="97">
        <v>1.3</v>
      </c>
      <c r="BH8" s="97">
        <v>16269.96</v>
      </c>
    </row>
    <row r="9" spans="1:60" x14ac:dyDescent="0.35">
      <c r="A9" s="94" t="s">
        <v>83</v>
      </c>
      <c r="B9" s="95" t="s">
        <v>64</v>
      </c>
      <c r="C9" s="94" t="s">
        <v>326</v>
      </c>
      <c r="D9" s="94" t="s">
        <v>325</v>
      </c>
      <c r="E9" s="94" t="s">
        <v>470</v>
      </c>
      <c r="F9" s="97">
        <v>44.19</v>
      </c>
      <c r="G9" s="97">
        <v>2.8420000000000001</v>
      </c>
      <c r="H9" s="97">
        <v>13.93</v>
      </c>
      <c r="I9" s="97">
        <v>10.981981981981981</v>
      </c>
      <c r="J9" s="97">
        <v>0.17100000000000001</v>
      </c>
      <c r="K9" s="97">
        <v>7.53</v>
      </c>
      <c r="L9" s="97">
        <v>9.68</v>
      </c>
      <c r="M9" s="97">
        <v>4.5</v>
      </c>
      <c r="N9" s="97">
        <v>1.35</v>
      </c>
      <c r="O9" s="97">
        <v>1.01</v>
      </c>
      <c r="P9" s="97">
        <v>3.03</v>
      </c>
      <c r="Q9" s="97">
        <v>100.4</v>
      </c>
      <c r="R9" s="97">
        <v>54.992609711550664</v>
      </c>
      <c r="T9" s="97">
        <v>2</v>
      </c>
      <c r="U9" s="97">
        <v>17</v>
      </c>
      <c r="V9" s="97">
        <v>17034.948</v>
      </c>
      <c r="W9" s="97">
        <v>209</v>
      </c>
      <c r="X9" s="97">
        <v>120</v>
      </c>
      <c r="Y9" s="97">
        <v>48</v>
      </c>
      <c r="Z9" s="97">
        <v>120</v>
      </c>
      <c r="AA9" s="97">
        <v>60</v>
      </c>
      <c r="AB9" s="97">
        <v>120</v>
      </c>
      <c r="AC9" s="97">
        <v>21</v>
      </c>
      <c r="AD9" s="97">
        <v>12</v>
      </c>
      <c r="AE9" s="97">
        <v>1088</v>
      </c>
      <c r="AF9" s="97">
        <v>23</v>
      </c>
      <c r="AG9" s="97">
        <v>292</v>
      </c>
      <c r="AH9" s="97">
        <v>71</v>
      </c>
      <c r="AI9" s="97">
        <v>3</v>
      </c>
      <c r="AJ9" s="97">
        <v>1.6</v>
      </c>
      <c r="AK9" s="97" t="s">
        <v>56</v>
      </c>
      <c r="AL9" s="97">
        <v>1</v>
      </c>
      <c r="AM9" s="97">
        <v>696</v>
      </c>
      <c r="AN9" s="97">
        <v>57.1</v>
      </c>
      <c r="AO9" s="97">
        <v>108</v>
      </c>
      <c r="AP9" s="97">
        <v>12.5</v>
      </c>
      <c r="AQ9" s="97">
        <v>47.8</v>
      </c>
      <c r="AR9" s="97">
        <v>8.9</v>
      </c>
      <c r="AS9" s="97">
        <v>2.85</v>
      </c>
      <c r="AT9" s="97">
        <v>7.4</v>
      </c>
      <c r="AU9" s="97">
        <v>1</v>
      </c>
      <c r="AV9" s="97">
        <v>5.2</v>
      </c>
      <c r="AW9" s="97">
        <v>0.9</v>
      </c>
      <c r="AX9" s="97">
        <v>2.2999999999999998</v>
      </c>
      <c r="AY9" s="97">
        <v>0.28999999999999998</v>
      </c>
      <c r="AZ9" s="97">
        <v>1.6</v>
      </c>
      <c r="BA9" s="97">
        <v>0.24</v>
      </c>
      <c r="BB9" s="97">
        <v>5.8</v>
      </c>
      <c r="BC9" s="97">
        <v>4.7</v>
      </c>
      <c r="BD9" s="97" t="s">
        <v>57</v>
      </c>
      <c r="BE9" s="97" t="s">
        <v>78</v>
      </c>
      <c r="BF9" s="97">
        <v>6.6</v>
      </c>
      <c r="BG9" s="97">
        <v>2</v>
      </c>
      <c r="BH9" s="97">
        <v>11206.35</v>
      </c>
    </row>
    <row r="10" spans="1:60" x14ac:dyDescent="0.35">
      <c r="A10" s="94" t="s">
        <v>83</v>
      </c>
      <c r="B10" s="95" t="s">
        <v>73</v>
      </c>
      <c r="C10" s="94" t="s">
        <v>326</v>
      </c>
      <c r="D10" s="94" t="s">
        <v>325</v>
      </c>
      <c r="E10" s="94" t="s">
        <v>472</v>
      </c>
      <c r="F10" s="97">
        <v>45.43</v>
      </c>
      <c r="G10" s="97">
        <v>2.7069999999999999</v>
      </c>
      <c r="H10" s="97">
        <v>13.72</v>
      </c>
      <c r="I10" s="97">
        <v>11.099099099099098</v>
      </c>
      <c r="J10" s="97">
        <v>0.17299999999999999</v>
      </c>
      <c r="K10" s="97">
        <v>8.27</v>
      </c>
      <c r="L10" s="97">
        <v>9.5399999999999991</v>
      </c>
      <c r="M10" s="97">
        <v>4.29</v>
      </c>
      <c r="N10" s="97">
        <v>1.53</v>
      </c>
      <c r="O10" s="97">
        <v>0.82</v>
      </c>
      <c r="P10" s="97">
        <v>1.83</v>
      </c>
      <c r="Q10" s="97">
        <v>100.6</v>
      </c>
      <c r="T10" s="97">
        <v>2</v>
      </c>
      <c r="U10" s="97">
        <v>16</v>
      </c>
      <c r="V10" s="97">
        <v>16225.758000000002</v>
      </c>
      <c r="W10" s="97">
        <v>204</v>
      </c>
      <c r="X10" s="97">
        <v>160</v>
      </c>
      <c r="Y10" s="97">
        <v>47</v>
      </c>
      <c r="Z10" s="97">
        <v>150</v>
      </c>
      <c r="AA10" s="97">
        <v>70</v>
      </c>
      <c r="AB10" s="97">
        <v>130</v>
      </c>
      <c r="AC10" s="97">
        <v>20</v>
      </c>
      <c r="AD10" s="97">
        <v>15</v>
      </c>
      <c r="AE10" s="97">
        <v>997</v>
      </c>
      <c r="AF10" s="97">
        <v>19</v>
      </c>
      <c r="AG10" s="97">
        <v>247</v>
      </c>
      <c r="AH10" s="97">
        <v>67</v>
      </c>
      <c r="AI10" s="97">
        <v>3</v>
      </c>
      <c r="AJ10" s="97">
        <v>0.6</v>
      </c>
      <c r="AK10" s="97" t="s">
        <v>56</v>
      </c>
      <c r="AL10" s="97">
        <v>0.5</v>
      </c>
      <c r="AM10" s="97">
        <v>679</v>
      </c>
      <c r="AN10" s="97">
        <v>48.5</v>
      </c>
      <c r="AO10" s="97">
        <v>96.7</v>
      </c>
      <c r="AP10" s="97">
        <v>10.4</v>
      </c>
      <c r="AQ10" s="97">
        <v>41.5</v>
      </c>
      <c r="AR10" s="97">
        <v>8.1</v>
      </c>
      <c r="AS10" s="97">
        <v>2.5299999999999998</v>
      </c>
      <c r="AT10" s="97">
        <v>6.7</v>
      </c>
      <c r="AU10" s="97">
        <v>0.9</v>
      </c>
      <c r="AV10" s="97">
        <v>4.8</v>
      </c>
      <c r="AW10" s="97">
        <v>0.8</v>
      </c>
      <c r="AX10" s="97">
        <v>2</v>
      </c>
      <c r="AY10" s="97">
        <v>0.25</v>
      </c>
      <c r="AZ10" s="97">
        <v>1.5</v>
      </c>
      <c r="BA10" s="97">
        <v>0.2</v>
      </c>
      <c r="BB10" s="97">
        <v>4.8</v>
      </c>
      <c r="BC10" s="97">
        <v>4</v>
      </c>
      <c r="BD10" s="97" t="s">
        <v>57</v>
      </c>
      <c r="BE10" s="97" t="s">
        <v>78</v>
      </c>
      <c r="BF10" s="97">
        <v>5</v>
      </c>
      <c r="BG10" s="97">
        <v>1.6</v>
      </c>
      <c r="BH10" s="97">
        <v>12700.529999999999</v>
      </c>
    </row>
    <row r="11" spans="1:60" x14ac:dyDescent="0.35">
      <c r="A11" s="94" t="s">
        <v>83</v>
      </c>
      <c r="B11" s="95" t="s">
        <v>60</v>
      </c>
      <c r="C11" s="94" t="s">
        <v>326</v>
      </c>
      <c r="D11" s="94" t="s">
        <v>325</v>
      </c>
      <c r="E11" s="94" t="s">
        <v>474</v>
      </c>
      <c r="F11" s="97">
        <v>45.04</v>
      </c>
      <c r="G11" s="97">
        <v>2.6080000000000001</v>
      </c>
      <c r="H11" s="97">
        <v>13.32</v>
      </c>
      <c r="I11" s="97">
        <v>11.162162162162161</v>
      </c>
      <c r="J11" s="97">
        <v>0.17399999999999999</v>
      </c>
      <c r="K11" s="97">
        <v>8.17</v>
      </c>
      <c r="L11" s="97">
        <v>9.6300000000000008</v>
      </c>
      <c r="M11" s="97">
        <v>4.0999999999999996</v>
      </c>
      <c r="N11" s="97">
        <v>1.4</v>
      </c>
      <c r="O11" s="97">
        <v>0.82</v>
      </c>
      <c r="P11" s="97">
        <v>2.7</v>
      </c>
      <c r="Q11" s="97">
        <v>100.3</v>
      </c>
      <c r="R11" s="97">
        <v>56.603013369502698</v>
      </c>
      <c r="T11" s="97">
        <v>2</v>
      </c>
      <c r="U11" s="97">
        <v>17</v>
      </c>
      <c r="V11" s="97">
        <v>15632.352000000003</v>
      </c>
      <c r="W11" s="97">
        <v>200</v>
      </c>
      <c r="X11" s="97">
        <v>140</v>
      </c>
      <c r="Y11" s="97">
        <v>51</v>
      </c>
      <c r="Z11" s="97">
        <v>150</v>
      </c>
      <c r="AA11" s="97">
        <v>60</v>
      </c>
      <c r="AB11" s="97">
        <v>120</v>
      </c>
      <c r="AC11" s="97">
        <v>19</v>
      </c>
      <c r="AD11" s="97">
        <v>12</v>
      </c>
      <c r="AE11" s="97">
        <v>1005</v>
      </c>
      <c r="AF11" s="97">
        <v>20</v>
      </c>
      <c r="AG11" s="97">
        <v>234</v>
      </c>
      <c r="AH11" s="97">
        <v>61</v>
      </c>
      <c r="AI11" s="97">
        <v>3</v>
      </c>
      <c r="AJ11" s="97">
        <v>1.3</v>
      </c>
      <c r="AK11" s="97">
        <v>0.7</v>
      </c>
      <c r="AL11" s="97">
        <v>0.5</v>
      </c>
      <c r="AM11" s="97">
        <v>665</v>
      </c>
      <c r="AN11" s="97">
        <v>47.2</v>
      </c>
      <c r="AO11" s="97">
        <v>89</v>
      </c>
      <c r="AP11" s="97">
        <v>10.3</v>
      </c>
      <c r="AQ11" s="97">
        <v>40</v>
      </c>
      <c r="AR11" s="97">
        <v>7.9</v>
      </c>
      <c r="AS11" s="97">
        <v>2.52</v>
      </c>
      <c r="AT11" s="97">
        <v>6.5</v>
      </c>
      <c r="AU11" s="97">
        <v>0.9</v>
      </c>
      <c r="AV11" s="97">
        <v>4.7</v>
      </c>
      <c r="AW11" s="97">
        <v>0.8</v>
      </c>
      <c r="AX11" s="97">
        <v>2</v>
      </c>
      <c r="AY11" s="97">
        <v>0.26</v>
      </c>
      <c r="AZ11" s="97">
        <v>1.6</v>
      </c>
      <c r="BA11" s="97">
        <v>0.25</v>
      </c>
      <c r="BB11" s="97">
        <v>4.8</v>
      </c>
      <c r="BC11" s="97">
        <v>4</v>
      </c>
      <c r="BD11" s="97" t="s">
        <v>57</v>
      </c>
      <c r="BE11" s="97" t="s">
        <v>78</v>
      </c>
      <c r="BF11" s="97">
        <v>5.2</v>
      </c>
      <c r="BG11" s="97">
        <v>1.6</v>
      </c>
      <c r="BH11" s="97">
        <v>11621.4</v>
      </c>
    </row>
    <row r="12" spans="1:60" x14ac:dyDescent="0.35">
      <c r="A12" s="94" t="s">
        <v>83</v>
      </c>
      <c r="B12" s="95">
        <v>1841</v>
      </c>
      <c r="C12" s="94" t="s">
        <v>326</v>
      </c>
      <c r="D12" s="94" t="s">
        <v>325</v>
      </c>
      <c r="E12" s="94" t="s">
        <v>475</v>
      </c>
      <c r="F12" s="97">
        <v>43.64</v>
      </c>
      <c r="G12" s="97">
        <v>2.92</v>
      </c>
      <c r="H12" s="97">
        <v>13.14</v>
      </c>
      <c r="I12" s="97">
        <v>10.788</v>
      </c>
      <c r="J12" s="97">
        <v>0.19</v>
      </c>
      <c r="K12" s="97">
        <v>8.6999999999999993</v>
      </c>
      <c r="L12" s="97">
        <v>11.5</v>
      </c>
      <c r="M12" s="97">
        <v>3.9</v>
      </c>
      <c r="N12" s="97">
        <v>1.05</v>
      </c>
      <c r="O12" s="97">
        <v>1.04</v>
      </c>
      <c r="P12" s="97">
        <v>2.9</v>
      </c>
      <c r="Q12" s="97">
        <v>100.3</v>
      </c>
      <c r="R12" s="97">
        <v>70.619515815802586</v>
      </c>
      <c r="S12" s="97">
        <v>8.36</v>
      </c>
      <c r="T12" s="97">
        <v>1.1299999999999999</v>
      </c>
      <c r="U12" s="97">
        <v>11.12</v>
      </c>
      <c r="V12" s="97">
        <v>17502.48</v>
      </c>
      <c r="W12" s="97">
        <v>132.69999999999999</v>
      </c>
      <c r="X12" s="97">
        <v>106.3</v>
      </c>
      <c r="Y12" s="97">
        <v>41.09</v>
      </c>
      <c r="Z12" s="97">
        <v>95</v>
      </c>
      <c r="AA12" s="97">
        <v>42</v>
      </c>
      <c r="AB12" s="97">
        <v>92</v>
      </c>
      <c r="AC12" s="97">
        <v>16.7</v>
      </c>
      <c r="AD12" s="97">
        <v>22.16</v>
      </c>
      <c r="AE12" s="97">
        <v>831.1</v>
      </c>
      <c r="AF12" s="97">
        <v>15.46</v>
      </c>
      <c r="AG12" s="97">
        <v>196.4</v>
      </c>
      <c r="AH12" s="97">
        <v>57.16</v>
      </c>
      <c r="AI12" s="97">
        <v>3.35</v>
      </c>
      <c r="AJ12" s="97">
        <v>0.78</v>
      </c>
      <c r="AK12" s="97" t="s">
        <v>56</v>
      </c>
      <c r="AL12" s="97">
        <v>0.43</v>
      </c>
      <c r="AM12" s="97">
        <v>504.1</v>
      </c>
      <c r="AN12" s="97">
        <v>32.85</v>
      </c>
      <c r="AO12" s="97">
        <v>65.3</v>
      </c>
      <c r="AP12" s="97">
        <v>7.39</v>
      </c>
      <c r="AQ12" s="97">
        <v>30.35</v>
      </c>
      <c r="AR12" s="97">
        <v>5.84</v>
      </c>
      <c r="AS12" s="97">
        <v>1.85</v>
      </c>
      <c r="AT12" s="97">
        <v>4.92</v>
      </c>
      <c r="AU12" s="97">
        <v>0.67</v>
      </c>
      <c r="AV12" s="97">
        <v>3.93</v>
      </c>
      <c r="AW12" s="97">
        <v>0.68</v>
      </c>
      <c r="AX12" s="97">
        <v>1.64</v>
      </c>
      <c r="AY12" s="97">
        <v>0.2</v>
      </c>
      <c r="AZ12" s="97">
        <v>1.18</v>
      </c>
      <c r="BA12" s="97">
        <v>0.17</v>
      </c>
      <c r="BB12" s="97">
        <v>4.13</v>
      </c>
      <c r="BC12" s="97">
        <v>3.55</v>
      </c>
      <c r="BD12" s="97" t="s">
        <v>57</v>
      </c>
      <c r="BE12" s="97">
        <v>1.73</v>
      </c>
      <c r="BF12" s="97">
        <v>3.95</v>
      </c>
      <c r="BG12" s="97">
        <v>1.29</v>
      </c>
      <c r="BH12" s="97">
        <v>8716.0499999999993</v>
      </c>
    </row>
    <row r="13" spans="1:60" x14ac:dyDescent="0.35">
      <c r="A13" s="94" t="s">
        <v>83</v>
      </c>
      <c r="B13" s="95">
        <v>1845</v>
      </c>
      <c r="C13" s="94" t="s">
        <v>326</v>
      </c>
      <c r="D13" s="94" t="s">
        <v>325</v>
      </c>
      <c r="E13" s="94" t="s">
        <v>476</v>
      </c>
      <c r="F13" s="97">
        <v>44.72</v>
      </c>
      <c r="G13" s="97">
        <v>2.85</v>
      </c>
      <c r="H13" s="97">
        <v>14.47</v>
      </c>
      <c r="I13" s="97">
        <v>11.756</v>
      </c>
      <c r="J13" s="97">
        <v>0.17</v>
      </c>
      <c r="K13" s="97">
        <v>8.19</v>
      </c>
      <c r="L13" s="97">
        <v>9.51</v>
      </c>
      <c r="M13" s="97">
        <v>3.8</v>
      </c>
      <c r="N13" s="97">
        <v>1.43</v>
      </c>
      <c r="O13" s="97">
        <v>0.75</v>
      </c>
      <c r="P13" s="97">
        <v>2.6</v>
      </c>
      <c r="Q13" s="97">
        <v>100.9</v>
      </c>
      <c r="R13" s="97">
        <v>70.694418164616835</v>
      </c>
      <c r="S13" s="97">
        <v>4.3099999999999996</v>
      </c>
      <c r="T13" s="97">
        <v>1.37</v>
      </c>
      <c r="U13" s="97">
        <v>13.26</v>
      </c>
      <c r="V13" s="97">
        <v>17082.900000000001</v>
      </c>
      <c r="W13" s="97">
        <v>160.5</v>
      </c>
      <c r="X13" s="97">
        <v>112.4</v>
      </c>
      <c r="Y13" s="97">
        <v>47.03</v>
      </c>
      <c r="Z13" s="97">
        <v>103</v>
      </c>
      <c r="AA13" s="97">
        <v>50</v>
      </c>
      <c r="AB13" s="97">
        <v>105</v>
      </c>
      <c r="AC13" s="97">
        <v>20.309999999999999</v>
      </c>
      <c r="AD13" s="97">
        <v>18.43</v>
      </c>
      <c r="AE13" s="97">
        <v>1107.5</v>
      </c>
      <c r="AF13" s="97">
        <v>18.670000000000002</v>
      </c>
      <c r="AG13" s="97">
        <v>245.4</v>
      </c>
      <c r="AH13" s="97">
        <v>73.400000000000006</v>
      </c>
      <c r="AI13" s="97">
        <v>4.4800000000000004</v>
      </c>
      <c r="AJ13" s="97">
        <v>1</v>
      </c>
      <c r="AK13" s="97" t="s">
        <v>56</v>
      </c>
      <c r="AL13" s="97">
        <v>0.35</v>
      </c>
      <c r="AM13" s="97">
        <v>562.20000000000005</v>
      </c>
      <c r="AN13" s="97">
        <v>42.04</v>
      </c>
      <c r="AO13" s="97">
        <v>83.44</v>
      </c>
      <c r="AP13" s="97">
        <v>9.41</v>
      </c>
      <c r="AQ13" s="97">
        <v>38.200000000000003</v>
      </c>
      <c r="AR13" s="97">
        <v>7.33</v>
      </c>
      <c r="AS13" s="97">
        <v>2.4</v>
      </c>
      <c r="AT13" s="97">
        <v>6.03</v>
      </c>
      <c r="AU13" s="97">
        <v>0.85</v>
      </c>
      <c r="AV13" s="97">
        <v>4.84</v>
      </c>
      <c r="AW13" s="97">
        <v>0.82</v>
      </c>
      <c r="AX13" s="97">
        <v>1.99</v>
      </c>
      <c r="AY13" s="97">
        <v>0.25</v>
      </c>
      <c r="AZ13" s="97">
        <v>1.43</v>
      </c>
      <c r="BA13" s="97">
        <v>0.19</v>
      </c>
      <c r="BB13" s="97">
        <v>5.14</v>
      </c>
      <c r="BC13" s="97">
        <v>4.54</v>
      </c>
      <c r="BD13" s="97" t="s">
        <v>57</v>
      </c>
      <c r="BE13" s="97">
        <v>2.11</v>
      </c>
      <c r="BF13" s="97">
        <v>5.24</v>
      </c>
      <c r="BG13" s="97">
        <v>1.72</v>
      </c>
      <c r="BH13" s="97">
        <v>11870.429999999998</v>
      </c>
    </row>
    <row r="14" spans="1:60" x14ac:dyDescent="0.35">
      <c r="A14" s="94" t="s">
        <v>83</v>
      </c>
      <c r="B14" s="95" t="s">
        <v>74</v>
      </c>
      <c r="C14" s="94" t="s">
        <v>326</v>
      </c>
      <c r="D14" s="94" t="s">
        <v>325</v>
      </c>
      <c r="E14" s="94" t="s">
        <v>471</v>
      </c>
      <c r="F14" s="97">
        <v>45.33</v>
      </c>
      <c r="G14" s="97">
        <v>2.758</v>
      </c>
      <c r="H14" s="97">
        <v>13.51</v>
      </c>
      <c r="I14" s="97">
        <v>11.189189189189188</v>
      </c>
      <c r="J14" s="97">
        <v>0.16600000000000001</v>
      </c>
      <c r="K14" s="97">
        <v>8.39</v>
      </c>
      <c r="L14" s="97">
        <v>9.32</v>
      </c>
      <c r="M14" s="97">
        <v>3.62</v>
      </c>
      <c r="N14" s="97">
        <v>2</v>
      </c>
      <c r="O14" s="97">
        <v>0.79</v>
      </c>
      <c r="P14" s="97">
        <v>1.74</v>
      </c>
      <c r="Q14" s="97">
        <v>100.1</v>
      </c>
      <c r="T14" s="97">
        <v>2</v>
      </c>
      <c r="U14" s="97">
        <v>16</v>
      </c>
      <c r="V14" s="97">
        <v>16531.452000000001</v>
      </c>
      <c r="W14" s="97">
        <v>205</v>
      </c>
      <c r="X14" s="97">
        <v>160</v>
      </c>
      <c r="Y14" s="97">
        <v>48</v>
      </c>
      <c r="Z14" s="97">
        <v>150</v>
      </c>
      <c r="AA14" s="97">
        <v>60</v>
      </c>
      <c r="AB14" s="97">
        <v>120</v>
      </c>
      <c r="AC14" s="97">
        <v>21</v>
      </c>
      <c r="AD14" s="97">
        <v>38</v>
      </c>
      <c r="AE14" s="97">
        <v>1019</v>
      </c>
      <c r="AF14" s="97">
        <v>21</v>
      </c>
      <c r="AG14" s="97">
        <v>252</v>
      </c>
      <c r="AH14" s="97">
        <v>56</v>
      </c>
      <c r="AI14" s="97">
        <v>4</v>
      </c>
      <c r="AJ14" s="97">
        <v>1.6</v>
      </c>
      <c r="AK14" s="97" t="s">
        <v>56</v>
      </c>
      <c r="AL14" s="97" t="s">
        <v>56</v>
      </c>
      <c r="AM14" s="97">
        <v>665</v>
      </c>
      <c r="AN14" s="97">
        <v>50.2</v>
      </c>
      <c r="AO14" s="97">
        <v>100</v>
      </c>
      <c r="AP14" s="97">
        <v>10.7</v>
      </c>
      <c r="AQ14" s="97">
        <v>42.2</v>
      </c>
      <c r="AR14" s="97">
        <v>8.1999999999999993</v>
      </c>
      <c r="AS14" s="97">
        <v>2.56</v>
      </c>
      <c r="AT14" s="97">
        <v>6.9</v>
      </c>
      <c r="AU14" s="97">
        <v>1</v>
      </c>
      <c r="AV14" s="97">
        <v>5.0999999999999996</v>
      </c>
      <c r="AW14" s="97">
        <v>0.9</v>
      </c>
      <c r="AX14" s="97">
        <v>2.2000000000000002</v>
      </c>
      <c r="AY14" s="97">
        <v>0.28000000000000003</v>
      </c>
      <c r="AZ14" s="97">
        <v>1.7</v>
      </c>
      <c r="BA14" s="97">
        <v>0.25</v>
      </c>
      <c r="BB14" s="97">
        <v>10</v>
      </c>
      <c r="BC14" s="97">
        <v>3.7</v>
      </c>
      <c r="BD14" s="97" t="s">
        <v>57</v>
      </c>
      <c r="BE14" s="97" t="s">
        <v>78</v>
      </c>
      <c r="BF14" s="97">
        <v>5.6</v>
      </c>
      <c r="BG14" s="97">
        <v>2</v>
      </c>
      <c r="BH14" s="97">
        <v>16602</v>
      </c>
    </row>
    <row r="15" spans="1:60" x14ac:dyDescent="0.35">
      <c r="A15" s="94" t="s">
        <v>83</v>
      </c>
      <c r="B15" s="95" t="s">
        <v>70</v>
      </c>
      <c r="C15" s="94" t="s">
        <v>326</v>
      </c>
      <c r="D15" s="94" t="s">
        <v>325</v>
      </c>
      <c r="E15" s="94" t="s">
        <v>477</v>
      </c>
      <c r="F15" s="97">
        <v>45.61</v>
      </c>
      <c r="G15" s="97">
        <v>2.5870000000000002</v>
      </c>
      <c r="H15" s="97">
        <v>13.48</v>
      </c>
      <c r="I15" s="97">
        <v>10.54954954954955</v>
      </c>
      <c r="J15" s="97">
        <v>0.16600000000000001</v>
      </c>
      <c r="K15" s="97">
        <v>7.91</v>
      </c>
      <c r="L15" s="97">
        <v>9.2899999999999991</v>
      </c>
      <c r="M15" s="97">
        <v>3.58</v>
      </c>
      <c r="N15" s="97">
        <v>1.5</v>
      </c>
      <c r="O15" s="97">
        <v>0.82</v>
      </c>
      <c r="P15" s="97">
        <v>2.83</v>
      </c>
      <c r="Q15" s="97">
        <v>99.47</v>
      </c>
      <c r="R15" s="97">
        <v>57.194168687897651</v>
      </c>
      <c r="T15" s="97">
        <v>2</v>
      </c>
      <c r="U15" s="97">
        <v>17</v>
      </c>
      <c r="V15" s="97">
        <v>15506.478000000001</v>
      </c>
      <c r="W15" s="97">
        <v>194</v>
      </c>
      <c r="X15" s="97">
        <v>150</v>
      </c>
      <c r="Y15" s="97">
        <v>49</v>
      </c>
      <c r="Z15" s="97">
        <v>150</v>
      </c>
      <c r="AA15" s="97">
        <v>60</v>
      </c>
      <c r="AB15" s="97">
        <v>130</v>
      </c>
      <c r="AC15" s="97">
        <v>20</v>
      </c>
      <c r="AD15" s="97">
        <v>19</v>
      </c>
      <c r="AE15" s="97">
        <v>1115</v>
      </c>
      <c r="AF15" s="97">
        <v>20</v>
      </c>
      <c r="AG15" s="97">
        <v>262</v>
      </c>
      <c r="AH15" s="97">
        <v>62</v>
      </c>
      <c r="AI15" s="97">
        <v>4</v>
      </c>
      <c r="AJ15" s="97">
        <v>1.5</v>
      </c>
      <c r="AK15" s="97" t="s">
        <v>56</v>
      </c>
      <c r="AL15" s="97" t="s">
        <v>56</v>
      </c>
      <c r="AM15" s="97">
        <v>655</v>
      </c>
      <c r="AN15" s="97">
        <v>47.7</v>
      </c>
      <c r="AO15" s="97">
        <v>89.9</v>
      </c>
      <c r="AP15" s="97">
        <v>10.3</v>
      </c>
      <c r="AQ15" s="97">
        <v>39.6</v>
      </c>
      <c r="AR15" s="97">
        <v>7.7</v>
      </c>
      <c r="AS15" s="97">
        <v>2.54</v>
      </c>
      <c r="AT15" s="97">
        <v>6.3</v>
      </c>
      <c r="AU15" s="97">
        <v>0.9</v>
      </c>
      <c r="AV15" s="97">
        <v>4.8</v>
      </c>
      <c r="AW15" s="97">
        <v>0.8</v>
      </c>
      <c r="AX15" s="97">
        <v>2.1</v>
      </c>
      <c r="AY15" s="97">
        <v>0.27</v>
      </c>
      <c r="AZ15" s="97">
        <v>1.6</v>
      </c>
      <c r="BA15" s="97">
        <v>0.22</v>
      </c>
      <c r="BB15" s="97">
        <v>5.4</v>
      </c>
      <c r="BC15" s="97">
        <v>4.2</v>
      </c>
      <c r="BD15" s="97" t="s">
        <v>57</v>
      </c>
      <c r="BE15" s="97" t="s">
        <v>78</v>
      </c>
      <c r="BF15" s="97">
        <v>5.7</v>
      </c>
      <c r="BG15" s="97">
        <v>1.7</v>
      </c>
      <c r="BH15" s="97">
        <v>12451.5</v>
      </c>
    </row>
    <row r="16" spans="1:60" x14ac:dyDescent="0.35">
      <c r="A16" s="94" t="s">
        <v>83</v>
      </c>
      <c r="B16" s="95" t="s">
        <v>59</v>
      </c>
      <c r="C16" s="94" t="s">
        <v>326</v>
      </c>
      <c r="D16" s="94" t="s">
        <v>325</v>
      </c>
      <c r="E16" s="94" t="s">
        <v>483</v>
      </c>
      <c r="F16" s="97">
        <v>44.49</v>
      </c>
      <c r="G16" s="97">
        <v>2.7010000000000001</v>
      </c>
      <c r="H16" s="97">
        <v>13.36</v>
      </c>
      <c r="I16" s="97">
        <v>10.954954954954955</v>
      </c>
      <c r="J16" s="97">
        <v>0.17</v>
      </c>
      <c r="K16" s="97">
        <v>7.84</v>
      </c>
      <c r="L16" s="97">
        <v>10.01</v>
      </c>
      <c r="M16" s="97">
        <v>3.33</v>
      </c>
      <c r="N16" s="97">
        <v>1.26</v>
      </c>
      <c r="O16" s="97">
        <v>0.8</v>
      </c>
      <c r="P16" s="97">
        <v>3.74</v>
      </c>
      <c r="Q16" s="97">
        <v>99.86</v>
      </c>
      <c r="R16" s="97">
        <v>56.049715145409117</v>
      </c>
      <c r="T16" s="97">
        <v>2</v>
      </c>
      <c r="U16" s="97">
        <v>17</v>
      </c>
      <c r="V16" s="97">
        <v>16189.794000000002</v>
      </c>
      <c r="W16" s="97">
        <v>222</v>
      </c>
      <c r="X16" s="97">
        <v>120</v>
      </c>
      <c r="Y16" s="97">
        <v>50</v>
      </c>
      <c r="Z16" s="97">
        <v>130</v>
      </c>
      <c r="AA16" s="97">
        <v>90</v>
      </c>
      <c r="AB16" s="97">
        <v>130</v>
      </c>
      <c r="AC16" s="97">
        <v>20</v>
      </c>
      <c r="AD16" s="97">
        <v>19</v>
      </c>
      <c r="AE16" s="97">
        <v>1198</v>
      </c>
      <c r="AF16" s="97">
        <v>20</v>
      </c>
      <c r="AG16" s="97">
        <v>238</v>
      </c>
      <c r="AH16" s="97">
        <v>61</v>
      </c>
      <c r="AI16" s="97">
        <v>5</v>
      </c>
      <c r="AJ16" s="97">
        <v>1.4</v>
      </c>
      <c r="AK16" s="97" t="s">
        <v>56</v>
      </c>
      <c r="AL16" s="97">
        <v>0.6</v>
      </c>
      <c r="AM16" s="97">
        <v>643</v>
      </c>
      <c r="AN16" s="97">
        <v>49.2</v>
      </c>
      <c r="AO16" s="97">
        <v>93.2</v>
      </c>
      <c r="AP16" s="97">
        <v>10.6</v>
      </c>
      <c r="AQ16" s="97">
        <v>40.299999999999997</v>
      </c>
      <c r="AR16" s="97">
        <v>8</v>
      </c>
      <c r="AS16" s="97">
        <v>2.64</v>
      </c>
      <c r="AT16" s="97">
        <v>6.4</v>
      </c>
      <c r="AU16" s="97">
        <v>0.9</v>
      </c>
      <c r="AV16" s="97">
        <v>4.9000000000000004</v>
      </c>
      <c r="AW16" s="97">
        <v>0.9</v>
      </c>
      <c r="AX16" s="97">
        <v>2.2000000000000002</v>
      </c>
      <c r="AY16" s="97">
        <v>0.27</v>
      </c>
      <c r="AZ16" s="97">
        <v>1.5</v>
      </c>
      <c r="BA16" s="97">
        <v>0.22</v>
      </c>
      <c r="BB16" s="97">
        <v>5</v>
      </c>
      <c r="BC16" s="97">
        <v>4.0999999999999996</v>
      </c>
      <c r="BD16" s="97" t="s">
        <v>57</v>
      </c>
      <c r="BE16" s="97" t="s">
        <v>78</v>
      </c>
      <c r="BF16" s="97">
        <v>5.4</v>
      </c>
      <c r="BG16" s="97">
        <v>1.7</v>
      </c>
      <c r="BH16" s="97">
        <v>10459.259999999998</v>
      </c>
    </row>
    <row r="17" spans="1:60" x14ac:dyDescent="0.35">
      <c r="A17" s="94" t="s">
        <v>83</v>
      </c>
      <c r="B17" s="95" t="s">
        <v>68</v>
      </c>
      <c r="C17" s="94" t="s">
        <v>326</v>
      </c>
      <c r="D17" s="94" t="s">
        <v>325</v>
      </c>
      <c r="E17" s="94" t="s">
        <v>484</v>
      </c>
      <c r="F17" s="97">
        <v>46.25</v>
      </c>
      <c r="G17" s="97">
        <v>2.5249999999999999</v>
      </c>
      <c r="H17" s="97">
        <v>13.57</v>
      </c>
      <c r="I17" s="97">
        <v>11.099099099099098</v>
      </c>
      <c r="J17" s="97">
        <v>0.16500000000000001</v>
      </c>
      <c r="K17" s="97">
        <v>9.1</v>
      </c>
      <c r="L17" s="97">
        <v>8.85</v>
      </c>
      <c r="M17" s="97">
        <v>3.28</v>
      </c>
      <c r="N17" s="97">
        <v>1.71</v>
      </c>
      <c r="O17" s="97">
        <v>0.64</v>
      </c>
      <c r="P17" s="97">
        <v>2.02</v>
      </c>
      <c r="Q17" s="97">
        <v>100.4</v>
      </c>
      <c r="R17" s="97">
        <v>59.366649918190141</v>
      </c>
      <c r="T17" s="97">
        <v>2</v>
      </c>
      <c r="U17" s="97">
        <v>18</v>
      </c>
      <c r="V17" s="97">
        <v>15134.85</v>
      </c>
      <c r="W17" s="97">
        <v>197</v>
      </c>
      <c r="X17" s="97">
        <v>180</v>
      </c>
      <c r="Y17" s="97">
        <v>56</v>
      </c>
      <c r="Z17" s="97">
        <v>190</v>
      </c>
      <c r="AA17" s="97">
        <v>90</v>
      </c>
      <c r="AB17" s="97">
        <v>150</v>
      </c>
      <c r="AC17" s="97">
        <v>20</v>
      </c>
      <c r="AD17" s="97">
        <v>29</v>
      </c>
      <c r="AE17" s="97">
        <v>854</v>
      </c>
      <c r="AF17" s="97">
        <v>19</v>
      </c>
      <c r="AG17" s="97">
        <v>208</v>
      </c>
      <c r="AH17" s="97">
        <v>50</v>
      </c>
      <c r="AI17" s="97">
        <v>5</v>
      </c>
      <c r="AJ17" s="97">
        <v>1.2</v>
      </c>
      <c r="AK17" s="97" t="s">
        <v>56</v>
      </c>
      <c r="AL17" s="97" t="s">
        <v>56</v>
      </c>
      <c r="AM17" s="97">
        <v>529</v>
      </c>
      <c r="AN17" s="97">
        <v>37.5</v>
      </c>
      <c r="AO17" s="97">
        <v>72.7</v>
      </c>
      <c r="AP17" s="97">
        <v>8.44</v>
      </c>
      <c r="AQ17" s="97">
        <v>33.200000000000003</v>
      </c>
      <c r="AR17" s="97">
        <v>6.7</v>
      </c>
      <c r="AS17" s="97">
        <v>2.34</v>
      </c>
      <c r="AT17" s="97">
        <v>5.7</v>
      </c>
      <c r="AU17" s="97">
        <v>0.8</v>
      </c>
      <c r="AV17" s="97">
        <v>4.5</v>
      </c>
      <c r="AW17" s="97">
        <v>0.8</v>
      </c>
      <c r="AX17" s="97">
        <v>2</v>
      </c>
      <c r="AY17" s="97">
        <v>0.25</v>
      </c>
      <c r="AZ17" s="97">
        <v>1.5</v>
      </c>
      <c r="BA17" s="97">
        <v>0.21</v>
      </c>
      <c r="BB17" s="97">
        <v>4.3</v>
      </c>
      <c r="BC17" s="97">
        <v>3.2</v>
      </c>
      <c r="BD17" s="97" t="s">
        <v>57</v>
      </c>
      <c r="BE17" s="97" t="s">
        <v>78</v>
      </c>
      <c r="BF17" s="97">
        <v>4.0999999999999996</v>
      </c>
      <c r="BG17" s="97">
        <v>1.3</v>
      </c>
      <c r="BH17" s="97">
        <v>14194.71</v>
      </c>
    </row>
    <row r="18" spans="1:60" x14ac:dyDescent="0.35">
      <c r="A18" s="94" t="s">
        <v>83</v>
      </c>
      <c r="B18" s="95">
        <v>1852</v>
      </c>
      <c r="C18" s="94" t="s">
        <v>326</v>
      </c>
      <c r="D18" s="94" t="s">
        <v>325</v>
      </c>
      <c r="E18" s="94" t="s">
        <v>486</v>
      </c>
      <c r="F18" s="97">
        <v>44.33</v>
      </c>
      <c r="G18" s="97">
        <v>2.79</v>
      </c>
      <c r="H18" s="97">
        <v>13.96</v>
      </c>
      <c r="I18" s="97">
        <v>11.749000000000001</v>
      </c>
      <c r="J18" s="97">
        <v>0.16</v>
      </c>
      <c r="K18" s="97">
        <v>8.58</v>
      </c>
      <c r="L18" s="97">
        <v>9.5</v>
      </c>
      <c r="M18" s="97">
        <v>3.22</v>
      </c>
      <c r="N18" s="97">
        <v>1.89</v>
      </c>
      <c r="O18" s="97">
        <v>0.72</v>
      </c>
      <c r="P18" s="97">
        <v>3.2</v>
      </c>
      <c r="Q18" s="97">
        <v>100.8</v>
      </c>
      <c r="R18" s="97">
        <v>72.498174236089795</v>
      </c>
      <c r="S18" s="97">
        <v>8.11</v>
      </c>
      <c r="T18" s="97">
        <v>1.69</v>
      </c>
      <c r="U18" s="97">
        <v>15.95</v>
      </c>
      <c r="V18" s="97">
        <v>16723.260000000002</v>
      </c>
      <c r="W18" s="97">
        <v>190.5</v>
      </c>
      <c r="X18" s="97">
        <v>141.1</v>
      </c>
      <c r="Y18" s="97">
        <v>55.89</v>
      </c>
      <c r="Z18" s="97">
        <v>127</v>
      </c>
      <c r="AA18" s="97">
        <v>58</v>
      </c>
      <c r="AB18" s="97">
        <v>104</v>
      </c>
      <c r="AC18" s="97">
        <v>24.59</v>
      </c>
      <c r="AD18" s="97">
        <v>27.84</v>
      </c>
      <c r="AE18" s="97">
        <v>1145.3</v>
      </c>
      <c r="AF18" s="97">
        <v>22.46</v>
      </c>
      <c r="AG18" s="97">
        <v>281.3</v>
      </c>
      <c r="AH18" s="97">
        <v>84.18</v>
      </c>
      <c r="AI18" s="97">
        <v>4.13</v>
      </c>
      <c r="AJ18" s="97">
        <v>1.1200000000000001</v>
      </c>
      <c r="AK18" s="97" t="s">
        <v>56</v>
      </c>
      <c r="AL18" s="97">
        <v>0.76</v>
      </c>
      <c r="AM18" s="97">
        <v>719.1</v>
      </c>
      <c r="AN18" s="97">
        <v>49.27</v>
      </c>
      <c r="AO18" s="97">
        <v>97.2</v>
      </c>
      <c r="AP18" s="97">
        <v>10.98</v>
      </c>
      <c r="AQ18" s="97">
        <v>45.25</v>
      </c>
      <c r="AR18" s="97">
        <v>8.49</v>
      </c>
      <c r="AS18" s="97">
        <v>2.78</v>
      </c>
      <c r="AT18" s="97">
        <v>7.01</v>
      </c>
      <c r="AU18" s="97">
        <v>0.98</v>
      </c>
      <c r="AV18" s="97">
        <v>5.75</v>
      </c>
      <c r="AW18" s="97">
        <v>1</v>
      </c>
      <c r="AX18" s="97">
        <v>2.4</v>
      </c>
      <c r="AY18" s="97">
        <v>0.3</v>
      </c>
      <c r="AZ18" s="97">
        <v>1.65</v>
      </c>
      <c r="BA18" s="97">
        <v>0.23</v>
      </c>
      <c r="BB18" s="97">
        <v>5.89</v>
      </c>
      <c r="BC18" s="97">
        <v>5.24</v>
      </c>
      <c r="BD18" s="97" t="s">
        <v>57</v>
      </c>
      <c r="BE18" s="97">
        <v>2.44</v>
      </c>
      <c r="BF18" s="97">
        <v>5.99</v>
      </c>
      <c r="BG18" s="97">
        <v>1.99</v>
      </c>
      <c r="BH18" s="97">
        <v>15688.889999999998</v>
      </c>
    </row>
    <row r="19" spans="1:60" x14ac:dyDescent="0.35">
      <c r="A19" s="94" t="s">
        <v>83</v>
      </c>
      <c r="B19" s="95">
        <v>1838</v>
      </c>
      <c r="C19" s="94" t="s">
        <v>326</v>
      </c>
      <c r="D19" s="94" t="s">
        <v>325</v>
      </c>
      <c r="E19" s="94" t="s">
        <v>487</v>
      </c>
      <c r="F19" s="97">
        <v>43.2</v>
      </c>
      <c r="G19" s="97">
        <v>2.78</v>
      </c>
      <c r="H19" s="97">
        <v>14.34</v>
      </c>
      <c r="I19" s="97">
        <v>11.760999999999999</v>
      </c>
      <c r="J19" s="97">
        <v>0.16</v>
      </c>
      <c r="K19" s="97">
        <v>9.19</v>
      </c>
      <c r="L19" s="97">
        <v>9.5</v>
      </c>
      <c r="M19" s="97">
        <v>3.09</v>
      </c>
      <c r="N19" s="97">
        <v>1.79</v>
      </c>
      <c r="O19" s="97">
        <v>0.75</v>
      </c>
      <c r="P19" s="97">
        <v>2</v>
      </c>
      <c r="Q19" s="97">
        <v>100.2</v>
      </c>
      <c r="R19" s="97">
        <v>72.860573779852984</v>
      </c>
      <c r="S19" s="97">
        <v>6.85</v>
      </c>
      <c r="T19" s="97">
        <v>1.34</v>
      </c>
      <c r="U19" s="97">
        <v>12.96</v>
      </c>
      <c r="V19" s="97">
        <v>16663.32</v>
      </c>
      <c r="W19" s="97">
        <v>155.6</v>
      </c>
      <c r="X19" s="97">
        <v>121.4</v>
      </c>
      <c r="Y19" s="97">
        <v>46.79</v>
      </c>
      <c r="Z19" s="97">
        <v>123</v>
      </c>
      <c r="AA19" s="97">
        <v>48</v>
      </c>
      <c r="AB19" s="97">
        <v>97</v>
      </c>
      <c r="AC19" s="97">
        <v>19.13</v>
      </c>
      <c r="AD19" s="97">
        <v>21.15</v>
      </c>
      <c r="AE19" s="97">
        <v>897.7</v>
      </c>
      <c r="AF19" s="97">
        <v>17.89</v>
      </c>
      <c r="AG19" s="97">
        <v>224.8</v>
      </c>
      <c r="AH19" s="97">
        <v>68.03</v>
      </c>
      <c r="AI19" s="97">
        <v>3.18</v>
      </c>
      <c r="AJ19" s="97">
        <v>0.92</v>
      </c>
      <c r="AK19" s="97" t="s">
        <v>56</v>
      </c>
      <c r="AL19" s="97">
        <v>0.45</v>
      </c>
      <c r="AM19" s="97">
        <v>578.1</v>
      </c>
      <c r="AN19" s="97">
        <v>39.17</v>
      </c>
      <c r="AO19" s="97">
        <v>78.09</v>
      </c>
      <c r="AP19" s="97">
        <v>8.74</v>
      </c>
      <c r="AQ19" s="97">
        <v>35.700000000000003</v>
      </c>
      <c r="AR19" s="97">
        <v>6.84</v>
      </c>
      <c r="AS19" s="97">
        <v>2.2200000000000002</v>
      </c>
      <c r="AT19" s="97">
        <v>5.61</v>
      </c>
      <c r="AU19" s="97">
        <v>0.79</v>
      </c>
      <c r="AV19" s="97">
        <v>4.6399999999999997</v>
      </c>
      <c r="AW19" s="97">
        <v>0.79</v>
      </c>
      <c r="AX19" s="97">
        <v>1.98</v>
      </c>
      <c r="AY19" s="97">
        <v>0.24</v>
      </c>
      <c r="AZ19" s="97">
        <v>1.36</v>
      </c>
      <c r="BA19" s="97">
        <v>0.18</v>
      </c>
      <c r="BB19" s="97">
        <v>4.71</v>
      </c>
      <c r="BC19" s="97">
        <v>4.21</v>
      </c>
      <c r="BD19" s="97" t="s">
        <v>57</v>
      </c>
      <c r="BE19" s="97">
        <v>1.99</v>
      </c>
      <c r="BF19" s="97">
        <v>4.88</v>
      </c>
      <c r="BG19" s="97">
        <v>1.55</v>
      </c>
      <c r="BH19" s="97">
        <v>14858.789999999999</v>
      </c>
    </row>
    <row r="20" spans="1:60" x14ac:dyDescent="0.35">
      <c r="A20" s="94" t="s">
        <v>327</v>
      </c>
      <c r="B20" s="95">
        <v>1855</v>
      </c>
      <c r="C20" s="94" t="s">
        <v>326</v>
      </c>
      <c r="D20" s="94" t="s">
        <v>325</v>
      </c>
      <c r="E20" s="94" t="s">
        <v>485</v>
      </c>
      <c r="F20" s="97">
        <v>29.99</v>
      </c>
      <c r="G20" s="97">
        <v>1.2350000000000001</v>
      </c>
      <c r="H20" s="97">
        <v>7.64</v>
      </c>
      <c r="I20" s="97">
        <v>6.7477477477477477</v>
      </c>
      <c r="J20" s="97">
        <v>0.183</v>
      </c>
      <c r="K20" s="97">
        <v>1.97</v>
      </c>
      <c r="L20" s="97">
        <v>23.25</v>
      </c>
      <c r="M20" s="97">
        <v>0.47</v>
      </c>
      <c r="N20" s="97">
        <v>4.5599999999999996</v>
      </c>
      <c r="O20" s="97">
        <v>0.3</v>
      </c>
      <c r="P20" s="97">
        <v>21.49</v>
      </c>
      <c r="Q20" s="97">
        <v>98.57</v>
      </c>
      <c r="T20" s="97">
        <v>1</v>
      </c>
      <c r="U20" s="97">
        <v>11</v>
      </c>
      <c r="V20" s="97">
        <v>7402.5900000000011</v>
      </c>
      <c r="W20" s="97">
        <v>101</v>
      </c>
      <c r="X20" s="97">
        <v>110</v>
      </c>
      <c r="Y20" s="97">
        <v>18</v>
      </c>
      <c r="Z20" s="97">
        <v>50</v>
      </c>
      <c r="AA20" s="97">
        <v>100</v>
      </c>
      <c r="AB20" s="97">
        <v>90</v>
      </c>
      <c r="AC20" s="97">
        <v>15</v>
      </c>
      <c r="AD20" s="97">
        <v>49</v>
      </c>
      <c r="AE20" s="97">
        <v>237</v>
      </c>
      <c r="AF20" s="97">
        <v>12</v>
      </c>
      <c r="AG20" s="97">
        <v>146</v>
      </c>
      <c r="AH20" s="97">
        <v>28</v>
      </c>
      <c r="AI20" s="97" t="s">
        <v>58</v>
      </c>
      <c r="AJ20" s="97" t="s">
        <v>56</v>
      </c>
      <c r="AK20" s="97" t="s">
        <v>56</v>
      </c>
      <c r="AL20" s="97">
        <v>0.5</v>
      </c>
      <c r="AM20" s="97">
        <v>466</v>
      </c>
      <c r="AN20" s="97">
        <v>20.399999999999999</v>
      </c>
      <c r="AO20" s="97">
        <v>42.1</v>
      </c>
      <c r="AP20" s="97">
        <v>4.4800000000000004</v>
      </c>
      <c r="AQ20" s="97">
        <v>17.8</v>
      </c>
      <c r="AR20" s="97">
        <v>3.7</v>
      </c>
      <c r="AS20" s="97">
        <v>1.21</v>
      </c>
      <c r="AT20" s="97">
        <v>3.3</v>
      </c>
      <c r="AU20" s="97">
        <v>0.5</v>
      </c>
      <c r="AV20" s="97">
        <v>2.7</v>
      </c>
      <c r="AW20" s="97">
        <v>0.5</v>
      </c>
      <c r="AX20" s="97">
        <v>1.3</v>
      </c>
      <c r="AY20" s="97">
        <v>0.17</v>
      </c>
      <c r="AZ20" s="97">
        <v>1</v>
      </c>
      <c r="BA20" s="97">
        <v>0.15</v>
      </c>
      <c r="BB20" s="97">
        <v>3</v>
      </c>
      <c r="BC20" s="97">
        <v>1.5</v>
      </c>
      <c r="BD20" s="97" t="s">
        <v>57</v>
      </c>
      <c r="BE20" s="97">
        <v>6</v>
      </c>
      <c r="BF20" s="97">
        <v>2.2999999999999998</v>
      </c>
      <c r="BG20" s="97">
        <v>1.7</v>
      </c>
      <c r="BH20" s="97">
        <v>37852.559999999998</v>
      </c>
    </row>
    <row r="21" spans="1:60" x14ac:dyDescent="0.35">
      <c r="A21" s="94" t="s">
        <v>451</v>
      </c>
      <c r="B21" s="95" t="s">
        <v>69</v>
      </c>
      <c r="C21" s="94" t="s">
        <v>326</v>
      </c>
      <c r="D21" s="94" t="s">
        <v>325</v>
      </c>
      <c r="E21" s="94" t="s">
        <v>479</v>
      </c>
      <c r="F21" s="97">
        <v>43.6</v>
      </c>
      <c r="G21" s="97">
        <v>2.7309999999999999</v>
      </c>
      <c r="H21" s="97">
        <v>13.86</v>
      </c>
      <c r="I21" s="97">
        <v>10.531531531531531</v>
      </c>
      <c r="J21" s="97">
        <v>0.16900000000000001</v>
      </c>
      <c r="K21" s="97">
        <v>7.38</v>
      </c>
      <c r="L21" s="97">
        <v>9.49</v>
      </c>
      <c r="M21" s="97">
        <v>4.74</v>
      </c>
      <c r="N21" s="97">
        <v>1.36</v>
      </c>
      <c r="O21" s="97">
        <v>0.94</v>
      </c>
      <c r="P21" s="97">
        <v>2.91</v>
      </c>
      <c r="Q21" s="97">
        <v>98.85</v>
      </c>
      <c r="R21" s="97">
        <v>55.530598993436897</v>
      </c>
      <c r="T21" s="97">
        <v>2</v>
      </c>
      <c r="U21" s="97">
        <v>16</v>
      </c>
      <c r="V21" s="97">
        <v>16369.614000000001</v>
      </c>
      <c r="W21" s="97">
        <v>198</v>
      </c>
      <c r="X21" s="97">
        <v>110</v>
      </c>
      <c r="Y21" s="97">
        <v>46</v>
      </c>
      <c r="Z21" s="97">
        <v>110</v>
      </c>
      <c r="AA21" s="97">
        <v>60</v>
      </c>
      <c r="AB21" s="97">
        <v>260</v>
      </c>
      <c r="AC21" s="97">
        <v>20</v>
      </c>
      <c r="AD21" s="97">
        <v>12</v>
      </c>
      <c r="AE21" s="97">
        <v>1071</v>
      </c>
      <c r="AF21" s="97">
        <v>21</v>
      </c>
      <c r="AG21" s="97">
        <v>269</v>
      </c>
      <c r="AH21" s="97">
        <v>80</v>
      </c>
      <c r="AI21" s="97">
        <v>3</v>
      </c>
      <c r="AJ21" s="97">
        <v>1.6</v>
      </c>
      <c r="AK21" s="97">
        <v>0.8</v>
      </c>
      <c r="AL21" s="97">
        <v>0.9</v>
      </c>
      <c r="AM21" s="97">
        <v>709</v>
      </c>
      <c r="AN21" s="97">
        <v>55.9</v>
      </c>
      <c r="AO21" s="97">
        <v>104</v>
      </c>
      <c r="AP21" s="97">
        <v>11.8</v>
      </c>
      <c r="AQ21" s="97">
        <v>45.2</v>
      </c>
      <c r="AR21" s="97">
        <v>8.6999999999999993</v>
      </c>
      <c r="AS21" s="97">
        <v>2.8</v>
      </c>
      <c r="AT21" s="97">
        <v>7.3</v>
      </c>
      <c r="AU21" s="97">
        <v>1</v>
      </c>
      <c r="AV21" s="97">
        <v>5</v>
      </c>
      <c r="AW21" s="97">
        <v>0.9</v>
      </c>
      <c r="AX21" s="97">
        <v>2.2000000000000002</v>
      </c>
      <c r="AY21" s="97">
        <v>0.28000000000000003</v>
      </c>
      <c r="AZ21" s="97">
        <v>1.7</v>
      </c>
      <c r="BA21" s="97">
        <v>0.25</v>
      </c>
      <c r="BB21" s="97">
        <v>5.2</v>
      </c>
      <c r="BC21" s="97">
        <v>5.2</v>
      </c>
      <c r="BD21" s="97" t="s">
        <v>57</v>
      </c>
      <c r="BE21" s="97" t="s">
        <v>78</v>
      </c>
      <c r="BF21" s="97">
        <v>7.2</v>
      </c>
      <c r="BG21" s="97">
        <v>2.2999999999999998</v>
      </c>
      <c r="BH21" s="97">
        <v>11289.359999999999</v>
      </c>
    </row>
    <row r="22" spans="1:60" x14ac:dyDescent="0.35">
      <c r="A22" s="94" t="s">
        <v>451</v>
      </c>
      <c r="B22" s="95" t="s">
        <v>72</v>
      </c>
      <c r="C22" s="94" t="s">
        <v>326</v>
      </c>
      <c r="D22" s="94" t="s">
        <v>325</v>
      </c>
      <c r="E22" s="94" t="s">
        <v>480</v>
      </c>
      <c r="F22" s="97">
        <v>43.89</v>
      </c>
      <c r="G22" s="97">
        <v>2.7570000000000001</v>
      </c>
      <c r="H22" s="97">
        <v>13.7</v>
      </c>
      <c r="I22" s="97">
        <v>11.18018018018018</v>
      </c>
      <c r="J22" s="97">
        <v>0.17699999999999999</v>
      </c>
      <c r="K22" s="97">
        <v>8.17</v>
      </c>
      <c r="L22" s="97">
        <v>9.75</v>
      </c>
      <c r="M22" s="97">
        <v>4.47</v>
      </c>
      <c r="N22" s="97">
        <v>1.26</v>
      </c>
      <c r="O22" s="97">
        <v>0.96</v>
      </c>
      <c r="P22" s="97">
        <v>2.99</v>
      </c>
      <c r="Q22" s="97">
        <v>100.5</v>
      </c>
      <c r="R22" s="97">
        <v>56.563389791285623</v>
      </c>
      <c r="T22" s="97">
        <v>2</v>
      </c>
      <c r="U22" s="97">
        <v>16</v>
      </c>
      <c r="V22" s="97">
        <v>16525.458000000002</v>
      </c>
      <c r="W22" s="97">
        <v>201</v>
      </c>
      <c r="X22" s="97">
        <v>110</v>
      </c>
      <c r="Y22" s="97">
        <v>50</v>
      </c>
      <c r="Z22" s="97">
        <v>130</v>
      </c>
      <c r="AA22" s="97">
        <v>50</v>
      </c>
      <c r="AB22" s="97">
        <v>140</v>
      </c>
      <c r="AC22" s="97">
        <v>21</v>
      </c>
      <c r="AD22" s="97">
        <v>12</v>
      </c>
      <c r="AE22" s="97">
        <v>1037</v>
      </c>
      <c r="AF22" s="97">
        <v>22</v>
      </c>
      <c r="AG22" s="97">
        <v>262</v>
      </c>
      <c r="AH22" s="97">
        <v>72</v>
      </c>
      <c r="AI22" s="97">
        <v>3</v>
      </c>
      <c r="AJ22" s="97">
        <v>1.5</v>
      </c>
      <c r="AK22" s="97" t="s">
        <v>56</v>
      </c>
      <c r="AL22" s="97">
        <v>0.9</v>
      </c>
      <c r="AM22" s="97">
        <v>664</v>
      </c>
      <c r="AN22" s="97">
        <v>53.8</v>
      </c>
      <c r="AO22" s="97">
        <v>101</v>
      </c>
      <c r="AP22" s="97">
        <v>11.5</v>
      </c>
      <c r="AQ22" s="97">
        <v>43.7</v>
      </c>
      <c r="AR22" s="97">
        <v>8.4</v>
      </c>
      <c r="AS22" s="97">
        <v>2.79</v>
      </c>
      <c r="AT22" s="97">
        <v>7.1</v>
      </c>
      <c r="AU22" s="97">
        <v>1</v>
      </c>
      <c r="AV22" s="97">
        <v>5.2</v>
      </c>
      <c r="AW22" s="97">
        <v>0.9</v>
      </c>
      <c r="AX22" s="97">
        <v>2.2000000000000002</v>
      </c>
      <c r="AY22" s="97">
        <v>0.28999999999999998</v>
      </c>
      <c r="AZ22" s="97">
        <v>1.6</v>
      </c>
      <c r="BA22" s="97">
        <v>0.23</v>
      </c>
      <c r="BB22" s="97">
        <v>5.2</v>
      </c>
      <c r="BC22" s="97">
        <v>4.9000000000000004</v>
      </c>
      <c r="BD22" s="97" t="s">
        <v>57</v>
      </c>
      <c r="BE22" s="97" t="s">
        <v>78</v>
      </c>
      <c r="BF22" s="97">
        <v>6.4</v>
      </c>
      <c r="BG22" s="97">
        <v>2</v>
      </c>
      <c r="BH22" s="97">
        <v>10459.259999999998</v>
      </c>
    </row>
    <row r="23" spans="1:60" x14ac:dyDescent="0.35">
      <c r="A23" s="94" t="s">
        <v>451</v>
      </c>
      <c r="B23" s="95" t="s">
        <v>63</v>
      </c>
      <c r="C23" s="94" t="s">
        <v>326</v>
      </c>
      <c r="D23" s="94" t="s">
        <v>325</v>
      </c>
      <c r="E23" s="94" t="s">
        <v>481</v>
      </c>
      <c r="F23" s="97">
        <v>45.62</v>
      </c>
      <c r="G23" s="97">
        <v>2.6640000000000001</v>
      </c>
      <c r="H23" s="97">
        <v>13.77</v>
      </c>
      <c r="I23" s="97">
        <v>10.891891891891891</v>
      </c>
      <c r="J23" s="97">
        <v>0.17</v>
      </c>
      <c r="K23" s="97">
        <v>7.88</v>
      </c>
      <c r="L23" s="97">
        <v>9.0500000000000007</v>
      </c>
      <c r="M23" s="97">
        <v>4.21</v>
      </c>
      <c r="N23" s="97">
        <v>1.72</v>
      </c>
      <c r="O23" s="97">
        <v>0.85</v>
      </c>
      <c r="P23" s="97">
        <v>2.5499999999999998</v>
      </c>
      <c r="Q23" s="97">
        <v>100.6</v>
      </c>
      <c r="R23" s="97">
        <v>56.317118338935579</v>
      </c>
      <c r="T23" s="97">
        <v>2</v>
      </c>
      <c r="U23" s="97">
        <v>17</v>
      </c>
      <c r="V23" s="97">
        <v>15968.016000000003</v>
      </c>
      <c r="W23" s="97">
        <v>201</v>
      </c>
      <c r="X23" s="97">
        <v>140</v>
      </c>
      <c r="Y23" s="97">
        <v>48</v>
      </c>
      <c r="Z23" s="97">
        <v>140</v>
      </c>
      <c r="AA23" s="97">
        <v>80</v>
      </c>
      <c r="AB23" s="97">
        <v>130</v>
      </c>
      <c r="AC23" s="97">
        <v>20</v>
      </c>
      <c r="AD23" s="97">
        <v>28</v>
      </c>
      <c r="AE23" s="97">
        <v>963</v>
      </c>
      <c r="AF23" s="97">
        <v>22</v>
      </c>
      <c r="AG23" s="97">
        <v>274</v>
      </c>
      <c r="AH23" s="97">
        <v>64</v>
      </c>
      <c r="AI23" s="97">
        <v>4</v>
      </c>
      <c r="AJ23" s="97">
        <v>1.6</v>
      </c>
      <c r="AK23" s="97" t="s">
        <v>56</v>
      </c>
      <c r="AL23" s="97">
        <v>0.7</v>
      </c>
      <c r="AM23" s="97">
        <v>666</v>
      </c>
      <c r="AN23" s="97">
        <v>47.7</v>
      </c>
      <c r="AO23" s="97">
        <v>90.1</v>
      </c>
      <c r="AP23" s="97">
        <v>10.4</v>
      </c>
      <c r="AQ23" s="97">
        <v>39.799999999999997</v>
      </c>
      <c r="AR23" s="97">
        <v>7.7</v>
      </c>
      <c r="AS23" s="97">
        <v>2.57</v>
      </c>
      <c r="AT23" s="97">
        <v>6.4</v>
      </c>
      <c r="AU23" s="97">
        <v>0.9</v>
      </c>
      <c r="AV23" s="97">
        <v>4.7</v>
      </c>
      <c r="AW23" s="97">
        <v>0.8</v>
      </c>
      <c r="AX23" s="97">
        <v>2.1</v>
      </c>
      <c r="AY23" s="97">
        <v>0.26</v>
      </c>
      <c r="AZ23" s="97">
        <v>1.5</v>
      </c>
      <c r="BA23" s="97">
        <v>0.22</v>
      </c>
      <c r="BB23" s="97">
        <v>5.0999999999999996</v>
      </c>
      <c r="BC23" s="97">
        <v>4</v>
      </c>
      <c r="BD23" s="97" t="s">
        <v>57</v>
      </c>
      <c r="BE23" s="97" t="s">
        <v>78</v>
      </c>
      <c r="BF23" s="97">
        <v>5.2</v>
      </c>
      <c r="BG23" s="97">
        <v>1.7</v>
      </c>
      <c r="BH23" s="97">
        <v>14277.719999999998</v>
      </c>
    </row>
    <row r="24" spans="1:60" x14ac:dyDescent="0.35">
      <c r="A24" s="94" t="s">
        <v>451</v>
      </c>
      <c r="B24" s="95" t="s">
        <v>71</v>
      </c>
      <c r="C24" s="94" t="s">
        <v>326</v>
      </c>
      <c r="D24" s="94" t="s">
        <v>325</v>
      </c>
      <c r="E24" s="94" t="s">
        <v>478</v>
      </c>
      <c r="F24" s="97">
        <v>43.38</v>
      </c>
      <c r="G24" s="97">
        <v>2.7440000000000002</v>
      </c>
      <c r="H24" s="97">
        <v>13.56</v>
      </c>
      <c r="I24" s="97">
        <v>11.225225225225225</v>
      </c>
      <c r="J24" s="97">
        <v>0.17699999999999999</v>
      </c>
      <c r="K24" s="97">
        <v>8.32</v>
      </c>
      <c r="L24" s="97">
        <v>10.06</v>
      </c>
      <c r="M24" s="97">
        <v>4.0599999999999996</v>
      </c>
      <c r="N24" s="97">
        <v>1.32</v>
      </c>
      <c r="O24" s="97">
        <v>0.96</v>
      </c>
      <c r="P24" s="97">
        <v>3.33</v>
      </c>
      <c r="Q24" s="97">
        <v>100.4</v>
      </c>
      <c r="R24" s="97">
        <v>56.911265960048318</v>
      </c>
      <c r="T24" s="97">
        <v>2</v>
      </c>
      <c r="U24" s="97">
        <v>16</v>
      </c>
      <c r="V24" s="97">
        <v>16447.536000000004</v>
      </c>
      <c r="W24" s="97">
        <v>200</v>
      </c>
      <c r="X24" s="97">
        <v>120</v>
      </c>
      <c r="Y24" s="97">
        <v>53</v>
      </c>
      <c r="Z24" s="97">
        <v>150</v>
      </c>
      <c r="AA24" s="97">
        <v>80</v>
      </c>
      <c r="AB24" s="97">
        <v>130</v>
      </c>
      <c r="AC24" s="97">
        <v>21</v>
      </c>
      <c r="AD24" s="97">
        <v>12</v>
      </c>
      <c r="AE24" s="97">
        <v>1083</v>
      </c>
      <c r="AF24" s="97">
        <v>21</v>
      </c>
      <c r="AG24" s="97">
        <v>259</v>
      </c>
      <c r="AH24" s="97">
        <v>70</v>
      </c>
      <c r="AI24" s="97">
        <v>2</v>
      </c>
      <c r="AJ24" s="97">
        <v>1.5</v>
      </c>
      <c r="AK24" s="97" t="s">
        <v>56</v>
      </c>
      <c r="AL24" s="97">
        <v>0.9</v>
      </c>
      <c r="AM24" s="97">
        <v>647</v>
      </c>
      <c r="AN24" s="97">
        <v>54.4</v>
      </c>
      <c r="AO24" s="97">
        <v>102</v>
      </c>
      <c r="AP24" s="97">
        <v>11.7</v>
      </c>
      <c r="AQ24" s="97">
        <v>45.2</v>
      </c>
      <c r="AR24" s="97">
        <v>8.8000000000000007</v>
      </c>
      <c r="AS24" s="97">
        <v>2.93</v>
      </c>
      <c r="AT24" s="97">
        <v>7</v>
      </c>
      <c r="AU24" s="97">
        <v>1</v>
      </c>
      <c r="AV24" s="97">
        <v>5.2</v>
      </c>
      <c r="AW24" s="97">
        <v>0.9</v>
      </c>
      <c r="AX24" s="97">
        <v>2.2000000000000002</v>
      </c>
      <c r="AY24" s="97">
        <v>0.28000000000000003</v>
      </c>
      <c r="AZ24" s="97">
        <v>1.6</v>
      </c>
      <c r="BA24" s="97">
        <v>0.23</v>
      </c>
      <c r="BB24" s="97">
        <v>5.3</v>
      </c>
      <c r="BC24" s="97">
        <v>4.7</v>
      </c>
      <c r="BD24" s="97" t="s">
        <v>57</v>
      </c>
      <c r="BE24" s="97" t="s">
        <v>78</v>
      </c>
      <c r="BF24" s="97">
        <v>6.1</v>
      </c>
      <c r="BG24" s="97">
        <v>1.9</v>
      </c>
      <c r="BH24" s="97">
        <v>10957.32</v>
      </c>
    </row>
    <row r="25" spans="1:60" x14ac:dyDescent="0.35">
      <c r="A25" s="94" t="s">
        <v>101</v>
      </c>
      <c r="B25" s="95">
        <v>2014</v>
      </c>
      <c r="C25" s="94" t="s">
        <v>326</v>
      </c>
      <c r="D25" s="94" t="s">
        <v>325</v>
      </c>
      <c r="E25" s="94" t="s">
        <v>482</v>
      </c>
      <c r="F25" s="97">
        <v>43.68</v>
      </c>
      <c r="G25" s="97">
        <v>2.9009999999999998</v>
      </c>
      <c r="H25" s="97">
        <v>13.74</v>
      </c>
      <c r="I25" s="97">
        <v>11.135135135135133</v>
      </c>
      <c r="J25" s="97">
        <v>0.16300000000000001</v>
      </c>
      <c r="K25" s="97">
        <v>8</v>
      </c>
      <c r="L25" s="97">
        <v>10.06</v>
      </c>
      <c r="M25" s="97">
        <v>3.56</v>
      </c>
      <c r="N25" s="97">
        <v>2.09</v>
      </c>
      <c r="O25" s="97">
        <v>0.96</v>
      </c>
      <c r="P25" s="97">
        <v>2.88</v>
      </c>
      <c r="Q25" s="97">
        <v>100.4</v>
      </c>
      <c r="R25" s="97">
        <v>56.145497399116785</v>
      </c>
      <c r="T25" s="97">
        <v>2</v>
      </c>
      <c r="U25" s="97">
        <v>17</v>
      </c>
      <c r="V25" s="97">
        <v>17388.594000000001</v>
      </c>
      <c r="W25" s="97">
        <v>215</v>
      </c>
      <c r="X25" s="97">
        <v>100</v>
      </c>
      <c r="Y25" s="97">
        <v>48</v>
      </c>
      <c r="Z25" s="97">
        <v>120</v>
      </c>
      <c r="AA25" s="97">
        <v>140</v>
      </c>
      <c r="AB25" s="97">
        <v>150</v>
      </c>
      <c r="AC25" s="97">
        <v>19</v>
      </c>
      <c r="AD25" s="97">
        <v>34</v>
      </c>
      <c r="AE25" s="97">
        <v>1284</v>
      </c>
      <c r="AF25" s="97">
        <v>22</v>
      </c>
      <c r="AG25" s="97">
        <v>280</v>
      </c>
      <c r="AH25" s="97">
        <v>71</v>
      </c>
      <c r="AI25" s="97">
        <v>4</v>
      </c>
      <c r="AJ25" s="97">
        <v>1.5</v>
      </c>
      <c r="AK25" s="97" t="s">
        <v>56</v>
      </c>
      <c r="AL25" s="97">
        <v>0.5</v>
      </c>
      <c r="AM25" s="97">
        <v>666</v>
      </c>
      <c r="AN25" s="97">
        <v>53</v>
      </c>
      <c r="AO25" s="97">
        <v>99.2</v>
      </c>
      <c r="AP25" s="97">
        <v>11.4</v>
      </c>
      <c r="AQ25" s="97">
        <v>43.4</v>
      </c>
      <c r="AR25" s="97">
        <v>8.1999999999999993</v>
      </c>
      <c r="AS25" s="97">
        <v>2.73</v>
      </c>
      <c r="AT25" s="97">
        <v>6.8</v>
      </c>
      <c r="AU25" s="97">
        <v>0.9</v>
      </c>
      <c r="AV25" s="97">
        <v>4.9000000000000004</v>
      </c>
      <c r="AW25" s="97">
        <v>0.8</v>
      </c>
      <c r="AX25" s="97">
        <v>2.2000000000000002</v>
      </c>
      <c r="AY25" s="97">
        <v>0.28000000000000003</v>
      </c>
      <c r="AZ25" s="97">
        <v>1.5</v>
      </c>
      <c r="BA25" s="97">
        <v>0.22</v>
      </c>
      <c r="BB25" s="97">
        <v>5.2</v>
      </c>
      <c r="BC25" s="97">
        <v>4.7</v>
      </c>
      <c r="BD25" s="97" t="s">
        <v>57</v>
      </c>
      <c r="BE25" s="97" t="s">
        <v>78</v>
      </c>
      <c r="BF25" s="97">
        <v>6.4</v>
      </c>
      <c r="BG25" s="97">
        <v>1.8</v>
      </c>
      <c r="BH25" s="97">
        <v>17349.089999999997</v>
      </c>
    </row>
    <row r="26" spans="1:60" x14ac:dyDescent="0.35">
      <c r="A26" s="94" t="s">
        <v>451</v>
      </c>
      <c r="B26" s="95" t="s">
        <v>75</v>
      </c>
      <c r="C26" s="94" t="s">
        <v>326</v>
      </c>
      <c r="D26" s="94" t="s">
        <v>325</v>
      </c>
      <c r="E26" s="94" t="s">
        <v>473</v>
      </c>
      <c r="F26" s="97">
        <v>44.36</v>
      </c>
      <c r="G26" s="97">
        <v>2.7480000000000002</v>
      </c>
      <c r="H26" s="97">
        <v>13.95</v>
      </c>
      <c r="I26" s="97">
        <v>10.837837837837837</v>
      </c>
      <c r="J26" s="97">
        <v>0.17</v>
      </c>
      <c r="K26" s="97">
        <v>7.65</v>
      </c>
      <c r="L26" s="97">
        <v>9.59</v>
      </c>
      <c r="M26" s="97">
        <v>4.62</v>
      </c>
      <c r="N26" s="97">
        <v>1.77</v>
      </c>
      <c r="O26" s="97">
        <v>0.9</v>
      </c>
      <c r="P26" s="97">
        <v>1.65</v>
      </c>
      <c r="Q26" s="97">
        <v>99.43</v>
      </c>
      <c r="T26" s="97">
        <v>2</v>
      </c>
      <c r="U26" s="97">
        <v>15</v>
      </c>
      <c r="V26" s="97">
        <v>16471.512000000002</v>
      </c>
      <c r="W26" s="97">
        <v>205</v>
      </c>
      <c r="X26" s="97">
        <v>130</v>
      </c>
      <c r="Y26" s="97">
        <v>42</v>
      </c>
      <c r="Z26" s="97">
        <v>120</v>
      </c>
      <c r="AA26" s="97">
        <v>40</v>
      </c>
      <c r="AB26" s="97">
        <v>110</v>
      </c>
      <c r="AC26" s="97">
        <v>21</v>
      </c>
      <c r="AD26" s="97">
        <v>14</v>
      </c>
      <c r="AE26" s="97">
        <v>1086</v>
      </c>
      <c r="AF26" s="97">
        <v>20</v>
      </c>
      <c r="AG26" s="97">
        <v>262</v>
      </c>
      <c r="AH26" s="97">
        <v>73</v>
      </c>
      <c r="AI26" s="97">
        <v>3</v>
      </c>
      <c r="AJ26" s="97">
        <v>0.6</v>
      </c>
      <c r="AK26" s="97" t="s">
        <v>56</v>
      </c>
      <c r="AL26" s="97">
        <v>0.5</v>
      </c>
      <c r="AM26" s="97">
        <v>754</v>
      </c>
      <c r="AN26" s="97">
        <v>51.3</v>
      </c>
      <c r="AO26" s="97">
        <v>101</v>
      </c>
      <c r="AP26" s="97">
        <v>10.9</v>
      </c>
      <c r="AQ26" s="97">
        <v>42.4</v>
      </c>
      <c r="AR26" s="97">
        <v>8.1</v>
      </c>
      <c r="AS26" s="97">
        <v>2.67</v>
      </c>
      <c r="AT26" s="97">
        <v>6.8</v>
      </c>
      <c r="AU26" s="97">
        <v>0.9</v>
      </c>
      <c r="AV26" s="97">
        <v>4.9000000000000004</v>
      </c>
      <c r="AW26" s="97">
        <v>0.8</v>
      </c>
      <c r="AX26" s="97">
        <v>2</v>
      </c>
      <c r="AY26" s="97">
        <v>0.26</v>
      </c>
      <c r="AZ26" s="97">
        <v>1.5</v>
      </c>
      <c r="BA26" s="97">
        <v>0.21</v>
      </c>
      <c r="BB26" s="97">
        <v>4.9000000000000004</v>
      </c>
      <c r="BC26" s="97">
        <v>4.4000000000000004</v>
      </c>
      <c r="BD26" s="97" t="s">
        <v>57</v>
      </c>
      <c r="BE26" s="97" t="s">
        <v>78</v>
      </c>
      <c r="BF26" s="97">
        <v>5.6</v>
      </c>
      <c r="BG26" s="97">
        <v>1.8</v>
      </c>
      <c r="BH26" s="97">
        <v>14692.769999999999</v>
      </c>
    </row>
    <row r="27" spans="1:60" x14ac:dyDescent="0.35">
      <c r="A27" s="94" t="s">
        <v>101</v>
      </c>
      <c r="B27" s="95" t="s">
        <v>99</v>
      </c>
      <c r="C27" s="94" t="s">
        <v>100</v>
      </c>
      <c r="D27" s="94" t="s">
        <v>329</v>
      </c>
      <c r="E27" s="94" t="s">
        <v>494</v>
      </c>
      <c r="F27" s="98">
        <v>43</v>
      </c>
      <c r="G27" s="98">
        <v>2.82</v>
      </c>
      <c r="H27" s="98">
        <v>13.6</v>
      </c>
      <c r="I27" s="97">
        <v>11.472365999999999</v>
      </c>
      <c r="J27" s="98">
        <v>0.18</v>
      </c>
      <c r="K27" s="98">
        <v>9.5500000000000007</v>
      </c>
      <c r="L27" s="98">
        <v>10.66</v>
      </c>
      <c r="M27" s="98">
        <v>3.81</v>
      </c>
      <c r="N27" s="98">
        <v>1.52</v>
      </c>
      <c r="O27" s="98">
        <v>0.98</v>
      </c>
      <c r="P27" s="98">
        <v>2.46</v>
      </c>
      <c r="Q27" s="98">
        <v>100.37</v>
      </c>
      <c r="V27" s="97">
        <f>Table4[[#This Row],[TiO2(wt%)]]*0.5994*10000</f>
        <v>16903.079999999998</v>
      </c>
      <c r="W27" s="98">
        <v>215</v>
      </c>
      <c r="X27" s="98">
        <v>257</v>
      </c>
      <c r="Y27" s="98">
        <v>62</v>
      </c>
      <c r="Z27" s="98">
        <v>175</v>
      </c>
      <c r="AD27" s="98">
        <v>19</v>
      </c>
      <c r="AE27" s="98">
        <v>1000</v>
      </c>
      <c r="AF27" s="98">
        <v>23</v>
      </c>
      <c r="AH27" s="98">
        <v>107</v>
      </c>
      <c r="AM27" s="98">
        <v>650</v>
      </c>
      <c r="AN27" s="98">
        <v>63</v>
      </c>
      <c r="AO27" s="98">
        <v>127</v>
      </c>
      <c r="AP27" s="98">
        <v>13.9</v>
      </c>
      <c r="AQ27" s="98">
        <v>52</v>
      </c>
      <c r="AR27" s="98">
        <v>9</v>
      </c>
      <c r="AS27" s="98">
        <v>3.4</v>
      </c>
      <c r="AT27" s="98">
        <v>8.1999999999999993</v>
      </c>
      <c r="AU27" s="98">
        <v>1.2</v>
      </c>
      <c r="AV27" s="98">
        <v>5.3</v>
      </c>
      <c r="AW27" s="98">
        <v>0.93</v>
      </c>
      <c r="AX27" s="98">
        <v>2.4</v>
      </c>
      <c r="AY27" s="98">
        <v>0.28000000000000003</v>
      </c>
      <c r="AZ27" s="98">
        <v>1.7</v>
      </c>
      <c r="BA27" s="98">
        <v>0.26</v>
      </c>
      <c r="BC27" s="98">
        <v>6.3</v>
      </c>
      <c r="BE27" s="98">
        <v>4.5999999999999996</v>
      </c>
      <c r="BF27" s="97">
        <v>7.8</v>
      </c>
      <c r="BG27" s="98">
        <v>2.2999999999999998</v>
      </c>
      <c r="BH27" s="97">
        <v>12617.52</v>
      </c>
    </row>
    <row r="28" spans="1:60" x14ac:dyDescent="0.35">
      <c r="A28" s="94" t="s">
        <v>101</v>
      </c>
      <c r="B28" s="99" t="s">
        <v>330</v>
      </c>
      <c r="C28" s="94" t="s">
        <v>100</v>
      </c>
      <c r="D28" s="94" t="s">
        <v>328</v>
      </c>
      <c r="E28" s="94" t="s">
        <v>495</v>
      </c>
      <c r="F28" s="98">
        <v>41.61</v>
      </c>
      <c r="G28" s="98">
        <v>2.7</v>
      </c>
      <c r="H28" s="98">
        <v>13.25</v>
      </c>
      <c r="I28" s="97">
        <v>12.38</v>
      </c>
      <c r="J28" s="98">
        <v>0.23</v>
      </c>
      <c r="K28" s="98">
        <v>10.119999999999999</v>
      </c>
      <c r="L28" s="98">
        <v>10.96</v>
      </c>
      <c r="M28" s="98">
        <v>4</v>
      </c>
      <c r="N28" s="98">
        <v>1.36</v>
      </c>
      <c r="O28" s="98">
        <v>1.07</v>
      </c>
      <c r="P28" s="98">
        <v>1.88</v>
      </c>
      <c r="Q28" s="98">
        <v>99.96</v>
      </c>
      <c r="V28" s="97">
        <f>Table4[[#This Row],[TiO2(wt%)]]*0.5994*10000</f>
        <v>16183.800000000001</v>
      </c>
      <c r="W28" s="98">
        <v>310</v>
      </c>
      <c r="X28" s="98">
        <v>320</v>
      </c>
      <c r="Y28" s="98">
        <v>50</v>
      </c>
      <c r="Z28" s="98">
        <v>250</v>
      </c>
      <c r="AD28" s="98">
        <v>28</v>
      </c>
      <c r="AE28" s="98">
        <v>1170</v>
      </c>
      <c r="AF28" s="98">
        <v>34</v>
      </c>
      <c r="AG28" s="98">
        <v>260</v>
      </c>
      <c r="AH28" s="98">
        <v>85</v>
      </c>
      <c r="AM28" s="98">
        <v>755</v>
      </c>
      <c r="AN28" s="98">
        <v>70</v>
      </c>
      <c r="AO28" s="98">
        <v>125</v>
      </c>
      <c r="AQ28" s="98">
        <v>61</v>
      </c>
      <c r="AR28" s="98">
        <v>9.1</v>
      </c>
      <c r="AS28" s="98">
        <v>3.25</v>
      </c>
      <c r="AT28" s="98">
        <v>11.8</v>
      </c>
      <c r="AV28" s="98">
        <v>9.8000000000000007</v>
      </c>
      <c r="AX28" s="97">
        <v>3.2</v>
      </c>
      <c r="AZ28" s="98">
        <v>1.6</v>
      </c>
      <c r="BB28" s="98">
        <v>5.9</v>
      </c>
      <c r="BC28" s="98">
        <v>5.0999999999999996</v>
      </c>
      <c r="BE28" s="98">
        <v>4.4000000000000004</v>
      </c>
      <c r="BF28" s="98">
        <v>8.5</v>
      </c>
      <c r="BG28" s="98">
        <v>2.0099999999999998</v>
      </c>
      <c r="BH28" s="97">
        <v>11289.359999999999</v>
      </c>
    </row>
    <row r="29" spans="1:60" x14ac:dyDescent="0.35">
      <c r="A29" s="94" t="s">
        <v>101</v>
      </c>
      <c r="B29" s="99" t="s">
        <v>331</v>
      </c>
      <c r="C29" s="94" t="s">
        <v>100</v>
      </c>
      <c r="D29" s="94" t="s">
        <v>328</v>
      </c>
      <c r="E29" s="94" t="s">
        <v>496</v>
      </c>
      <c r="F29" s="98">
        <v>40.700000000000003</v>
      </c>
      <c r="G29" s="98">
        <v>2.85</v>
      </c>
      <c r="H29" s="98">
        <v>12.44</v>
      </c>
      <c r="I29" s="97">
        <v>12.44</v>
      </c>
      <c r="J29" s="98">
        <v>0.22</v>
      </c>
      <c r="K29" s="98">
        <v>10.89</v>
      </c>
      <c r="L29" s="98">
        <v>10.9</v>
      </c>
      <c r="M29" s="98">
        <v>3.92</v>
      </c>
      <c r="N29" s="98">
        <v>1.4</v>
      </c>
      <c r="O29" s="98">
        <v>1.1000000000000001</v>
      </c>
      <c r="P29" s="98">
        <v>1.28</v>
      </c>
      <c r="Q29" s="98">
        <v>99.51</v>
      </c>
      <c r="V29" s="97">
        <f>Table4[[#This Row],[TiO2(wt%)]]*0.5994*10000</f>
        <v>17082.900000000001</v>
      </c>
      <c r="W29" s="98">
        <v>320</v>
      </c>
      <c r="X29" s="98">
        <v>330</v>
      </c>
      <c r="Y29" s="98">
        <v>51</v>
      </c>
      <c r="Z29" s="98">
        <v>260</v>
      </c>
      <c r="AD29" s="98">
        <v>28</v>
      </c>
      <c r="AE29" s="98">
        <v>1250</v>
      </c>
      <c r="AF29" s="98">
        <v>34</v>
      </c>
      <c r="AG29" s="98">
        <v>270</v>
      </c>
      <c r="AH29" s="98">
        <v>90</v>
      </c>
      <c r="AM29" s="98">
        <v>740</v>
      </c>
      <c r="AN29" s="98">
        <v>80</v>
      </c>
      <c r="AO29" s="98">
        <v>135</v>
      </c>
      <c r="AQ29" s="98">
        <v>65</v>
      </c>
      <c r="AR29" s="98">
        <v>9.9</v>
      </c>
      <c r="AS29" s="98">
        <v>3.11</v>
      </c>
      <c r="AT29" s="98">
        <v>12.8</v>
      </c>
      <c r="AV29" s="98">
        <v>10</v>
      </c>
      <c r="AX29" s="98">
        <v>3.4</v>
      </c>
      <c r="AZ29" s="98">
        <v>1.7</v>
      </c>
      <c r="BB29" s="98">
        <v>6.5</v>
      </c>
      <c r="BC29" s="98">
        <v>5.7</v>
      </c>
      <c r="BE29" s="98">
        <v>6</v>
      </c>
      <c r="BF29" s="98">
        <v>9</v>
      </c>
      <c r="BG29" s="98">
        <v>2.14</v>
      </c>
      <c r="BH29" s="97">
        <v>11621.4</v>
      </c>
    </row>
    <row r="30" spans="1:60" x14ac:dyDescent="0.35">
      <c r="A30" s="94" t="s">
        <v>83</v>
      </c>
      <c r="B30" s="95" t="s">
        <v>95</v>
      </c>
      <c r="C30" s="94" t="s">
        <v>94</v>
      </c>
      <c r="D30" s="94" t="s">
        <v>329</v>
      </c>
      <c r="E30" s="94" t="s">
        <v>497</v>
      </c>
      <c r="F30" s="97">
        <v>44.2</v>
      </c>
      <c r="G30" s="97">
        <v>2.38</v>
      </c>
      <c r="H30" s="97">
        <v>12.6</v>
      </c>
      <c r="I30" s="97">
        <v>11.440162000000001</v>
      </c>
      <c r="J30" s="97">
        <v>0.17</v>
      </c>
      <c r="K30" s="97">
        <v>12.25</v>
      </c>
      <c r="L30" s="97">
        <v>10</v>
      </c>
      <c r="M30" s="97">
        <v>2.66</v>
      </c>
      <c r="N30" s="97">
        <v>1.1599999999999999</v>
      </c>
      <c r="O30" s="97">
        <v>0.56000000000000005</v>
      </c>
      <c r="P30" s="97">
        <v>2.29</v>
      </c>
      <c r="Q30" s="97">
        <v>100.13</v>
      </c>
      <c r="R30" s="97">
        <v>73.999495046690527</v>
      </c>
      <c r="V30" s="97">
        <f>Table4[[#This Row],[TiO2(wt%)]]*0.5994*10000</f>
        <v>14265.72</v>
      </c>
      <c r="W30" s="97">
        <v>220</v>
      </c>
      <c r="X30" s="97">
        <v>366</v>
      </c>
      <c r="Y30" s="97">
        <v>71</v>
      </c>
      <c r="Z30" s="97">
        <v>293</v>
      </c>
      <c r="AD30" s="97">
        <v>24</v>
      </c>
      <c r="AE30" s="97">
        <v>575</v>
      </c>
      <c r="AF30" s="97">
        <v>20</v>
      </c>
      <c r="AH30" s="97">
        <v>57</v>
      </c>
      <c r="AM30" s="97">
        <v>370</v>
      </c>
      <c r="AN30" s="97">
        <v>31</v>
      </c>
      <c r="AO30" s="97">
        <v>68</v>
      </c>
      <c r="AP30" s="97">
        <v>7.6</v>
      </c>
      <c r="AQ30" s="97">
        <v>30</v>
      </c>
      <c r="AR30" s="97">
        <v>5.8</v>
      </c>
      <c r="AS30" s="97">
        <v>2.2999999999999998</v>
      </c>
      <c r="AT30" s="97">
        <v>5.5</v>
      </c>
      <c r="AU30" s="97">
        <v>0.84</v>
      </c>
      <c r="AV30" s="97">
        <v>4.3</v>
      </c>
      <c r="AW30" s="97">
        <v>0.78</v>
      </c>
      <c r="AX30" s="97">
        <v>2.1</v>
      </c>
      <c r="AY30" s="97">
        <v>0.25</v>
      </c>
      <c r="AZ30" s="97">
        <v>1.6</v>
      </c>
      <c r="BA30" s="97">
        <v>0.23</v>
      </c>
      <c r="BC30" s="97">
        <v>3.3</v>
      </c>
      <c r="BE30" s="97">
        <v>2.2999999999999998</v>
      </c>
      <c r="BF30" s="97">
        <v>3.8</v>
      </c>
      <c r="BG30" s="97">
        <v>1.2</v>
      </c>
      <c r="BH30" s="97">
        <v>9629.159999999998</v>
      </c>
    </row>
    <row r="31" spans="1:60" x14ac:dyDescent="0.35">
      <c r="A31" s="94" t="s">
        <v>83</v>
      </c>
      <c r="B31" s="95" t="s">
        <v>96</v>
      </c>
      <c r="C31" s="94" t="s">
        <v>94</v>
      </c>
      <c r="D31" s="94" t="s">
        <v>329</v>
      </c>
      <c r="E31" s="94" t="s">
        <v>498</v>
      </c>
      <c r="F31" s="97">
        <v>44.1</v>
      </c>
      <c r="G31" s="97">
        <v>2.38</v>
      </c>
      <c r="H31" s="97">
        <v>12.6</v>
      </c>
      <c r="I31" s="97">
        <v>11.266234000000001</v>
      </c>
      <c r="J31" s="97">
        <v>0.17</v>
      </c>
      <c r="K31" s="97">
        <v>12.93</v>
      </c>
      <c r="L31" s="97">
        <v>9.73</v>
      </c>
      <c r="M31" s="97">
        <v>2.13</v>
      </c>
      <c r="N31" s="97">
        <v>1.07</v>
      </c>
      <c r="O31" s="97">
        <v>0.54</v>
      </c>
      <c r="P31" s="97">
        <v>2.85</v>
      </c>
      <c r="Q31" s="97">
        <v>100.35</v>
      </c>
      <c r="R31" s="97">
        <v>74.660725122072407</v>
      </c>
      <c r="V31" s="97">
        <f>Table4[[#This Row],[TiO2(wt%)]]*0.5994*10000</f>
        <v>14265.72</v>
      </c>
      <c r="W31" s="97">
        <v>220</v>
      </c>
      <c r="X31" s="97">
        <v>254</v>
      </c>
      <c r="Y31" s="97">
        <v>73</v>
      </c>
      <c r="Z31" s="97">
        <v>304</v>
      </c>
      <c r="AD31" s="97">
        <v>21</v>
      </c>
      <c r="AE31" s="97">
        <v>620</v>
      </c>
      <c r="AF31" s="97">
        <v>20</v>
      </c>
      <c r="AH31" s="97">
        <v>52</v>
      </c>
      <c r="AM31" s="97">
        <v>390</v>
      </c>
      <c r="AN31" s="97">
        <v>28</v>
      </c>
      <c r="AO31" s="97">
        <v>63</v>
      </c>
      <c r="AP31" s="97">
        <v>7.1</v>
      </c>
      <c r="AQ31" s="97">
        <v>28</v>
      </c>
      <c r="AR31" s="97">
        <v>5.5</v>
      </c>
      <c r="AS31" s="97">
        <v>2.2000000000000002</v>
      </c>
      <c r="AT31" s="97">
        <v>5.2</v>
      </c>
      <c r="AU31" s="97">
        <v>0.8</v>
      </c>
      <c r="AV31" s="97">
        <v>4</v>
      </c>
      <c r="AW31" s="97">
        <v>0.72</v>
      </c>
      <c r="AX31" s="97">
        <v>2</v>
      </c>
      <c r="AY31" s="97">
        <v>0.24</v>
      </c>
      <c r="AZ31" s="97">
        <v>1.5</v>
      </c>
      <c r="BA31" s="97">
        <v>0.22</v>
      </c>
      <c r="BC31" s="97">
        <v>3.1</v>
      </c>
      <c r="BE31" s="97">
        <v>1.8</v>
      </c>
      <c r="BF31" s="97">
        <v>3.5</v>
      </c>
      <c r="BG31" s="97">
        <v>1</v>
      </c>
      <c r="BH31" s="97">
        <v>8882.07</v>
      </c>
    </row>
    <row r="32" spans="1:60" x14ac:dyDescent="0.35">
      <c r="A32" s="94" t="s">
        <v>84</v>
      </c>
      <c r="B32" s="95" t="s">
        <v>93</v>
      </c>
      <c r="C32" s="94" t="s">
        <v>94</v>
      </c>
      <c r="D32" s="94" t="s">
        <v>329</v>
      </c>
      <c r="E32" s="94" t="s">
        <v>499</v>
      </c>
      <c r="F32" s="97">
        <v>46.3</v>
      </c>
      <c r="G32" s="97">
        <v>2.59</v>
      </c>
      <c r="H32" s="97">
        <v>14.6</v>
      </c>
      <c r="I32" s="97">
        <v>11.899319999999999</v>
      </c>
      <c r="J32" s="97">
        <v>0.18</v>
      </c>
      <c r="K32" s="97">
        <v>8.2100000000000009</v>
      </c>
      <c r="L32" s="97">
        <v>8.5</v>
      </c>
      <c r="M32" s="97">
        <v>3.19</v>
      </c>
      <c r="N32" s="97">
        <v>0.7</v>
      </c>
      <c r="O32" s="97">
        <v>0.61</v>
      </c>
      <c r="P32" s="97">
        <v>3.29</v>
      </c>
      <c r="Q32" s="97">
        <v>100.41</v>
      </c>
      <c r="R32" s="97">
        <v>62.33517024363816</v>
      </c>
      <c r="V32" s="97">
        <f>Table4[[#This Row],[TiO2(wt%)]]*0.5994*10000</f>
        <v>15524.46</v>
      </c>
      <c r="W32" s="97">
        <v>170</v>
      </c>
      <c r="X32" s="97">
        <v>193</v>
      </c>
      <c r="Y32" s="97">
        <v>62</v>
      </c>
      <c r="Z32" s="97">
        <v>171</v>
      </c>
      <c r="AD32" s="97">
        <v>6.6</v>
      </c>
      <c r="AE32" s="97">
        <v>880</v>
      </c>
      <c r="AF32" s="97">
        <v>22</v>
      </c>
      <c r="AH32" s="97">
        <v>52</v>
      </c>
      <c r="AM32" s="97">
        <v>470</v>
      </c>
      <c r="AN32" s="97">
        <v>32</v>
      </c>
      <c r="AO32" s="97">
        <v>69</v>
      </c>
      <c r="AP32" s="97">
        <v>7.7</v>
      </c>
      <c r="AQ32" s="97">
        <v>33</v>
      </c>
      <c r="AR32" s="97">
        <v>6.1</v>
      </c>
      <c r="AS32" s="97">
        <v>2.6</v>
      </c>
      <c r="AT32" s="97">
        <v>5.7</v>
      </c>
      <c r="AU32" s="97">
        <v>0.87</v>
      </c>
      <c r="AV32" s="97">
        <v>4.5</v>
      </c>
      <c r="AW32" s="97">
        <v>0.82</v>
      </c>
      <c r="AX32" s="97">
        <v>2.2000000000000002</v>
      </c>
      <c r="AY32" s="97">
        <v>0.27</v>
      </c>
      <c r="AZ32" s="97">
        <v>1.7</v>
      </c>
      <c r="BA32" s="97">
        <v>0.24</v>
      </c>
      <c r="BC32" s="97">
        <v>3</v>
      </c>
      <c r="BE32" s="97">
        <v>2.6</v>
      </c>
      <c r="BF32" s="97">
        <v>3.4</v>
      </c>
      <c r="BG32" s="97">
        <v>1.1000000000000001</v>
      </c>
      <c r="BH32" s="97">
        <v>5810.7</v>
      </c>
    </row>
    <row r="33" spans="1:60" x14ac:dyDescent="0.35">
      <c r="A33" s="94" t="s">
        <v>83</v>
      </c>
      <c r="B33" s="95" t="s">
        <v>90</v>
      </c>
      <c r="C33" s="94" t="s">
        <v>89</v>
      </c>
      <c r="D33" s="94" t="s">
        <v>329</v>
      </c>
      <c r="E33" s="94" t="s">
        <v>500</v>
      </c>
      <c r="F33" s="97">
        <v>44.2</v>
      </c>
      <c r="G33" s="97">
        <v>2.29</v>
      </c>
      <c r="H33" s="97">
        <v>12.25</v>
      </c>
      <c r="I33" s="97">
        <v>11.583188</v>
      </c>
      <c r="J33" s="97">
        <v>0.17</v>
      </c>
      <c r="K33" s="97">
        <v>12.95</v>
      </c>
      <c r="L33" s="97">
        <v>8.83</v>
      </c>
      <c r="M33" s="97">
        <v>2.5</v>
      </c>
      <c r="N33" s="97">
        <v>1.05</v>
      </c>
      <c r="O33" s="97">
        <v>0.53</v>
      </c>
      <c r="P33" s="97">
        <v>2.64</v>
      </c>
      <c r="Q33" s="97">
        <v>99.6</v>
      </c>
      <c r="R33" s="97">
        <v>74.424983748536533</v>
      </c>
      <c r="V33" s="97">
        <f>Table4[[#This Row],[TiO2(wt%)]]*0.5994*10000</f>
        <v>13726.260000000002</v>
      </c>
      <c r="W33" s="97">
        <v>190</v>
      </c>
      <c r="X33" s="97">
        <v>267</v>
      </c>
      <c r="Y33" s="97">
        <v>75</v>
      </c>
      <c r="Z33" s="97">
        <v>358</v>
      </c>
      <c r="AD33" s="97">
        <v>17</v>
      </c>
      <c r="AE33" s="97">
        <v>560</v>
      </c>
      <c r="AF33" s="97">
        <v>19</v>
      </c>
      <c r="AH33" s="97">
        <v>41</v>
      </c>
      <c r="AM33" s="97">
        <v>415</v>
      </c>
      <c r="AN33" s="97">
        <v>23</v>
      </c>
      <c r="AO33" s="97">
        <v>48</v>
      </c>
      <c r="AP33" s="97">
        <v>5.6</v>
      </c>
      <c r="AQ33" s="97">
        <v>22</v>
      </c>
      <c r="AR33" s="97">
        <v>4.0999999999999996</v>
      </c>
      <c r="AS33" s="97">
        <v>1.6</v>
      </c>
      <c r="AT33" s="97">
        <v>3.9</v>
      </c>
      <c r="AU33" s="97">
        <v>0.59</v>
      </c>
      <c r="AV33" s="97">
        <v>3</v>
      </c>
      <c r="AW33" s="97">
        <v>0.53</v>
      </c>
      <c r="AX33" s="97">
        <v>1.4</v>
      </c>
      <c r="AY33" s="97">
        <v>0.17</v>
      </c>
      <c r="AZ33" s="97">
        <v>1.1000000000000001</v>
      </c>
      <c r="BA33" s="97">
        <v>0.16</v>
      </c>
      <c r="BE33" s="97">
        <v>1.8</v>
      </c>
      <c r="BF33" s="97">
        <v>2.9</v>
      </c>
      <c r="BG33" s="97">
        <v>0.8</v>
      </c>
      <c r="BH33" s="97">
        <v>8716.0499999999993</v>
      </c>
    </row>
    <row r="34" spans="1:60" x14ac:dyDescent="0.35">
      <c r="A34" s="94" t="s">
        <v>81</v>
      </c>
      <c r="B34" s="95" t="s">
        <v>87</v>
      </c>
      <c r="C34" s="94" t="s">
        <v>89</v>
      </c>
      <c r="D34" s="94" t="s">
        <v>329</v>
      </c>
      <c r="E34" s="94" t="s">
        <v>501</v>
      </c>
      <c r="F34" s="97">
        <v>39.700000000000003</v>
      </c>
      <c r="G34" s="97">
        <v>2.39</v>
      </c>
      <c r="H34" s="97">
        <v>11.6</v>
      </c>
      <c r="I34" s="97">
        <v>12.603670000000001</v>
      </c>
      <c r="J34" s="98">
        <v>0.25</v>
      </c>
      <c r="K34" s="98">
        <v>11.5</v>
      </c>
      <c r="L34" s="98">
        <v>12.97</v>
      </c>
      <c r="M34" s="98">
        <v>4</v>
      </c>
      <c r="N34" s="98">
        <v>1.46</v>
      </c>
      <c r="O34" s="98">
        <v>1.1100000000000001</v>
      </c>
      <c r="P34" s="98">
        <v>1.54</v>
      </c>
      <c r="Q34" s="98">
        <v>99.79</v>
      </c>
      <c r="V34" s="97">
        <f>Table4[[#This Row],[TiO2(wt%)]]*0.5994*10000</f>
        <v>14325.660000000002</v>
      </c>
      <c r="W34" s="98">
        <v>200</v>
      </c>
      <c r="X34" s="98">
        <v>282</v>
      </c>
      <c r="Y34" s="98">
        <v>70</v>
      </c>
      <c r="Z34" s="98">
        <v>246</v>
      </c>
      <c r="AD34" s="98">
        <v>47</v>
      </c>
      <c r="AE34" s="98">
        <v>1200</v>
      </c>
      <c r="AF34" s="98">
        <v>32</v>
      </c>
      <c r="AH34" s="98">
        <v>206</v>
      </c>
      <c r="AM34" s="98">
        <v>1000</v>
      </c>
      <c r="AN34" s="98">
        <v>105</v>
      </c>
      <c r="AO34" s="98">
        <v>200</v>
      </c>
      <c r="AP34" s="98">
        <v>20.6</v>
      </c>
      <c r="AQ34" s="98">
        <v>73</v>
      </c>
      <c r="AR34" s="98">
        <v>11.8</v>
      </c>
      <c r="AS34" s="98">
        <v>4.2</v>
      </c>
      <c r="AT34" s="98">
        <v>10.8</v>
      </c>
      <c r="AU34" s="98">
        <v>1.4</v>
      </c>
      <c r="AV34" s="98">
        <v>6.7</v>
      </c>
      <c r="AW34" s="98">
        <v>1.2</v>
      </c>
      <c r="AX34" s="98">
        <v>3.2</v>
      </c>
      <c r="AY34" s="98">
        <v>0.39</v>
      </c>
      <c r="AZ34" s="98">
        <v>2.4</v>
      </c>
      <c r="BA34" s="98">
        <v>0.36</v>
      </c>
      <c r="BC34" s="98">
        <v>10.4</v>
      </c>
      <c r="BE34" s="98">
        <v>5.7</v>
      </c>
      <c r="BF34" s="98">
        <v>16.7</v>
      </c>
      <c r="BG34" s="98">
        <v>4.7</v>
      </c>
      <c r="BH34" s="97">
        <v>12119.46</v>
      </c>
    </row>
    <row r="35" spans="1:60" x14ac:dyDescent="0.35">
      <c r="A35" s="94" t="s">
        <v>82</v>
      </c>
      <c r="B35" s="95" t="s">
        <v>91</v>
      </c>
      <c r="C35" s="94" t="s">
        <v>89</v>
      </c>
      <c r="D35" s="94" t="s">
        <v>329</v>
      </c>
      <c r="E35" s="94" t="s">
        <v>502</v>
      </c>
      <c r="F35" s="97">
        <v>40.200000000000003</v>
      </c>
      <c r="G35" s="97">
        <v>2.65</v>
      </c>
      <c r="H35" s="97">
        <v>12.2</v>
      </c>
      <c r="I35" s="97">
        <v>11.747136000000001</v>
      </c>
      <c r="J35" s="97">
        <v>0.21</v>
      </c>
      <c r="K35" s="97">
        <v>10.71</v>
      </c>
      <c r="L35" s="97">
        <v>12.52</v>
      </c>
      <c r="M35" s="97">
        <v>3.88</v>
      </c>
      <c r="N35" s="97">
        <v>1</v>
      </c>
      <c r="O35" s="97">
        <v>1.1100000000000001</v>
      </c>
      <c r="P35" s="97">
        <v>3.39</v>
      </c>
      <c r="Q35" s="97">
        <v>99.95</v>
      </c>
      <c r="R35" s="97">
        <v>70.829636588208686</v>
      </c>
      <c r="V35" s="97">
        <f>Table4[[#This Row],[TiO2(wt%)]]*0.5994*10000</f>
        <v>15884.1</v>
      </c>
      <c r="W35" s="97">
        <v>210</v>
      </c>
      <c r="X35" s="97">
        <v>269</v>
      </c>
      <c r="Y35" s="97">
        <v>58</v>
      </c>
      <c r="Z35" s="97">
        <v>206</v>
      </c>
      <c r="AD35" s="97">
        <v>102</v>
      </c>
      <c r="AE35" s="97">
        <v>1150</v>
      </c>
      <c r="AF35" s="97">
        <v>29</v>
      </c>
      <c r="AH35" s="97">
        <v>151</v>
      </c>
      <c r="AM35" s="97">
        <v>970</v>
      </c>
      <c r="AN35" s="97">
        <v>89</v>
      </c>
      <c r="AO35" s="97">
        <v>175</v>
      </c>
      <c r="AP35" s="97">
        <v>18.600000000000001</v>
      </c>
      <c r="AQ35" s="97">
        <v>68</v>
      </c>
      <c r="AR35" s="97">
        <v>11.1</v>
      </c>
      <c r="AS35" s="97">
        <v>4.0999999999999996</v>
      </c>
      <c r="AT35" s="97">
        <v>10.1</v>
      </c>
      <c r="AU35" s="97">
        <v>1.4</v>
      </c>
      <c r="AV35" s="97">
        <v>6.5</v>
      </c>
      <c r="AW35" s="97">
        <v>1.1000000000000001</v>
      </c>
      <c r="AX35" s="97">
        <v>3</v>
      </c>
      <c r="AZ35" s="97">
        <v>2.2000000000000002</v>
      </c>
      <c r="BA35" s="97">
        <v>0.31</v>
      </c>
      <c r="BC35" s="97">
        <v>7.9</v>
      </c>
      <c r="BE35" s="97">
        <v>5.6</v>
      </c>
      <c r="BF35" s="97">
        <v>12</v>
      </c>
      <c r="BG35" s="97">
        <v>3</v>
      </c>
      <c r="BH35" s="97">
        <v>8301</v>
      </c>
    </row>
    <row r="36" spans="1:60" x14ac:dyDescent="0.35">
      <c r="A36" s="94" t="s">
        <v>82</v>
      </c>
      <c r="B36" s="95" t="s">
        <v>92</v>
      </c>
      <c r="C36" s="94" t="s">
        <v>89</v>
      </c>
      <c r="D36" s="94" t="s">
        <v>329</v>
      </c>
      <c r="E36" s="94" t="s">
        <v>503</v>
      </c>
      <c r="F36" s="97">
        <v>40.799999999999997</v>
      </c>
      <c r="G36" s="97">
        <v>2.57</v>
      </c>
      <c r="H36" s="97">
        <v>11.9</v>
      </c>
      <c r="I36" s="97">
        <v>11.791183999999999</v>
      </c>
      <c r="J36" s="97">
        <v>0.2</v>
      </c>
      <c r="K36" s="97">
        <v>11.24</v>
      </c>
      <c r="L36" s="97">
        <v>12.9</v>
      </c>
      <c r="M36" s="97">
        <v>3.12</v>
      </c>
      <c r="N36" s="97">
        <v>0.91</v>
      </c>
      <c r="O36" s="97">
        <v>1.1399999999999999</v>
      </c>
      <c r="P36" s="97">
        <v>3.32</v>
      </c>
      <c r="Q36" s="97">
        <v>100.3</v>
      </c>
      <c r="R36" s="97">
        <v>71.154132838246326</v>
      </c>
      <c r="V36" s="97">
        <f>Table4[[#This Row],[TiO2(wt%)]]*0.5994*10000</f>
        <v>15404.580000000002</v>
      </c>
      <c r="W36" s="97">
        <v>220</v>
      </c>
      <c r="X36" s="97">
        <v>344</v>
      </c>
      <c r="Y36" s="97">
        <v>70</v>
      </c>
      <c r="Z36" s="97">
        <v>219</v>
      </c>
      <c r="AD36" s="97">
        <v>15</v>
      </c>
      <c r="AE36" s="97">
        <v>1270</v>
      </c>
      <c r="AF36" s="97">
        <v>27</v>
      </c>
      <c r="AH36" s="97">
        <v>129</v>
      </c>
      <c r="AM36" s="97">
        <v>850</v>
      </c>
      <c r="AN36" s="97">
        <v>78</v>
      </c>
      <c r="AO36" s="97">
        <v>156</v>
      </c>
      <c r="AP36" s="97">
        <v>16.7</v>
      </c>
      <c r="AQ36" s="97">
        <v>62</v>
      </c>
      <c r="AR36" s="97">
        <v>10.6</v>
      </c>
      <c r="AS36" s="97">
        <v>3.9</v>
      </c>
      <c r="AT36" s="97">
        <v>9.5</v>
      </c>
      <c r="AU36" s="97">
        <v>1.3</v>
      </c>
      <c r="AV36" s="97">
        <v>6.3</v>
      </c>
      <c r="AW36" s="97">
        <v>1.1000000000000001</v>
      </c>
      <c r="AX36" s="97">
        <v>2.9</v>
      </c>
      <c r="AY36" s="97">
        <v>0.36</v>
      </c>
      <c r="AZ36" s="97">
        <v>2.1</v>
      </c>
      <c r="BA36" s="97">
        <v>0.3</v>
      </c>
      <c r="BC36" s="97">
        <v>7.1</v>
      </c>
      <c r="BE36" s="97">
        <v>4.8</v>
      </c>
      <c r="BF36" s="97">
        <v>10</v>
      </c>
      <c r="BG36" s="97">
        <v>2.8</v>
      </c>
      <c r="BH36" s="97">
        <v>7553.9100000000008</v>
      </c>
    </row>
    <row r="37" spans="1:60" x14ac:dyDescent="0.35">
      <c r="A37" s="94" t="s">
        <v>84</v>
      </c>
      <c r="B37" s="95" t="s">
        <v>88</v>
      </c>
      <c r="C37" s="94" t="s">
        <v>89</v>
      </c>
      <c r="D37" s="94" t="s">
        <v>329</v>
      </c>
      <c r="E37" s="94" t="s">
        <v>504</v>
      </c>
      <c r="F37" s="97">
        <v>46.9</v>
      </c>
      <c r="G37" s="97">
        <v>2.2599999999999998</v>
      </c>
      <c r="H37" s="97">
        <v>15.5</v>
      </c>
      <c r="I37" s="97">
        <v>9.8141300000000005</v>
      </c>
      <c r="J37" s="97">
        <v>0.24</v>
      </c>
      <c r="K37" s="97">
        <v>6.29</v>
      </c>
      <c r="L37" s="97">
        <v>8.77</v>
      </c>
      <c r="M37" s="97">
        <v>3.31</v>
      </c>
      <c r="N37" s="97">
        <v>1.59</v>
      </c>
      <c r="O37" s="97">
        <v>0.69</v>
      </c>
      <c r="P37" s="97">
        <v>3.78</v>
      </c>
      <c r="Q37" s="97">
        <v>99.58</v>
      </c>
      <c r="R37" s="97">
        <v>65.514707001563437</v>
      </c>
      <c r="V37" s="97">
        <f>Table4[[#This Row],[TiO2(wt%)]]*0.5994*10000</f>
        <v>13546.439999999999</v>
      </c>
      <c r="W37" s="97">
        <v>165</v>
      </c>
      <c r="X37" s="97">
        <v>175</v>
      </c>
      <c r="Y37" s="97">
        <v>53</v>
      </c>
      <c r="Z37" s="97">
        <v>153</v>
      </c>
      <c r="AD37" s="97">
        <v>31</v>
      </c>
      <c r="AE37" s="97">
        <v>1350</v>
      </c>
      <c r="AF37" s="97">
        <v>24</v>
      </c>
      <c r="AH37" s="97">
        <v>71</v>
      </c>
      <c r="AM37" s="97">
        <v>700</v>
      </c>
      <c r="AN37" s="97">
        <v>41</v>
      </c>
      <c r="AO37" s="97">
        <v>88</v>
      </c>
      <c r="AP37" s="97">
        <v>9.4</v>
      </c>
      <c r="AQ37" s="97">
        <v>36</v>
      </c>
      <c r="AR37" s="97">
        <v>6.5</v>
      </c>
      <c r="AS37" s="97">
        <v>2.6</v>
      </c>
      <c r="AT37" s="97">
        <v>6.1</v>
      </c>
      <c r="AU37" s="97">
        <v>0.89</v>
      </c>
      <c r="AV37" s="97">
        <v>4.5999999999999996</v>
      </c>
      <c r="AW37" s="97">
        <v>0.85</v>
      </c>
      <c r="AX37" s="97">
        <v>2.2999999999999998</v>
      </c>
      <c r="AY37" s="97">
        <v>0.3</v>
      </c>
      <c r="AZ37" s="97">
        <v>1.9</v>
      </c>
      <c r="BA37" s="97">
        <v>0.26</v>
      </c>
      <c r="BC37" s="97">
        <v>3.6</v>
      </c>
      <c r="BE37" s="97">
        <v>3.1</v>
      </c>
      <c r="BF37" s="97">
        <v>4.5</v>
      </c>
      <c r="BG37" s="97">
        <v>1.4</v>
      </c>
      <c r="BH37" s="97">
        <v>13198.589999999998</v>
      </c>
    </row>
    <row r="38" spans="1:60" x14ac:dyDescent="0.35">
      <c r="A38" s="94" t="s">
        <v>81</v>
      </c>
      <c r="B38" s="95" t="s">
        <v>319</v>
      </c>
      <c r="C38" s="94" t="s">
        <v>89</v>
      </c>
      <c r="D38" s="94" t="s">
        <v>325</v>
      </c>
      <c r="E38" s="94" t="s">
        <v>490</v>
      </c>
      <c r="F38" s="97">
        <v>41.14</v>
      </c>
      <c r="G38" s="97">
        <v>2.1469999999999998</v>
      </c>
      <c r="H38" s="97">
        <v>10.42</v>
      </c>
      <c r="I38" s="97">
        <v>12.498222000000002</v>
      </c>
      <c r="J38" s="97">
        <v>0.24199999999999999</v>
      </c>
      <c r="K38" s="97">
        <v>11.72</v>
      </c>
      <c r="L38" s="97">
        <v>13.58</v>
      </c>
      <c r="M38" s="97">
        <v>3.59</v>
      </c>
      <c r="N38" s="97">
        <v>1.32</v>
      </c>
      <c r="O38" s="97">
        <v>1.1599999999999999</v>
      </c>
      <c r="P38" s="97">
        <v>0.92</v>
      </c>
      <c r="Q38" s="97">
        <v>100.1</v>
      </c>
      <c r="R38" s="97">
        <v>68.607201301980467</v>
      </c>
      <c r="T38" s="97">
        <v>3</v>
      </c>
      <c r="U38" s="97">
        <v>20</v>
      </c>
      <c r="V38" s="97">
        <f>Table4[[#This Row],[TiO2(wt%)]]*0.5994*10000</f>
        <v>12869.117999999999</v>
      </c>
      <c r="W38" s="97">
        <v>195</v>
      </c>
      <c r="X38" s="97">
        <v>330</v>
      </c>
      <c r="Y38" s="97">
        <v>53</v>
      </c>
      <c r="Z38" s="97">
        <v>320</v>
      </c>
      <c r="AA38" s="97">
        <v>60</v>
      </c>
      <c r="AB38" s="97">
        <v>120</v>
      </c>
      <c r="AC38" s="97">
        <v>18</v>
      </c>
      <c r="AD38" s="97">
        <v>46</v>
      </c>
      <c r="AE38" s="97">
        <v>1255</v>
      </c>
      <c r="AF38" s="97">
        <v>30</v>
      </c>
      <c r="AG38" s="97">
        <v>243</v>
      </c>
      <c r="AH38" s="100">
        <v>136</v>
      </c>
      <c r="AI38" s="100">
        <v>4</v>
      </c>
      <c r="AJ38" s="100" t="s">
        <v>56</v>
      </c>
      <c r="AK38" s="97" t="s">
        <v>56</v>
      </c>
      <c r="AL38" s="97">
        <v>0.7</v>
      </c>
      <c r="AM38" s="97">
        <v>1225</v>
      </c>
      <c r="AN38" s="97">
        <v>118</v>
      </c>
      <c r="AO38" s="97">
        <v>197</v>
      </c>
      <c r="AP38" s="97">
        <v>19.899999999999999</v>
      </c>
      <c r="AQ38" s="97">
        <v>69.400000000000006</v>
      </c>
      <c r="AR38" s="97">
        <v>11.7</v>
      </c>
      <c r="AS38" s="97">
        <v>3.46</v>
      </c>
      <c r="AT38" s="97">
        <v>9.1999999999999993</v>
      </c>
      <c r="AU38" s="97">
        <v>1.2</v>
      </c>
      <c r="AV38" s="97">
        <v>6.1</v>
      </c>
      <c r="AW38" s="97">
        <v>1.1000000000000001</v>
      </c>
      <c r="AX38" s="97">
        <v>2.7</v>
      </c>
      <c r="AY38" s="97">
        <v>0.34</v>
      </c>
      <c r="AZ38" s="97">
        <v>2.1</v>
      </c>
      <c r="BA38" s="97">
        <v>0.31</v>
      </c>
      <c r="BB38" s="97">
        <v>0.9</v>
      </c>
      <c r="BC38" s="97">
        <v>7.5</v>
      </c>
      <c r="BD38" s="97" t="s">
        <v>57</v>
      </c>
      <c r="BE38" s="97">
        <v>6</v>
      </c>
      <c r="BF38" s="97">
        <v>14.8</v>
      </c>
      <c r="BG38" s="97">
        <v>3.6</v>
      </c>
      <c r="BH38" s="97">
        <f>Table4[[#This Row],[K2O(wt%)]]*0.8301*10000</f>
        <v>10957.32</v>
      </c>
    </row>
    <row r="39" spans="1:60" x14ac:dyDescent="0.35">
      <c r="A39" s="94" t="s">
        <v>81</v>
      </c>
      <c r="B39" s="95" t="s">
        <v>318</v>
      </c>
      <c r="C39" s="94" t="s">
        <v>89</v>
      </c>
      <c r="D39" s="94" t="s">
        <v>325</v>
      </c>
      <c r="E39" s="94" t="s">
        <v>491</v>
      </c>
      <c r="F39" s="97">
        <v>37.96</v>
      </c>
      <c r="G39" s="97">
        <v>2.27</v>
      </c>
      <c r="H39" s="97">
        <v>10.65</v>
      </c>
      <c r="I39" s="97">
        <v>12.615196000000001</v>
      </c>
      <c r="J39" s="97">
        <v>0.24199999999999999</v>
      </c>
      <c r="K39" s="97">
        <v>12.27</v>
      </c>
      <c r="L39" s="97">
        <v>15.09</v>
      </c>
      <c r="M39" s="97">
        <v>3.42</v>
      </c>
      <c r="N39" s="97">
        <v>0.96</v>
      </c>
      <c r="O39" s="97">
        <v>1.19</v>
      </c>
      <c r="P39" s="97">
        <v>2.1800000000000002</v>
      </c>
      <c r="Q39" s="97">
        <v>100.3</v>
      </c>
      <c r="R39" s="97">
        <v>69.388889471877889</v>
      </c>
      <c r="T39" s="97">
        <v>2</v>
      </c>
      <c r="U39" s="97">
        <v>24</v>
      </c>
      <c r="V39" s="97">
        <f>Table4[[#This Row],[TiO2(wt%)]]*0.5994*10000</f>
        <v>13606.380000000001</v>
      </c>
      <c r="W39" s="97">
        <v>204</v>
      </c>
      <c r="X39" s="97">
        <v>310</v>
      </c>
      <c r="Y39" s="97">
        <v>51</v>
      </c>
      <c r="Z39" s="97">
        <v>280</v>
      </c>
      <c r="AA39" s="97">
        <v>40</v>
      </c>
      <c r="AB39" s="97">
        <v>120</v>
      </c>
      <c r="AC39" s="97">
        <v>17</v>
      </c>
      <c r="AD39" s="97">
        <v>33</v>
      </c>
      <c r="AE39" s="97">
        <v>1357</v>
      </c>
      <c r="AF39" s="97">
        <v>27</v>
      </c>
      <c r="AG39" s="97">
        <v>218</v>
      </c>
      <c r="AH39" s="100">
        <v>100</v>
      </c>
      <c r="AI39" s="100">
        <v>2</v>
      </c>
      <c r="AJ39" s="100" t="s">
        <v>56</v>
      </c>
      <c r="AK39" s="97">
        <v>1</v>
      </c>
      <c r="AL39" s="97">
        <v>0.8</v>
      </c>
      <c r="AM39" s="97">
        <v>770</v>
      </c>
      <c r="AN39" s="97">
        <v>109</v>
      </c>
      <c r="AO39" s="97">
        <v>181</v>
      </c>
      <c r="AP39" s="97">
        <v>18.600000000000001</v>
      </c>
      <c r="AQ39" s="97">
        <v>66</v>
      </c>
      <c r="AR39" s="97">
        <v>11.1</v>
      </c>
      <c r="AS39" s="97">
        <v>3.24</v>
      </c>
      <c r="AT39" s="97">
        <v>8.8000000000000007</v>
      </c>
      <c r="AU39" s="97">
        <v>1.1000000000000001</v>
      </c>
      <c r="AV39" s="97">
        <v>5.6</v>
      </c>
      <c r="AW39" s="97">
        <v>0.9</v>
      </c>
      <c r="AX39" s="97">
        <v>2.2999999999999998</v>
      </c>
      <c r="AY39" s="97">
        <v>0.28999999999999998</v>
      </c>
      <c r="AZ39" s="97">
        <v>1.7</v>
      </c>
      <c r="BA39" s="97">
        <v>0.26</v>
      </c>
      <c r="BB39" s="97">
        <v>0.7</v>
      </c>
      <c r="BC39" s="97">
        <v>5.8</v>
      </c>
      <c r="BD39" s="97" t="s">
        <v>57</v>
      </c>
      <c r="BE39" s="97">
        <v>7</v>
      </c>
      <c r="BF39" s="97">
        <v>11</v>
      </c>
      <c r="BG39" s="97">
        <v>2.5</v>
      </c>
      <c r="BH39" s="97">
        <f>Table4[[#This Row],[K2O(wt%)]]*0.8301*10000</f>
        <v>7968.9599999999991</v>
      </c>
    </row>
    <row r="40" spans="1:60" x14ac:dyDescent="0.35">
      <c r="A40" s="94" t="s">
        <v>81</v>
      </c>
      <c r="B40" s="95" t="s">
        <v>320</v>
      </c>
      <c r="C40" s="94" t="s">
        <v>89</v>
      </c>
      <c r="D40" s="94" t="s">
        <v>325</v>
      </c>
      <c r="E40" s="94" t="s">
        <v>492</v>
      </c>
      <c r="F40" s="97">
        <v>40.700000000000003</v>
      </c>
      <c r="G40" s="97">
        <v>2.1829999999999998</v>
      </c>
      <c r="H40" s="97">
        <v>10.63</v>
      </c>
      <c r="I40" s="97">
        <v>12.489224000000002</v>
      </c>
      <c r="J40" s="97">
        <v>0.24</v>
      </c>
      <c r="K40" s="97">
        <v>11.5</v>
      </c>
      <c r="L40" s="97">
        <v>14.35</v>
      </c>
      <c r="M40" s="97">
        <v>3.41</v>
      </c>
      <c r="N40" s="97">
        <v>0.96</v>
      </c>
      <c r="O40" s="97">
        <v>1.18</v>
      </c>
      <c r="P40" s="97">
        <v>1.4</v>
      </c>
      <c r="Q40" s="97">
        <v>100.4</v>
      </c>
      <c r="R40" s="97">
        <v>68.213253043811989</v>
      </c>
      <c r="T40" s="97">
        <v>3</v>
      </c>
      <c r="U40" s="97">
        <v>21</v>
      </c>
      <c r="V40" s="97">
        <f>Table4[[#This Row],[TiO2(wt%)]]*0.5994*10000</f>
        <v>13084.902</v>
      </c>
      <c r="W40" s="97">
        <v>202</v>
      </c>
      <c r="X40" s="97">
        <v>270</v>
      </c>
      <c r="Y40" s="97">
        <v>52</v>
      </c>
      <c r="Z40" s="97">
        <v>310</v>
      </c>
      <c r="AA40" s="97">
        <v>50</v>
      </c>
      <c r="AB40" s="97">
        <v>120</v>
      </c>
      <c r="AC40" s="97">
        <v>19</v>
      </c>
      <c r="AD40" s="97">
        <v>39</v>
      </c>
      <c r="AE40" s="97">
        <v>1401</v>
      </c>
      <c r="AF40" s="97">
        <v>31</v>
      </c>
      <c r="AG40" s="97">
        <v>241</v>
      </c>
      <c r="AH40" s="100">
        <v>141</v>
      </c>
      <c r="AI40" s="100">
        <v>2</v>
      </c>
      <c r="AJ40" s="100" t="s">
        <v>56</v>
      </c>
      <c r="AK40" s="97" t="s">
        <v>56</v>
      </c>
      <c r="AL40" s="97">
        <v>0.8</v>
      </c>
      <c r="AM40" s="97">
        <v>1044</v>
      </c>
      <c r="AN40" s="97">
        <v>126</v>
      </c>
      <c r="AO40" s="97">
        <v>205</v>
      </c>
      <c r="AP40" s="97">
        <v>21.1</v>
      </c>
      <c r="AQ40" s="97">
        <v>73.5</v>
      </c>
      <c r="AR40" s="97">
        <v>12.3</v>
      </c>
      <c r="AS40" s="97">
        <v>3.56</v>
      </c>
      <c r="AT40" s="97">
        <v>9.8000000000000007</v>
      </c>
      <c r="AU40" s="97">
        <v>1.2</v>
      </c>
      <c r="AV40" s="97">
        <v>6.5</v>
      </c>
      <c r="AW40" s="97">
        <v>1.1000000000000001</v>
      </c>
      <c r="AX40" s="97">
        <v>2.8</v>
      </c>
      <c r="AY40" s="97">
        <v>0.34</v>
      </c>
      <c r="AZ40" s="97">
        <v>1.9</v>
      </c>
      <c r="BA40" s="97">
        <v>0.28999999999999998</v>
      </c>
      <c r="BB40" s="97">
        <v>0.8</v>
      </c>
      <c r="BC40" s="97">
        <v>7.9</v>
      </c>
      <c r="BD40" s="97" t="s">
        <v>57</v>
      </c>
      <c r="BE40" s="97">
        <v>7</v>
      </c>
      <c r="BF40" s="97">
        <v>15.3</v>
      </c>
      <c r="BG40" s="97">
        <v>3.7</v>
      </c>
      <c r="BH40" s="97">
        <f>Table4[[#This Row],[K2O(wt%)]]*0.8301*10000</f>
        <v>7968.9599999999991</v>
      </c>
    </row>
    <row r="41" spans="1:60" x14ac:dyDescent="0.35">
      <c r="A41" s="94" t="s">
        <v>81</v>
      </c>
      <c r="B41" s="95" t="s">
        <v>317</v>
      </c>
      <c r="C41" s="94" t="s">
        <v>89</v>
      </c>
      <c r="D41" s="94" t="s">
        <v>325</v>
      </c>
      <c r="E41" s="94" t="s">
        <v>488</v>
      </c>
      <c r="F41" s="97">
        <v>39.93</v>
      </c>
      <c r="G41" s="97">
        <v>2.5169999999999999</v>
      </c>
      <c r="H41" s="97">
        <v>11.48</v>
      </c>
      <c r="I41" s="97">
        <v>11.985336</v>
      </c>
      <c r="J41" s="97">
        <v>0.21199999999999999</v>
      </c>
      <c r="K41" s="97">
        <v>11.31</v>
      </c>
      <c r="L41" s="97">
        <v>13.39</v>
      </c>
      <c r="M41" s="97">
        <v>3.09</v>
      </c>
      <c r="N41" s="97">
        <v>0.68</v>
      </c>
      <c r="O41" s="97">
        <v>1.1000000000000001</v>
      </c>
      <c r="P41" s="97">
        <v>3.28</v>
      </c>
      <c r="Q41" s="97">
        <v>100.3</v>
      </c>
      <c r="R41" s="97">
        <v>68.742579159152911</v>
      </c>
      <c r="T41" s="97">
        <v>2</v>
      </c>
      <c r="U41" s="97">
        <v>25</v>
      </c>
      <c r="V41" s="97">
        <f>Table4[[#This Row],[TiO2(wt%)]]*0.5994*10000</f>
        <v>15086.897999999999</v>
      </c>
      <c r="W41" s="97">
        <v>216</v>
      </c>
      <c r="X41" s="97">
        <v>360</v>
      </c>
      <c r="Y41" s="97">
        <v>56</v>
      </c>
      <c r="Z41" s="97">
        <v>290</v>
      </c>
      <c r="AA41" s="97">
        <v>50</v>
      </c>
      <c r="AB41" s="97">
        <v>140</v>
      </c>
      <c r="AC41" s="97">
        <v>20</v>
      </c>
      <c r="AD41" s="97">
        <v>20</v>
      </c>
      <c r="AE41" s="97">
        <v>1311</v>
      </c>
      <c r="AF41" s="97">
        <v>27</v>
      </c>
      <c r="AG41" s="97">
        <v>252</v>
      </c>
      <c r="AH41" s="100">
        <v>108</v>
      </c>
      <c r="AI41" s="100">
        <v>3</v>
      </c>
      <c r="AJ41" s="100" t="s">
        <v>56</v>
      </c>
      <c r="AK41" s="97" t="s">
        <v>56</v>
      </c>
      <c r="AL41" s="97">
        <v>0.7</v>
      </c>
      <c r="AM41" s="97">
        <v>748</v>
      </c>
      <c r="AN41" s="97">
        <v>96</v>
      </c>
      <c r="AO41" s="97">
        <v>169</v>
      </c>
      <c r="AP41" s="97">
        <v>17.899999999999999</v>
      </c>
      <c r="AQ41" s="97">
        <v>65.5</v>
      </c>
      <c r="AR41" s="97">
        <v>11.5</v>
      </c>
      <c r="AS41" s="97">
        <v>3.43</v>
      </c>
      <c r="AT41" s="97">
        <v>9.6999999999999993</v>
      </c>
      <c r="AU41" s="97">
        <v>1.2</v>
      </c>
      <c r="AV41" s="97">
        <v>6.3</v>
      </c>
      <c r="AW41" s="97">
        <v>1.1000000000000001</v>
      </c>
      <c r="AX41" s="97">
        <v>2.7</v>
      </c>
      <c r="AY41" s="97">
        <v>0.34</v>
      </c>
      <c r="AZ41" s="97">
        <v>2</v>
      </c>
      <c r="BA41" s="97">
        <v>0.3</v>
      </c>
      <c r="BB41" s="97">
        <v>0.9</v>
      </c>
      <c r="BC41" s="97">
        <v>6.4</v>
      </c>
      <c r="BD41" s="97" t="s">
        <v>57</v>
      </c>
      <c r="BE41" s="97">
        <v>11</v>
      </c>
      <c r="BF41" s="97">
        <v>10.6</v>
      </c>
      <c r="BG41" s="97">
        <v>2.7</v>
      </c>
      <c r="BH41" s="97">
        <f>Table4[[#This Row],[K2O(wt%)]]*0.8301*10000</f>
        <v>5644.6799999999994</v>
      </c>
    </row>
    <row r="42" spans="1:60" x14ac:dyDescent="0.35">
      <c r="A42" s="94" t="s">
        <v>82</v>
      </c>
      <c r="B42" s="95" t="s">
        <v>316</v>
      </c>
      <c r="C42" s="94" t="s">
        <v>89</v>
      </c>
      <c r="D42" s="94" t="s">
        <v>325</v>
      </c>
      <c r="E42" s="94" t="s">
        <v>489</v>
      </c>
      <c r="F42" s="97">
        <v>43.5</v>
      </c>
      <c r="G42" s="97">
        <v>2.3079999999999998</v>
      </c>
      <c r="H42" s="97">
        <v>13.56</v>
      </c>
      <c r="I42" s="97">
        <v>11.535436000000001</v>
      </c>
      <c r="J42" s="97">
        <v>0.17599999999999999</v>
      </c>
      <c r="K42" s="97">
        <v>10.19</v>
      </c>
      <c r="L42" s="97">
        <v>10.07</v>
      </c>
      <c r="M42" s="97">
        <v>3.74</v>
      </c>
      <c r="N42" s="97">
        <v>1.04</v>
      </c>
      <c r="O42" s="97">
        <v>0.86</v>
      </c>
      <c r="P42" s="97">
        <v>1.78</v>
      </c>
      <c r="Q42" s="97">
        <v>100</v>
      </c>
      <c r="R42" s="97">
        <v>67.306746761426709</v>
      </c>
      <c r="T42" s="97">
        <v>2</v>
      </c>
      <c r="U42" s="97">
        <v>20</v>
      </c>
      <c r="V42" s="97">
        <f>Table4[[#This Row],[TiO2(wt%)]]*0.5994*10000</f>
        <v>13834.152</v>
      </c>
      <c r="W42" s="97">
        <v>201</v>
      </c>
      <c r="X42" s="97">
        <v>320</v>
      </c>
      <c r="Y42" s="97">
        <v>52</v>
      </c>
      <c r="Z42" s="97">
        <v>260</v>
      </c>
      <c r="AA42" s="97">
        <v>50</v>
      </c>
      <c r="AB42" s="97">
        <v>120</v>
      </c>
      <c r="AC42" s="97">
        <v>20</v>
      </c>
      <c r="AD42" s="97">
        <v>13</v>
      </c>
      <c r="AE42" s="97">
        <v>981</v>
      </c>
      <c r="AF42" s="97">
        <v>23</v>
      </c>
      <c r="AG42" s="97">
        <v>214</v>
      </c>
      <c r="AH42" s="100">
        <v>67</v>
      </c>
      <c r="AI42" s="100">
        <v>3</v>
      </c>
      <c r="AJ42" s="100" t="s">
        <v>56</v>
      </c>
      <c r="AK42" s="97" t="s">
        <v>56</v>
      </c>
      <c r="AL42" s="97" t="s">
        <v>56</v>
      </c>
      <c r="AM42" s="97">
        <v>636</v>
      </c>
      <c r="AN42" s="97">
        <v>60</v>
      </c>
      <c r="AO42" s="97">
        <v>107</v>
      </c>
      <c r="AP42" s="97">
        <v>11.4</v>
      </c>
      <c r="AQ42" s="97">
        <v>42.8</v>
      </c>
      <c r="AR42" s="97">
        <v>7.9</v>
      </c>
      <c r="AS42" s="97">
        <v>2.38</v>
      </c>
      <c r="AT42" s="97">
        <v>6.6</v>
      </c>
      <c r="AU42" s="97">
        <v>0.9</v>
      </c>
      <c r="AV42" s="97">
        <v>4.5</v>
      </c>
      <c r="AW42" s="97">
        <v>0.8</v>
      </c>
      <c r="AX42" s="97">
        <v>2</v>
      </c>
      <c r="AY42" s="97">
        <v>0.25</v>
      </c>
      <c r="AZ42" s="97">
        <v>1.5</v>
      </c>
      <c r="BA42" s="97">
        <v>0.22</v>
      </c>
      <c r="BB42" s="97">
        <v>1.5</v>
      </c>
      <c r="BC42" s="97">
        <v>3.9</v>
      </c>
      <c r="BD42" s="97" t="s">
        <v>57</v>
      </c>
      <c r="BE42" s="97">
        <v>6</v>
      </c>
      <c r="BF42" s="97">
        <v>5.9</v>
      </c>
      <c r="BG42" s="97">
        <v>1.8</v>
      </c>
      <c r="BH42" s="97">
        <f>Table4[[#This Row],[K2O(wt%)]]*0.8301*10000</f>
        <v>8633.0399999999991</v>
      </c>
    </row>
    <row r="43" spans="1:60" x14ac:dyDescent="0.35">
      <c r="A43" s="94" t="s">
        <v>81</v>
      </c>
      <c r="B43" s="95" t="s">
        <v>108</v>
      </c>
      <c r="C43" s="94" t="s">
        <v>89</v>
      </c>
      <c r="D43" s="94" t="s">
        <v>328</v>
      </c>
      <c r="E43" s="94" t="s">
        <v>500</v>
      </c>
      <c r="F43" s="97">
        <v>38.22</v>
      </c>
      <c r="G43" s="97">
        <v>2.41</v>
      </c>
      <c r="H43" s="97">
        <v>11.61</v>
      </c>
      <c r="I43" s="97">
        <v>12.678182</v>
      </c>
      <c r="J43" s="97">
        <v>0.26</v>
      </c>
      <c r="K43" s="97">
        <v>10.27</v>
      </c>
      <c r="L43" s="97">
        <v>14.31</v>
      </c>
      <c r="M43" s="97">
        <v>4.1500000000000004</v>
      </c>
      <c r="N43" s="97">
        <v>1.34</v>
      </c>
      <c r="O43" s="97">
        <v>1.19</v>
      </c>
      <c r="P43" s="97">
        <v>1.49</v>
      </c>
      <c r="Q43" s="97">
        <v>99.27</v>
      </c>
      <c r="R43" s="97">
        <v>100</v>
      </c>
      <c r="V43" s="97">
        <f>Table4[[#This Row],[TiO2(wt%)]]*0.5994*10000</f>
        <v>14445.54</v>
      </c>
      <c r="W43" s="97">
        <v>338</v>
      </c>
      <c r="X43" s="97">
        <v>360</v>
      </c>
      <c r="Y43" s="97">
        <v>52</v>
      </c>
      <c r="Z43" s="97">
        <v>280</v>
      </c>
      <c r="AD43" s="97">
        <v>28</v>
      </c>
      <c r="AE43" s="97">
        <v>1420</v>
      </c>
      <c r="AF43" s="97">
        <v>33</v>
      </c>
      <c r="AG43" s="97">
        <v>230</v>
      </c>
      <c r="AH43" s="97">
        <v>71</v>
      </c>
      <c r="AM43" s="97">
        <v>950</v>
      </c>
      <c r="AN43" s="97">
        <v>85</v>
      </c>
      <c r="AO43" s="97">
        <v>140</v>
      </c>
      <c r="AQ43" s="97">
        <v>74</v>
      </c>
      <c r="AR43" s="97">
        <v>10.5</v>
      </c>
      <c r="AS43" s="97">
        <v>3.2</v>
      </c>
      <c r="AT43" s="97">
        <v>13</v>
      </c>
      <c r="AV43" s="97">
        <v>11.2</v>
      </c>
      <c r="AX43" s="97">
        <v>3.5</v>
      </c>
      <c r="AZ43" s="97">
        <v>1.8</v>
      </c>
      <c r="BB43" s="97">
        <v>5.4</v>
      </c>
      <c r="BC43" s="97">
        <v>4</v>
      </c>
      <c r="BE43" s="97">
        <v>6.1</v>
      </c>
      <c r="BF43" s="97">
        <v>9.5</v>
      </c>
      <c r="BG43" s="97">
        <v>2.0299999999999998</v>
      </c>
      <c r="BH43" s="97">
        <v>11123.34</v>
      </c>
    </row>
    <row r="44" spans="1:60" x14ac:dyDescent="0.35">
      <c r="A44" s="94" t="s">
        <v>81</v>
      </c>
      <c r="B44" s="95" t="s">
        <v>109</v>
      </c>
      <c r="C44" s="94" t="s">
        <v>89</v>
      </c>
      <c r="D44" s="94" t="s">
        <v>328</v>
      </c>
      <c r="E44" s="94" t="s">
        <v>501</v>
      </c>
      <c r="F44" s="97">
        <v>37.31</v>
      </c>
      <c r="G44" s="97">
        <v>2.41</v>
      </c>
      <c r="H44" s="97">
        <v>11.09</v>
      </c>
      <c r="I44" s="97">
        <v>12.966118000000002</v>
      </c>
      <c r="J44" s="97">
        <v>0.26</v>
      </c>
      <c r="K44" s="97">
        <v>10.65</v>
      </c>
      <c r="L44" s="97">
        <v>14.56</v>
      </c>
      <c r="M44" s="97">
        <v>3.89</v>
      </c>
      <c r="N44" s="97">
        <v>1.1000000000000001</v>
      </c>
      <c r="O44" s="97">
        <v>1.25</v>
      </c>
      <c r="P44" s="97">
        <v>2.4700000000000002</v>
      </c>
      <c r="Q44" s="97">
        <v>99.4</v>
      </c>
      <c r="R44" s="97">
        <v>100</v>
      </c>
      <c r="V44" s="97">
        <f>Table4[[#This Row],[TiO2(wt%)]]*0.5994*10000</f>
        <v>14445.54</v>
      </c>
      <c r="W44" s="97">
        <v>345</v>
      </c>
      <c r="X44" s="97">
        <v>365</v>
      </c>
      <c r="Y44" s="97">
        <v>56</v>
      </c>
      <c r="Z44" s="97">
        <v>280</v>
      </c>
      <c r="AD44" s="97">
        <v>20</v>
      </c>
      <c r="AE44" s="97">
        <v>1380</v>
      </c>
      <c r="AF44" s="97">
        <v>33</v>
      </c>
      <c r="AG44" s="97">
        <v>230</v>
      </c>
      <c r="AH44" s="97">
        <v>70</v>
      </c>
      <c r="AM44" s="97">
        <v>985</v>
      </c>
      <c r="AN44" s="97">
        <v>88</v>
      </c>
      <c r="AO44" s="97">
        <v>142</v>
      </c>
      <c r="AQ44" s="97">
        <v>76</v>
      </c>
      <c r="AR44" s="97">
        <v>10.5</v>
      </c>
      <c r="AS44" s="97">
        <v>3.21</v>
      </c>
      <c r="AT44" s="97">
        <v>12.7</v>
      </c>
      <c r="AV44" s="97">
        <v>11</v>
      </c>
      <c r="AX44" s="97">
        <v>3.4</v>
      </c>
      <c r="AZ44" s="97">
        <v>1.9</v>
      </c>
      <c r="BB44" s="97">
        <v>5.5</v>
      </c>
      <c r="BC44" s="97">
        <v>3.8</v>
      </c>
      <c r="BE44" s="97">
        <v>5.8</v>
      </c>
      <c r="BF44" s="97">
        <v>9</v>
      </c>
      <c r="BG44" s="97">
        <v>1.95</v>
      </c>
      <c r="BH44" s="97">
        <v>9131.1</v>
      </c>
    </row>
    <row r="45" spans="1:60" x14ac:dyDescent="0.35">
      <c r="A45" s="94" t="s">
        <v>81</v>
      </c>
      <c r="B45" s="95" t="s">
        <v>107</v>
      </c>
      <c r="C45" s="94" t="s">
        <v>89</v>
      </c>
      <c r="D45" s="94" t="s">
        <v>328</v>
      </c>
      <c r="E45" s="94" t="s">
        <v>502</v>
      </c>
      <c r="F45" s="97">
        <v>39.869999999999997</v>
      </c>
      <c r="G45" s="97">
        <v>2.66</v>
      </c>
      <c r="H45" s="97">
        <v>12.23</v>
      </c>
      <c r="I45" s="97">
        <v>12.228282</v>
      </c>
      <c r="J45" s="97">
        <v>0.23</v>
      </c>
      <c r="K45" s="97">
        <v>10.58</v>
      </c>
      <c r="L45" s="97">
        <v>12.8</v>
      </c>
      <c r="M45" s="97">
        <v>3.84</v>
      </c>
      <c r="N45" s="97">
        <v>1.3</v>
      </c>
      <c r="O45" s="97">
        <v>1.1499999999999999</v>
      </c>
      <c r="P45" s="97">
        <v>1.3</v>
      </c>
      <c r="Q45" s="97">
        <v>99.65</v>
      </c>
      <c r="R45" s="97">
        <v>100</v>
      </c>
      <c r="V45" s="97">
        <f>Table4[[#This Row],[TiO2(wt%)]]*0.5994*10000</f>
        <v>15944.04</v>
      </c>
      <c r="W45" s="97">
        <v>328</v>
      </c>
      <c r="X45" s="97">
        <v>345</v>
      </c>
      <c r="Y45" s="97">
        <v>55</v>
      </c>
      <c r="Z45" s="97">
        <v>260</v>
      </c>
      <c r="AD45" s="97">
        <v>25</v>
      </c>
      <c r="AE45" s="97">
        <v>1290</v>
      </c>
      <c r="AF45" s="97">
        <v>36</v>
      </c>
      <c r="AG45" s="97">
        <v>251</v>
      </c>
      <c r="AH45" s="97">
        <v>90</v>
      </c>
      <c r="AM45" s="97">
        <v>980</v>
      </c>
      <c r="AN45" s="97">
        <v>86</v>
      </c>
      <c r="AO45" s="97">
        <v>137</v>
      </c>
      <c r="AQ45" s="97">
        <v>70</v>
      </c>
      <c r="AR45" s="97">
        <v>10.199999999999999</v>
      </c>
      <c r="AS45" s="97">
        <v>3.16</v>
      </c>
      <c r="AT45" s="97">
        <v>13.2</v>
      </c>
      <c r="AV45" s="97">
        <v>10.8</v>
      </c>
      <c r="AX45" s="97">
        <v>3.7</v>
      </c>
      <c r="AZ45" s="97">
        <v>1.8</v>
      </c>
      <c r="BB45" s="97">
        <v>6.6</v>
      </c>
      <c r="BC45" s="97">
        <v>5.4</v>
      </c>
      <c r="BE45" s="97">
        <v>5.9</v>
      </c>
      <c r="BF45" s="97">
        <v>9.8000000000000007</v>
      </c>
      <c r="BG45" s="97">
        <v>2.19</v>
      </c>
      <c r="BH45" s="97">
        <v>10791.3</v>
      </c>
    </row>
    <row r="46" spans="1:60" x14ac:dyDescent="0.35">
      <c r="A46" s="94" t="s">
        <v>82</v>
      </c>
      <c r="B46" s="95" t="s">
        <v>106</v>
      </c>
      <c r="C46" s="94" t="s">
        <v>89</v>
      </c>
      <c r="D46" s="94" t="s">
        <v>328</v>
      </c>
      <c r="E46" s="94" t="s">
        <v>503</v>
      </c>
      <c r="F46" s="97">
        <v>40.5</v>
      </c>
      <c r="G46" s="97">
        <v>2.62</v>
      </c>
      <c r="H46" s="97">
        <v>12.66</v>
      </c>
      <c r="I46" s="97">
        <v>12.192290000000002</v>
      </c>
      <c r="J46" s="97">
        <v>0.22</v>
      </c>
      <c r="K46" s="97">
        <v>12.44</v>
      </c>
      <c r="L46" s="97">
        <v>10.47</v>
      </c>
      <c r="M46" s="97">
        <v>3.73</v>
      </c>
      <c r="N46" s="97">
        <v>1.32</v>
      </c>
      <c r="O46" s="97">
        <v>1.1000000000000001</v>
      </c>
      <c r="P46" s="97">
        <v>1.07</v>
      </c>
      <c r="Q46" s="97">
        <v>99.68</v>
      </c>
      <c r="R46" s="97">
        <v>100</v>
      </c>
      <c r="V46" s="97">
        <f>Table4[[#This Row],[TiO2(wt%)]]*0.5994*10000</f>
        <v>15704.280000000002</v>
      </c>
      <c r="W46" s="97">
        <v>320</v>
      </c>
      <c r="X46" s="97">
        <v>350</v>
      </c>
      <c r="Y46" s="97">
        <v>60</v>
      </c>
      <c r="Z46" s="97">
        <v>250</v>
      </c>
      <c r="AD46" s="97">
        <v>27</v>
      </c>
      <c r="AE46" s="97">
        <v>1360</v>
      </c>
      <c r="AF46" s="97">
        <v>35</v>
      </c>
      <c r="AG46" s="97">
        <v>240</v>
      </c>
      <c r="AH46" s="97">
        <v>90</v>
      </c>
      <c r="AM46" s="97">
        <v>975</v>
      </c>
      <c r="AN46" s="97">
        <v>80</v>
      </c>
      <c r="AO46" s="97">
        <v>148</v>
      </c>
      <c r="AQ46" s="97">
        <v>71</v>
      </c>
      <c r="AR46" s="97">
        <v>10.6</v>
      </c>
      <c r="AS46" s="97">
        <v>3.05</v>
      </c>
      <c r="AT46" s="97">
        <v>13</v>
      </c>
      <c r="AV46" s="97">
        <v>11</v>
      </c>
      <c r="AX46" s="97">
        <v>3.6</v>
      </c>
      <c r="AZ46" s="97">
        <v>1.8</v>
      </c>
      <c r="BB46" s="97">
        <v>6.5</v>
      </c>
      <c r="BC46" s="97">
        <v>5.2</v>
      </c>
      <c r="BE46" s="97">
        <v>5.9</v>
      </c>
      <c r="BF46" s="97">
        <v>9.5</v>
      </c>
      <c r="BG46" s="97">
        <v>2.2799999999999998</v>
      </c>
      <c r="BH46" s="97">
        <v>10957.32</v>
      </c>
    </row>
    <row r="47" spans="1:60" x14ac:dyDescent="0.35">
      <c r="A47" s="94" t="s">
        <v>82</v>
      </c>
      <c r="B47" s="95" t="s">
        <v>105</v>
      </c>
      <c r="C47" s="94" t="s">
        <v>89</v>
      </c>
      <c r="D47" s="94" t="s">
        <v>328</v>
      </c>
      <c r="E47" s="94" t="s">
        <v>504</v>
      </c>
      <c r="F47" s="97">
        <v>39.950000000000003</v>
      </c>
      <c r="G47" s="97">
        <v>2.63</v>
      </c>
      <c r="H47" s="97">
        <v>12.11</v>
      </c>
      <c r="I47" s="97">
        <v>11.940346</v>
      </c>
      <c r="J47" s="97">
        <v>0.22</v>
      </c>
      <c r="K47" s="97">
        <v>11.05</v>
      </c>
      <c r="L47" s="97">
        <v>12.95</v>
      </c>
      <c r="M47" s="97">
        <v>3.75</v>
      </c>
      <c r="N47" s="97">
        <v>1.25</v>
      </c>
      <c r="O47" s="97">
        <v>1.1100000000000001</v>
      </c>
      <c r="P47" s="97">
        <v>1.58</v>
      </c>
      <c r="Q47" s="97">
        <v>99.88</v>
      </c>
      <c r="R47" s="97">
        <v>100</v>
      </c>
      <c r="V47" s="97">
        <f>Table4[[#This Row],[TiO2(wt%)]]*0.5994*10000</f>
        <v>15764.22</v>
      </c>
      <c r="W47" s="97">
        <v>315</v>
      </c>
      <c r="X47" s="97">
        <v>320</v>
      </c>
      <c r="Y47" s="97">
        <v>63</v>
      </c>
      <c r="Z47" s="97">
        <v>240</v>
      </c>
      <c r="AD47" s="97">
        <v>25</v>
      </c>
      <c r="AE47" s="97">
        <v>1100</v>
      </c>
      <c r="AF47" s="97">
        <v>33</v>
      </c>
      <c r="AG47" s="97">
        <v>260</v>
      </c>
      <c r="AH47" s="97">
        <v>86</v>
      </c>
      <c r="AM47" s="97">
        <v>780</v>
      </c>
      <c r="AN47" s="97">
        <v>77</v>
      </c>
      <c r="AO47" s="97">
        <v>134</v>
      </c>
      <c r="AQ47" s="97">
        <v>63</v>
      </c>
      <c r="AR47" s="97">
        <v>9.5</v>
      </c>
      <c r="AS47" s="97">
        <v>3.05</v>
      </c>
      <c r="AT47" s="97">
        <v>11.9</v>
      </c>
      <c r="AV47" s="97">
        <v>10.5</v>
      </c>
      <c r="AX47" s="97">
        <v>3.5</v>
      </c>
      <c r="AZ47" s="97">
        <v>1.6</v>
      </c>
      <c r="BB47" s="97">
        <v>6.6</v>
      </c>
      <c r="BC47" s="97">
        <v>5.6</v>
      </c>
      <c r="BE47" s="97">
        <v>6.7</v>
      </c>
      <c r="BF47" s="97">
        <v>9.1</v>
      </c>
      <c r="BG47" s="97">
        <v>2.17</v>
      </c>
      <c r="BH47" s="97">
        <v>9214.11</v>
      </c>
    </row>
    <row r="48" spans="1:60" x14ac:dyDescent="0.35">
      <c r="A48" s="94" t="s">
        <v>80</v>
      </c>
      <c r="B48" s="95" t="s">
        <v>85</v>
      </c>
      <c r="C48" s="94" t="s">
        <v>86</v>
      </c>
      <c r="D48" s="94" t="s">
        <v>329</v>
      </c>
      <c r="E48" s="94" t="s">
        <v>505</v>
      </c>
      <c r="F48" s="97">
        <v>40.4</v>
      </c>
      <c r="G48" s="97">
        <v>2.72</v>
      </c>
      <c r="H48" s="97">
        <v>11.9</v>
      </c>
      <c r="I48" s="97">
        <v>11.501224000000001</v>
      </c>
      <c r="J48" s="97">
        <v>0.18</v>
      </c>
      <c r="K48" s="97">
        <v>12.67</v>
      </c>
      <c r="L48" s="97">
        <v>12.13</v>
      </c>
      <c r="M48" s="97">
        <v>3.01</v>
      </c>
      <c r="N48" s="97">
        <v>0.95</v>
      </c>
      <c r="O48" s="97">
        <v>0.81</v>
      </c>
      <c r="P48" s="97">
        <v>3.59</v>
      </c>
      <c r="Q48" s="97">
        <v>100.24</v>
      </c>
      <c r="R48" s="97">
        <v>73.813144169715997</v>
      </c>
      <c r="V48" s="97">
        <f>Table4[[#This Row],[TiO2(wt%)]]*0.5994*10000</f>
        <v>16303.680000000002</v>
      </c>
      <c r="W48" s="97">
        <v>235</v>
      </c>
      <c r="X48" s="97">
        <v>458</v>
      </c>
      <c r="Y48" s="97">
        <v>65</v>
      </c>
      <c r="Z48" s="97">
        <v>255</v>
      </c>
      <c r="AD48" s="97">
        <v>18</v>
      </c>
      <c r="AE48" s="97">
        <v>800</v>
      </c>
      <c r="AF48" s="97">
        <v>23</v>
      </c>
      <c r="AH48" s="97">
        <v>89</v>
      </c>
      <c r="AM48" s="97">
        <v>615</v>
      </c>
      <c r="AN48" s="97">
        <v>51</v>
      </c>
      <c r="AO48" s="97">
        <v>106</v>
      </c>
      <c r="AP48" s="97">
        <v>11.7</v>
      </c>
      <c r="AQ48" s="97">
        <v>44</v>
      </c>
      <c r="AR48" s="97">
        <v>7.8</v>
      </c>
      <c r="AS48" s="97">
        <v>2.9</v>
      </c>
      <c r="AT48" s="97">
        <v>7.1</v>
      </c>
      <c r="AU48" s="97">
        <v>0.99</v>
      </c>
      <c r="AV48" s="97">
        <v>4.8</v>
      </c>
      <c r="AW48" s="97">
        <v>0.84</v>
      </c>
      <c r="AX48" s="97">
        <v>2.2000000000000002</v>
      </c>
      <c r="AY48" s="97">
        <v>0.26</v>
      </c>
      <c r="AZ48" s="97">
        <v>1.6</v>
      </c>
      <c r="BA48" s="97">
        <v>0.22</v>
      </c>
      <c r="BC48" s="97">
        <v>5.0999999999999996</v>
      </c>
      <c r="BE48" s="97">
        <v>2.8</v>
      </c>
      <c r="BF48" s="97">
        <v>5.7</v>
      </c>
      <c r="BG48" s="97">
        <v>1.7</v>
      </c>
      <c r="BH48" s="97">
        <v>7885.9499999999989</v>
      </c>
    </row>
    <row r="49" spans="1:60" x14ac:dyDescent="0.35">
      <c r="A49" s="94" t="s">
        <v>83</v>
      </c>
      <c r="B49" s="95" t="s">
        <v>97</v>
      </c>
      <c r="C49" s="94" t="s">
        <v>98</v>
      </c>
      <c r="D49" s="94" t="s">
        <v>329</v>
      </c>
      <c r="E49" s="94" t="s">
        <v>506</v>
      </c>
      <c r="F49" s="97">
        <v>44.4</v>
      </c>
      <c r="G49" s="97">
        <v>2.29</v>
      </c>
      <c r="H49" s="97">
        <v>12.25</v>
      </c>
      <c r="I49" s="97">
        <v>11.583188</v>
      </c>
      <c r="J49" s="97">
        <v>0.17</v>
      </c>
      <c r="K49" s="97">
        <v>12.95</v>
      </c>
      <c r="L49" s="97">
        <v>8.83</v>
      </c>
      <c r="M49" s="97">
        <v>2.5</v>
      </c>
      <c r="N49" s="97">
        <v>1.05</v>
      </c>
      <c r="O49" s="97">
        <v>0.53</v>
      </c>
      <c r="P49" s="97">
        <v>2.64</v>
      </c>
      <c r="Q49" s="97">
        <v>99.6</v>
      </c>
      <c r="R49" s="97">
        <v>74.424983748536533</v>
      </c>
      <c r="V49" s="97">
        <f>Table4[[#This Row],[TiO2(wt%)]]*0.5994*10000</f>
        <v>13726.260000000002</v>
      </c>
      <c r="W49" s="97">
        <v>190</v>
      </c>
      <c r="X49" s="97">
        <v>281</v>
      </c>
      <c r="Y49" s="97">
        <v>78</v>
      </c>
      <c r="Z49" s="97">
        <v>364</v>
      </c>
      <c r="AD49" s="97">
        <v>11</v>
      </c>
      <c r="AE49" s="97">
        <v>560</v>
      </c>
      <c r="AF49" s="97">
        <v>19</v>
      </c>
      <c r="AH49" s="97">
        <v>55</v>
      </c>
      <c r="AM49" s="97">
        <v>410</v>
      </c>
      <c r="AN49" s="97">
        <v>31</v>
      </c>
      <c r="AO49" s="97">
        <v>65</v>
      </c>
      <c r="AP49" s="97">
        <v>7.5</v>
      </c>
      <c r="AQ49" s="97">
        <v>30</v>
      </c>
      <c r="AR49" s="97">
        <v>5.7</v>
      </c>
      <c r="AS49" s="97">
        <v>2.2000000000000002</v>
      </c>
      <c r="AT49" s="97">
        <v>5.2</v>
      </c>
      <c r="AU49" s="97">
        <v>0.77</v>
      </c>
      <c r="AV49" s="97">
        <v>4</v>
      </c>
      <c r="AW49" s="97">
        <v>0.73</v>
      </c>
      <c r="AX49" s="97">
        <v>2</v>
      </c>
      <c r="AY49" s="97">
        <v>0.24</v>
      </c>
      <c r="AZ49" s="97">
        <v>1.5</v>
      </c>
      <c r="BA49" s="97">
        <v>0.22</v>
      </c>
      <c r="BE49" s="97">
        <v>2.2000000000000002</v>
      </c>
      <c r="BF49" s="97">
        <v>3.8</v>
      </c>
      <c r="BG49" s="97">
        <v>1.1000000000000001</v>
      </c>
      <c r="BH49" s="97">
        <v>8716.0499999999993</v>
      </c>
    </row>
    <row r="50" spans="1:60" x14ac:dyDescent="0.35">
      <c r="A50" s="94" t="s">
        <v>83</v>
      </c>
      <c r="B50" s="95" t="s">
        <v>110</v>
      </c>
      <c r="C50" s="94" t="s">
        <v>98</v>
      </c>
      <c r="D50" s="94" t="s">
        <v>328</v>
      </c>
      <c r="E50" s="94" t="s">
        <v>507</v>
      </c>
      <c r="F50" s="97">
        <v>42.36</v>
      </c>
      <c r="G50" s="98">
        <v>2.75</v>
      </c>
      <c r="H50" s="98">
        <v>13.33</v>
      </c>
      <c r="I50" s="97">
        <v>11.675675675675675</v>
      </c>
      <c r="J50" s="98">
        <v>0.22</v>
      </c>
      <c r="K50" s="98">
        <v>10.46</v>
      </c>
      <c r="L50" s="98">
        <v>10.55</v>
      </c>
      <c r="M50" s="98">
        <v>3.2</v>
      </c>
      <c r="N50" s="98">
        <v>1.3</v>
      </c>
      <c r="O50" s="98">
        <v>0.79</v>
      </c>
      <c r="P50" s="98">
        <v>1.77</v>
      </c>
      <c r="Q50" s="98">
        <v>99.69</v>
      </c>
      <c r="V50" s="97">
        <f>Table4[[#This Row],[TiO2(wt%)]]*0.5994*10000</f>
        <v>16483.500000000004</v>
      </c>
      <c r="W50" s="98">
        <v>290</v>
      </c>
      <c r="X50" s="98">
        <v>310</v>
      </c>
      <c r="Y50" s="98">
        <v>52</v>
      </c>
      <c r="Z50" s="98">
        <v>210</v>
      </c>
      <c r="AD50" s="98">
        <v>26</v>
      </c>
      <c r="AE50" s="98">
        <v>1150</v>
      </c>
      <c r="AF50" s="98">
        <v>35</v>
      </c>
      <c r="AG50" s="98">
        <v>266</v>
      </c>
      <c r="AH50" s="98">
        <v>73</v>
      </c>
      <c r="AM50" s="98">
        <v>1000</v>
      </c>
      <c r="AN50" s="98">
        <v>66</v>
      </c>
      <c r="AO50" s="98">
        <v>120</v>
      </c>
      <c r="AQ50" s="98">
        <v>53</v>
      </c>
      <c r="AR50" s="98">
        <v>10.5</v>
      </c>
      <c r="AS50" s="98">
        <v>2.78</v>
      </c>
      <c r="AT50" s="98">
        <v>14</v>
      </c>
      <c r="AV50" s="98">
        <v>10.5</v>
      </c>
      <c r="AX50" s="98">
        <v>3.2</v>
      </c>
      <c r="AZ50" s="97" t="s">
        <v>121</v>
      </c>
      <c r="BB50" s="98">
        <v>5.4</v>
      </c>
      <c r="BC50" s="98">
        <v>4.5</v>
      </c>
      <c r="BE50" s="98">
        <v>4.8</v>
      </c>
      <c r="BF50" s="98">
        <v>7</v>
      </c>
      <c r="BG50" s="98">
        <v>1.7</v>
      </c>
      <c r="BH50" s="97">
        <v>10791.3</v>
      </c>
    </row>
    <row r="51" spans="1:60" x14ac:dyDescent="0.35">
      <c r="A51" s="94" t="s">
        <v>83</v>
      </c>
      <c r="B51" s="95">
        <v>7</v>
      </c>
      <c r="C51" s="94" t="s">
        <v>98</v>
      </c>
      <c r="D51" s="94" t="s">
        <v>328</v>
      </c>
      <c r="E51" s="94" t="s">
        <v>508</v>
      </c>
      <c r="F51" s="97">
        <v>45.63</v>
      </c>
      <c r="G51" s="97">
        <v>2.4500000000000002</v>
      </c>
      <c r="H51" s="97">
        <v>14.08</v>
      </c>
      <c r="I51" s="97">
        <v>11.507196</v>
      </c>
      <c r="J51" s="97">
        <v>0.15</v>
      </c>
      <c r="K51" s="97">
        <v>8.93</v>
      </c>
      <c r="L51" s="97">
        <v>8.7100000000000009</v>
      </c>
      <c r="M51" s="97">
        <v>3.33</v>
      </c>
      <c r="N51" s="97">
        <v>1.1000000000000001</v>
      </c>
      <c r="O51" s="97">
        <v>0.54</v>
      </c>
      <c r="P51" s="97">
        <v>1.96</v>
      </c>
      <c r="Q51" s="97">
        <v>99.59</v>
      </c>
      <c r="R51" s="97">
        <v>66.853205741148187</v>
      </c>
      <c r="V51" s="97">
        <f>Table4[[#This Row],[TiO2(wt%)]]*0.5994*10000</f>
        <v>14685.300000000001</v>
      </c>
      <c r="W51" s="97">
        <v>228</v>
      </c>
      <c r="X51" s="97">
        <v>258</v>
      </c>
      <c r="Y51" s="97">
        <v>44</v>
      </c>
      <c r="Z51" s="97">
        <v>120</v>
      </c>
      <c r="AD51" s="97">
        <v>20</v>
      </c>
      <c r="AE51" s="97">
        <v>820</v>
      </c>
      <c r="AF51" s="97">
        <v>26</v>
      </c>
      <c r="AG51" s="97">
        <v>213</v>
      </c>
      <c r="AH51" s="97">
        <v>50</v>
      </c>
      <c r="AM51" s="97">
        <v>629</v>
      </c>
      <c r="AN51" s="97">
        <v>45</v>
      </c>
      <c r="AO51" s="97">
        <v>86</v>
      </c>
      <c r="AQ51" s="97">
        <v>38</v>
      </c>
      <c r="AR51" s="97">
        <v>8</v>
      </c>
      <c r="AS51" s="97">
        <v>2.65</v>
      </c>
      <c r="AT51" s="97">
        <v>10</v>
      </c>
      <c r="AV51" s="97">
        <v>8</v>
      </c>
      <c r="AX51" s="97">
        <v>2.8</v>
      </c>
      <c r="AZ51" s="97">
        <v>1.5</v>
      </c>
      <c r="BB51" s="97">
        <v>4.2</v>
      </c>
      <c r="BC51" s="97">
        <v>2.7</v>
      </c>
      <c r="BE51" s="97">
        <v>3.6</v>
      </c>
      <c r="BF51" s="97">
        <v>4.2</v>
      </c>
      <c r="BG51" s="97">
        <v>1.1000000000000001</v>
      </c>
      <c r="BH51" s="97">
        <v>9131.1</v>
      </c>
    </row>
    <row r="52" spans="1:60" x14ac:dyDescent="0.35">
      <c r="A52" s="94" t="s">
        <v>83</v>
      </c>
      <c r="B52" s="95" t="s">
        <v>103</v>
      </c>
      <c r="C52" s="94" t="s">
        <v>98</v>
      </c>
      <c r="D52" s="94" t="s">
        <v>328</v>
      </c>
      <c r="E52" s="94" t="s">
        <v>509</v>
      </c>
      <c r="F52" s="97">
        <v>44.28</v>
      </c>
      <c r="G52" s="97">
        <v>2.5099999999999998</v>
      </c>
      <c r="H52" s="97">
        <v>14.5</v>
      </c>
      <c r="I52" s="97">
        <v>11.303048</v>
      </c>
      <c r="J52" s="97">
        <v>0.14000000000000001</v>
      </c>
      <c r="K52" s="97">
        <v>9.93</v>
      </c>
      <c r="L52" s="97">
        <v>9.36</v>
      </c>
      <c r="M52" s="97">
        <v>2.95</v>
      </c>
      <c r="N52" s="97">
        <v>1.38</v>
      </c>
      <c r="O52" s="97">
        <v>0.62</v>
      </c>
      <c r="P52" s="97">
        <v>1.66</v>
      </c>
      <c r="Q52" s="97">
        <v>99.11</v>
      </c>
      <c r="R52" s="97">
        <v>71.596427516683363</v>
      </c>
      <c r="V52" s="97">
        <f>Table4[[#This Row],[TiO2(wt%)]]*0.5994*10000</f>
        <v>15044.94</v>
      </c>
      <c r="W52" s="97">
        <v>230</v>
      </c>
      <c r="X52" s="97">
        <v>251</v>
      </c>
      <c r="Y52" s="97">
        <v>42</v>
      </c>
      <c r="Z52" s="97">
        <v>130</v>
      </c>
      <c r="AD52" s="97">
        <v>24</v>
      </c>
      <c r="AE52" s="97">
        <v>1000</v>
      </c>
      <c r="AF52" s="97">
        <v>30</v>
      </c>
      <c r="AG52" s="97">
        <v>221</v>
      </c>
      <c r="AH52" s="97">
        <v>58</v>
      </c>
      <c r="AM52" s="97">
        <v>880</v>
      </c>
      <c r="AN52" s="97">
        <v>48</v>
      </c>
      <c r="AO52" s="97">
        <v>94</v>
      </c>
      <c r="AQ52" s="97">
        <v>40</v>
      </c>
      <c r="AR52" s="97">
        <v>8.8000000000000007</v>
      </c>
      <c r="AS52" s="97">
        <v>2.63</v>
      </c>
      <c r="AT52" s="97">
        <v>11.5</v>
      </c>
      <c r="AV52" s="97">
        <v>8</v>
      </c>
      <c r="AX52" s="97">
        <v>2.8</v>
      </c>
      <c r="AZ52" s="97">
        <v>1.6</v>
      </c>
      <c r="BB52" s="97">
        <v>4.5999999999999996</v>
      </c>
      <c r="BC52" s="97">
        <v>3.2</v>
      </c>
      <c r="BE52" s="97">
        <v>4</v>
      </c>
      <c r="BF52" s="97">
        <v>5.4</v>
      </c>
      <c r="BG52" s="97">
        <v>1.3</v>
      </c>
      <c r="BH52" s="97">
        <v>11455.38</v>
      </c>
    </row>
    <row r="53" spans="1:60" x14ac:dyDescent="0.35">
      <c r="A53" s="94" t="s">
        <v>83</v>
      </c>
      <c r="B53" s="95">
        <v>12</v>
      </c>
      <c r="C53" s="94" t="s">
        <v>98</v>
      </c>
      <c r="D53" s="94" t="s">
        <v>328</v>
      </c>
      <c r="E53" s="94" t="s">
        <v>510</v>
      </c>
      <c r="F53" s="97">
        <v>43.86</v>
      </c>
      <c r="G53" s="97">
        <v>2.5299999999999998</v>
      </c>
      <c r="H53" s="97">
        <v>13.28</v>
      </c>
      <c r="I53" s="97">
        <v>11.409464</v>
      </c>
      <c r="J53" s="97">
        <v>0.22</v>
      </c>
      <c r="K53" s="97">
        <v>10.27</v>
      </c>
      <c r="L53" s="97">
        <v>10.199999999999999</v>
      </c>
      <c r="M53" s="97">
        <v>2.91</v>
      </c>
      <c r="N53" s="97">
        <v>1.51</v>
      </c>
      <c r="O53" s="97">
        <v>0.81</v>
      </c>
      <c r="P53" s="97">
        <v>1.56</v>
      </c>
      <c r="Q53" s="97">
        <v>99.73</v>
      </c>
      <c r="R53" s="97">
        <v>100</v>
      </c>
      <c r="V53" s="97">
        <f>Table4[[#This Row],[TiO2(wt%)]]*0.5994*10000</f>
        <v>15164.82</v>
      </c>
      <c r="W53" s="97">
        <v>290</v>
      </c>
      <c r="X53" s="97">
        <v>275</v>
      </c>
      <c r="Y53" s="97">
        <v>48</v>
      </c>
      <c r="Z53" s="97">
        <v>155</v>
      </c>
      <c r="AD53" s="97">
        <v>27</v>
      </c>
      <c r="AE53" s="97">
        <v>1140</v>
      </c>
      <c r="AF53" s="97">
        <v>31</v>
      </c>
      <c r="AG53" s="97">
        <v>248</v>
      </c>
      <c r="AH53" s="97">
        <v>70</v>
      </c>
      <c r="AM53" s="97">
        <v>1000</v>
      </c>
      <c r="AN53" s="97">
        <v>62</v>
      </c>
      <c r="AO53" s="97">
        <v>113</v>
      </c>
      <c r="AQ53" s="97">
        <v>50</v>
      </c>
      <c r="AR53" s="97">
        <v>10.8</v>
      </c>
      <c r="AS53" s="97">
        <v>2.78</v>
      </c>
      <c r="AT53" s="97">
        <v>14.3</v>
      </c>
      <c r="AV53" s="97">
        <v>10</v>
      </c>
      <c r="AX53" s="97">
        <v>3.2</v>
      </c>
      <c r="AZ53" s="97">
        <v>1.7</v>
      </c>
      <c r="BB53" s="97">
        <v>5.3</v>
      </c>
      <c r="BC53" s="97">
        <v>4.2</v>
      </c>
      <c r="BE53" s="97">
        <v>4.5</v>
      </c>
      <c r="BF53" s="97">
        <v>6.9</v>
      </c>
      <c r="BG53" s="97">
        <v>1.71</v>
      </c>
      <c r="BH53" s="97">
        <v>12534.509999999998</v>
      </c>
    </row>
    <row r="54" spans="1:60" x14ac:dyDescent="0.35">
      <c r="A54" s="94" t="s">
        <v>83</v>
      </c>
      <c r="B54" s="95" t="s">
        <v>104</v>
      </c>
      <c r="C54" s="94" t="s">
        <v>98</v>
      </c>
      <c r="D54" s="94" t="s">
        <v>328</v>
      </c>
      <c r="E54" s="94" t="s">
        <v>511</v>
      </c>
      <c r="F54" s="97">
        <v>44.17</v>
      </c>
      <c r="G54" s="97">
        <v>2.41</v>
      </c>
      <c r="H54" s="97">
        <v>14.02</v>
      </c>
      <c r="I54" s="97">
        <v>11.531003999999999</v>
      </c>
      <c r="J54" s="97">
        <v>0.17</v>
      </c>
      <c r="K54" s="97">
        <v>9.94</v>
      </c>
      <c r="L54" s="97">
        <v>10.210000000000001</v>
      </c>
      <c r="M54" s="97">
        <v>2.9</v>
      </c>
      <c r="N54" s="97">
        <v>1.43</v>
      </c>
      <c r="O54" s="97">
        <v>0.73</v>
      </c>
      <c r="P54" s="97">
        <v>2.0299999999999998</v>
      </c>
      <c r="Q54" s="97">
        <v>100.44</v>
      </c>
      <c r="R54" s="97">
        <v>71.530129351141014</v>
      </c>
      <c r="V54" s="97">
        <f>Table4[[#This Row],[TiO2(wt%)]]*0.5994*10000</f>
        <v>14445.54</v>
      </c>
      <c r="W54" s="97">
        <v>238</v>
      </c>
      <c r="X54" s="97">
        <v>260</v>
      </c>
      <c r="Y54" s="97">
        <v>46</v>
      </c>
      <c r="Z54" s="97">
        <v>147</v>
      </c>
      <c r="AD54" s="97">
        <v>24</v>
      </c>
      <c r="AE54" s="97">
        <v>1090</v>
      </c>
      <c r="AF54" s="97">
        <v>32</v>
      </c>
      <c r="AG54" s="97">
        <v>220</v>
      </c>
      <c r="AH54" s="97">
        <v>55</v>
      </c>
      <c r="AM54" s="97">
        <v>910</v>
      </c>
      <c r="AN54" s="97">
        <v>60</v>
      </c>
      <c r="AO54" s="97">
        <v>115</v>
      </c>
      <c r="AQ54" s="97">
        <v>48</v>
      </c>
      <c r="AR54" s="97">
        <v>10.8</v>
      </c>
      <c r="AS54" s="97">
        <v>2.72</v>
      </c>
      <c r="AT54" s="97">
        <v>14.5</v>
      </c>
      <c r="AV54" s="97">
        <v>9.6</v>
      </c>
      <c r="AX54" s="97">
        <v>3.2</v>
      </c>
      <c r="AZ54" s="97">
        <v>1.7</v>
      </c>
      <c r="BB54" s="97">
        <v>4.5</v>
      </c>
      <c r="BC54" s="97">
        <v>3</v>
      </c>
      <c r="BE54" s="97">
        <v>4.0999999999999996</v>
      </c>
      <c r="BF54" s="97">
        <v>6.5</v>
      </c>
      <c r="BG54" s="97">
        <v>1.55</v>
      </c>
      <c r="BH54" s="97">
        <v>11870.429999999998</v>
      </c>
    </row>
    <row r="55" spans="1:60" x14ac:dyDescent="0.35">
      <c r="A55" s="94" t="s">
        <v>84</v>
      </c>
      <c r="B55" s="95" t="s">
        <v>102</v>
      </c>
      <c r="C55" s="94" t="s">
        <v>98</v>
      </c>
      <c r="D55" s="94" t="s">
        <v>328</v>
      </c>
      <c r="E55" s="94" t="s">
        <v>512</v>
      </c>
      <c r="F55" s="97">
        <v>46.11</v>
      </c>
      <c r="G55" s="97">
        <v>2.41</v>
      </c>
      <c r="H55" s="97">
        <v>14.88</v>
      </c>
      <c r="I55" s="97">
        <v>11.286334</v>
      </c>
      <c r="J55" s="97">
        <v>0.17</v>
      </c>
      <c r="K55" s="97">
        <v>8.4</v>
      </c>
      <c r="L55" s="97">
        <v>8.6</v>
      </c>
      <c r="M55" s="97">
        <v>4.01</v>
      </c>
      <c r="N55" s="97">
        <v>1.08</v>
      </c>
      <c r="O55" s="97">
        <v>0.56000000000000005</v>
      </c>
      <c r="P55" s="97">
        <v>2.0299999999999998</v>
      </c>
      <c r="Q55" s="97">
        <v>99.87</v>
      </c>
      <c r="R55" s="97">
        <v>64.357499865641955</v>
      </c>
      <c r="V55" s="97">
        <f>Table4[[#This Row],[TiO2(wt%)]]*0.5994*10000</f>
        <v>14445.54</v>
      </c>
      <c r="W55" s="97">
        <v>207</v>
      </c>
      <c r="X55" s="97">
        <v>234</v>
      </c>
      <c r="Y55" s="97">
        <v>41</v>
      </c>
      <c r="Z55" s="97">
        <v>110</v>
      </c>
      <c r="AD55" s="97">
        <v>18</v>
      </c>
      <c r="AE55" s="97">
        <v>850</v>
      </c>
      <c r="AF55" s="97">
        <v>24</v>
      </c>
      <c r="AG55" s="97">
        <v>210</v>
      </c>
      <c r="AH55" s="97">
        <v>48</v>
      </c>
      <c r="AM55" s="97">
        <v>580</v>
      </c>
      <c r="AN55" s="97">
        <v>42</v>
      </c>
      <c r="AO55" s="97">
        <v>80</v>
      </c>
      <c r="AQ55" s="97">
        <v>31</v>
      </c>
      <c r="AR55" s="97">
        <v>6.5</v>
      </c>
      <c r="AS55" s="97">
        <v>2.6</v>
      </c>
      <c r="AT55" s="97">
        <v>9.1</v>
      </c>
      <c r="AV55" s="97">
        <v>6.3</v>
      </c>
      <c r="AX55" s="97">
        <v>2.9</v>
      </c>
      <c r="AZ55" s="97">
        <v>1.4</v>
      </c>
      <c r="BB55" s="97">
        <v>3.8</v>
      </c>
      <c r="BC55" s="97">
        <v>2.1</v>
      </c>
      <c r="BE55" s="97">
        <v>2.9</v>
      </c>
      <c r="BF55" s="97">
        <v>4.0999999999999996</v>
      </c>
      <c r="BG55" s="97">
        <v>0.99</v>
      </c>
      <c r="BH55" s="97">
        <v>8965.08</v>
      </c>
    </row>
    <row r="56" spans="1:60" x14ac:dyDescent="0.35">
      <c r="A56" s="94" t="s">
        <v>84</v>
      </c>
      <c r="B56" s="95" t="s">
        <v>111</v>
      </c>
      <c r="C56" s="94" t="s">
        <v>98</v>
      </c>
      <c r="D56" s="94" t="s">
        <v>328</v>
      </c>
      <c r="E56" s="94" t="s">
        <v>513</v>
      </c>
      <c r="F56" s="97">
        <v>47.09</v>
      </c>
      <c r="G56" s="97">
        <v>2.09</v>
      </c>
      <c r="H56" s="97">
        <v>15.04</v>
      </c>
      <c r="I56" s="97">
        <v>11.445456000000002</v>
      </c>
      <c r="J56" s="97">
        <v>0.19</v>
      </c>
      <c r="K56" s="97">
        <v>6.96</v>
      </c>
      <c r="L56" s="97">
        <v>8.61</v>
      </c>
      <c r="M56" s="97">
        <v>3.52</v>
      </c>
      <c r="N56" s="97">
        <v>1.55</v>
      </c>
      <c r="O56" s="97">
        <v>0.61</v>
      </c>
      <c r="P56" s="97">
        <v>1.76</v>
      </c>
      <c r="Q56" s="97">
        <v>100.14</v>
      </c>
      <c r="R56" s="97">
        <v>100</v>
      </c>
      <c r="V56" s="97">
        <f>Table4[[#This Row],[TiO2(wt%)]]*0.5994*10000</f>
        <v>12527.46</v>
      </c>
      <c r="W56" s="97">
        <v>190</v>
      </c>
      <c r="X56" s="97">
        <v>211</v>
      </c>
      <c r="Y56" s="97">
        <v>35</v>
      </c>
      <c r="Z56" s="97">
        <v>98</v>
      </c>
      <c r="AD56" s="97">
        <v>20</v>
      </c>
      <c r="AE56" s="97">
        <v>850</v>
      </c>
      <c r="AF56" s="97">
        <v>23</v>
      </c>
      <c r="AG56" s="97">
        <v>204</v>
      </c>
      <c r="AH56" s="97">
        <v>38</v>
      </c>
      <c r="AM56" s="97">
        <v>600</v>
      </c>
      <c r="AN56" s="97">
        <v>38</v>
      </c>
      <c r="AO56" s="97">
        <v>67</v>
      </c>
      <c r="AQ56" s="97">
        <v>28</v>
      </c>
      <c r="AR56" s="97">
        <v>6.4</v>
      </c>
      <c r="AS56" s="97">
        <v>2.59</v>
      </c>
      <c r="AT56" s="97">
        <v>7.8</v>
      </c>
      <c r="AV56" s="97">
        <v>6.4</v>
      </c>
      <c r="AX56" s="97">
        <v>2.5</v>
      </c>
      <c r="AZ56" s="97">
        <v>1.4</v>
      </c>
      <c r="BB56" s="97">
        <v>3.3</v>
      </c>
      <c r="BC56" s="97">
        <v>1.3</v>
      </c>
      <c r="BE56" s="97">
        <v>2.7</v>
      </c>
      <c r="BF56" s="97">
        <v>4</v>
      </c>
      <c r="BG56" s="97">
        <v>0.98</v>
      </c>
      <c r="BH56" s="97">
        <v>12866.55</v>
      </c>
    </row>
  </sheetData>
  <phoneticPr fontId="6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8C6C-9462-47E5-952C-0F7C6029CFDA}">
  <dimension ref="A1:CR14"/>
  <sheetViews>
    <sheetView workbookViewId="0">
      <selection activeCell="B19" sqref="B19"/>
    </sheetView>
  </sheetViews>
  <sheetFormatPr defaultRowHeight="14.5" x14ac:dyDescent="0.35"/>
  <cols>
    <col min="1" max="1" width="16.6328125" customWidth="1"/>
    <col min="2" max="2" width="20.6328125" customWidth="1"/>
    <col min="3" max="3" width="11" style="10" customWidth="1"/>
    <col min="4" max="4" width="10.7265625" style="10" customWidth="1"/>
    <col min="5" max="5" width="11.453125" style="10" customWidth="1"/>
    <col min="6" max="6" width="10.36328125" style="10" customWidth="1"/>
    <col min="7" max="8" width="10.08984375" style="10" customWidth="1"/>
    <col min="9" max="9" width="9.36328125" style="10" customWidth="1"/>
    <col min="10" max="10" width="10.90625" style="10" customWidth="1"/>
    <col min="11" max="11" width="9.26953125" style="10" customWidth="1"/>
    <col min="12" max="12" width="9.6328125" style="10" customWidth="1"/>
    <col min="13" max="13" width="8.81640625" style="10" customWidth="1"/>
    <col min="14" max="14" width="10.6328125" style="10" customWidth="1"/>
    <col min="15" max="15" width="9" style="10" customWidth="1"/>
    <col min="16" max="16" width="8.1796875" style="10" customWidth="1"/>
    <col min="17" max="17" width="13.1796875" style="10" customWidth="1"/>
    <col min="18" max="18" width="14.08984375" style="10" customWidth="1"/>
    <col min="19" max="19" width="18.08984375" style="10" customWidth="1"/>
    <col min="20" max="20" width="15.81640625" style="10" customWidth="1"/>
    <col min="21" max="21" width="14.6328125" style="10" customWidth="1"/>
    <col min="22" max="22" width="17.453125" style="10" customWidth="1"/>
    <col min="23" max="23" width="13.1796875" style="10" customWidth="1"/>
    <col min="24" max="24" width="16.54296875" style="10" customWidth="1"/>
    <col min="25" max="51" width="8.7265625" style="10"/>
    <col min="52" max="52" width="12.1796875" style="10" customWidth="1"/>
    <col min="53" max="53" width="11.453125" customWidth="1"/>
    <col min="56" max="56" width="12.26953125" customWidth="1"/>
    <col min="60" max="60" width="15.1796875" customWidth="1"/>
    <col min="61" max="61" width="14.36328125" customWidth="1"/>
    <col min="62" max="62" width="17.36328125" customWidth="1"/>
    <col min="63" max="63" width="14.7265625" customWidth="1"/>
    <col min="64" max="65" width="11.81640625" bestFit="1" customWidth="1"/>
    <col min="67" max="67" width="18.453125" customWidth="1"/>
    <col min="68" max="68" width="19.7265625" customWidth="1"/>
    <col min="69" max="69" width="17" bestFit="1" customWidth="1"/>
    <col min="81" max="81" width="12.81640625" bestFit="1" customWidth="1"/>
    <col min="85" max="95" width="8.7265625" style="25"/>
    <col min="96" max="96" width="13.36328125" style="25" customWidth="1"/>
  </cols>
  <sheetData>
    <row r="1" spans="1:96" s="70" customFormat="1" ht="33.5" customHeight="1" thickBot="1" x14ac:dyDescent="0.4">
      <c r="A1" s="70" t="s">
        <v>457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</row>
    <row r="2" spans="1:96" x14ac:dyDescent="0.35">
      <c r="A2" s="36" t="s">
        <v>0</v>
      </c>
      <c r="B2" s="22" t="s">
        <v>433</v>
      </c>
      <c r="C2" s="28" t="s">
        <v>348</v>
      </c>
      <c r="D2" s="29" t="s">
        <v>349</v>
      </c>
      <c r="E2" s="29" t="s">
        <v>350</v>
      </c>
      <c r="F2" s="29" t="s">
        <v>357</v>
      </c>
      <c r="G2" s="29" t="s">
        <v>351</v>
      </c>
      <c r="H2" s="29" t="s">
        <v>352</v>
      </c>
      <c r="I2" s="29" t="s">
        <v>353</v>
      </c>
      <c r="J2" s="29" t="s">
        <v>354</v>
      </c>
      <c r="K2" s="29" t="s">
        <v>355</v>
      </c>
      <c r="L2" s="29" t="s">
        <v>356</v>
      </c>
      <c r="M2" s="29" t="s">
        <v>358</v>
      </c>
      <c r="N2" s="29" t="s">
        <v>359</v>
      </c>
      <c r="O2" s="29" t="s">
        <v>116</v>
      </c>
      <c r="P2" s="30" t="s">
        <v>360</v>
      </c>
      <c r="Q2" s="28" t="s">
        <v>332</v>
      </c>
      <c r="R2" s="29" t="s">
        <v>333</v>
      </c>
      <c r="S2" s="29" t="s">
        <v>394</v>
      </c>
      <c r="T2" s="29" t="s">
        <v>393</v>
      </c>
      <c r="U2" s="29" t="s">
        <v>346</v>
      </c>
      <c r="V2" s="29" t="s">
        <v>123</v>
      </c>
      <c r="W2" s="30" t="s">
        <v>347</v>
      </c>
      <c r="X2" s="39" t="s">
        <v>124</v>
      </c>
      <c r="Y2" s="28" t="s">
        <v>152</v>
      </c>
      <c r="Z2" s="29" t="s">
        <v>153</v>
      </c>
      <c r="AA2" s="29" t="s">
        <v>154</v>
      </c>
      <c r="AB2" s="29" t="s">
        <v>28</v>
      </c>
      <c r="AC2" s="29" t="s">
        <v>155</v>
      </c>
      <c r="AD2" s="29" t="s">
        <v>156</v>
      </c>
      <c r="AE2" s="29" t="s">
        <v>157</v>
      </c>
      <c r="AF2" s="29" t="s">
        <v>117</v>
      </c>
      <c r="AG2" s="29" t="s">
        <v>36</v>
      </c>
      <c r="AH2" s="29" t="s">
        <v>158</v>
      </c>
      <c r="AI2" s="29" t="s">
        <v>159</v>
      </c>
      <c r="AJ2" s="29" t="s">
        <v>160</v>
      </c>
      <c r="AK2" s="29" t="s">
        <v>161</v>
      </c>
      <c r="AL2" s="29" t="s">
        <v>162</v>
      </c>
      <c r="AM2" s="29" t="s">
        <v>163</v>
      </c>
      <c r="AN2" s="29" t="s">
        <v>164</v>
      </c>
      <c r="AO2" s="29" t="s">
        <v>165</v>
      </c>
      <c r="AP2" s="29" t="s">
        <v>166</v>
      </c>
      <c r="AQ2" s="29" t="s">
        <v>167</v>
      </c>
      <c r="AR2" s="29" t="s">
        <v>168</v>
      </c>
      <c r="AS2" s="29" t="s">
        <v>169</v>
      </c>
      <c r="AT2" s="29" t="s">
        <v>170</v>
      </c>
      <c r="AU2" s="29" t="s">
        <v>171</v>
      </c>
      <c r="AV2" s="29" t="s">
        <v>172</v>
      </c>
      <c r="AW2" s="29" t="s">
        <v>173</v>
      </c>
      <c r="AX2" s="29" t="s">
        <v>174</v>
      </c>
      <c r="AY2" s="29" t="s">
        <v>334</v>
      </c>
      <c r="AZ2" s="29" t="s">
        <v>322</v>
      </c>
      <c r="BA2" s="42" t="s">
        <v>361</v>
      </c>
      <c r="BB2" s="42" t="s">
        <v>362</v>
      </c>
      <c r="BC2" s="42" t="s">
        <v>363</v>
      </c>
      <c r="BD2" s="42" t="s">
        <v>364</v>
      </c>
      <c r="BE2" s="42" t="s">
        <v>365</v>
      </c>
      <c r="BF2" s="42" t="s">
        <v>366</v>
      </c>
      <c r="BG2" s="42" t="s">
        <v>367</v>
      </c>
      <c r="BH2" s="42" t="s">
        <v>368</v>
      </c>
      <c r="BI2" s="42" t="s">
        <v>369</v>
      </c>
      <c r="BJ2" s="42" t="s">
        <v>370</v>
      </c>
      <c r="BK2" s="42" t="s">
        <v>371</v>
      </c>
      <c r="BL2" s="42" t="s">
        <v>372</v>
      </c>
      <c r="BM2" s="42" t="s">
        <v>373</v>
      </c>
      <c r="BN2" s="42" t="s">
        <v>374</v>
      </c>
      <c r="BO2" s="42" t="s">
        <v>375</v>
      </c>
      <c r="BP2" s="42" t="s">
        <v>376</v>
      </c>
      <c r="BQ2" s="42" t="s">
        <v>377</v>
      </c>
      <c r="BR2" s="42" t="s">
        <v>378</v>
      </c>
      <c r="BS2" s="42" t="s">
        <v>379</v>
      </c>
      <c r="BT2" s="42" t="s">
        <v>380</v>
      </c>
      <c r="BU2" s="42" t="s">
        <v>381</v>
      </c>
      <c r="BV2" s="42" t="s">
        <v>382</v>
      </c>
      <c r="BW2" s="42" t="s">
        <v>383</v>
      </c>
      <c r="BX2" s="42" t="s">
        <v>384</v>
      </c>
      <c r="BY2" s="42" t="s">
        <v>385</v>
      </c>
      <c r="BZ2" s="42" t="s">
        <v>386</v>
      </c>
      <c r="CA2" s="42" t="s">
        <v>387</v>
      </c>
      <c r="CB2" s="42" t="s">
        <v>388</v>
      </c>
      <c r="CC2" s="42" t="s">
        <v>389</v>
      </c>
      <c r="CD2" s="42" t="s">
        <v>390</v>
      </c>
      <c r="CE2" s="42" t="s">
        <v>391</v>
      </c>
      <c r="CF2" s="42" t="s">
        <v>392</v>
      </c>
      <c r="CG2" s="26" t="s">
        <v>378</v>
      </c>
      <c r="CH2" s="26" t="s">
        <v>379</v>
      </c>
      <c r="CI2" s="26" t="s">
        <v>380</v>
      </c>
      <c r="CJ2" s="26" t="s">
        <v>381</v>
      </c>
      <c r="CK2" s="26" t="s">
        <v>382</v>
      </c>
      <c r="CL2" s="26" t="s">
        <v>383</v>
      </c>
      <c r="CM2" s="26" t="s">
        <v>384</v>
      </c>
      <c r="CN2" s="26" t="s">
        <v>385</v>
      </c>
      <c r="CO2" s="26" t="s">
        <v>386</v>
      </c>
      <c r="CP2" s="26" t="s">
        <v>387</v>
      </c>
      <c r="CQ2" s="26" t="s">
        <v>388</v>
      </c>
      <c r="CR2" s="44" t="s">
        <v>389</v>
      </c>
    </row>
    <row r="3" spans="1:96" x14ac:dyDescent="0.35">
      <c r="A3" s="37" t="s">
        <v>335</v>
      </c>
      <c r="B3" s="23" t="s">
        <v>434</v>
      </c>
      <c r="C3" s="31">
        <v>51.69</v>
      </c>
      <c r="D3" s="10">
        <v>1.95</v>
      </c>
      <c r="E3" s="10">
        <v>20.29</v>
      </c>
      <c r="F3" s="10">
        <v>6.19</v>
      </c>
      <c r="G3" s="10">
        <v>0.06</v>
      </c>
      <c r="H3" s="10">
        <v>1.29</v>
      </c>
      <c r="I3" s="10">
        <v>2.42</v>
      </c>
      <c r="J3" s="10">
        <v>2.19</v>
      </c>
      <c r="K3" s="10">
        <v>2.89</v>
      </c>
      <c r="L3" s="10">
        <v>0.77</v>
      </c>
      <c r="M3" s="10">
        <v>0.15</v>
      </c>
      <c r="N3" s="10">
        <v>0.14000000000000001</v>
      </c>
      <c r="O3" s="10">
        <v>90.03</v>
      </c>
      <c r="P3" s="32">
        <v>27.086803212517037</v>
      </c>
      <c r="Q3" s="31">
        <v>6.0973902651273582</v>
      </c>
      <c r="R3" s="10">
        <v>60973.90265127358</v>
      </c>
      <c r="S3" s="10">
        <v>0.24318308206546177</v>
      </c>
      <c r="T3" s="10">
        <v>5.1238811498547365</v>
      </c>
      <c r="U3" s="10">
        <v>0</v>
      </c>
      <c r="W3" s="32"/>
      <c r="X3" s="40">
        <v>6.0973902651273582</v>
      </c>
      <c r="Y3" s="31">
        <v>84.2500576443597</v>
      </c>
      <c r="Z3" s="10">
        <v>874.31725674625898</v>
      </c>
      <c r="AA3" s="10">
        <v>13.8283054694062</v>
      </c>
      <c r="AB3" s="10">
        <v>160.70423934316599</v>
      </c>
      <c r="AC3" s="10">
        <v>78.297810022384297</v>
      </c>
      <c r="AD3" s="10">
        <v>6.7782407723854199</v>
      </c>
      <c r="AE3" s="10">
        <v>958.67273106458003</v>
      </c>
      <c r="AF3" s="10">
        <v>48.671499216597802</v>
      </c>
      <c r="AG3" s="10">
        <v>90.043263594836404</v>
      </c>
      <c r="AH3" s="10">
        <v>8.3550906708054793</v>
      </c>
      <c r="AI3" s="10">
        <v>27.270657020808802</v>
      </c>
      <c r="AJ3" s="10">
        <v>4.9787555488997901</v>
      </c>
      <c r="AK3" s="10">
        <v>1.6621493322482499</v>
      </c>
      <c r="AL3" s="10">
        <v>4.0170266034840099</v>
      </c>
      <c r="AM3" s="10">
        <v>0.47049723382560699</v>
      </c>
      <c r="AN3" s="10">
        <v>2.1950378782683901</v>
      </c>
      <c r="AO3" s="10">
        <v>0.42983232387521098</v>
      </c>
      <c r="AP3" s="10">
        <v>1.1351334298248901</v>
      </c>
      <c r="AQ3" s="10">
        <v>0.14684033964842799</v>
      </c>
      <c r="AR3" s="10">
        <v>0.91280657536807397</v>
      </c>
      <c r="AS3" s="10">
        <v>0.20231423317789901</v>
      </c>
      <c r="AT3" s="10">
        <v>2.95619835300863</v>
      </c>
      <c r="AU3" s="10">
        <v>3.3719681272551298</v>
      </c>
      <c r="AV3" s="10">
        <v>6.9114029630028497</v>
      </c>
      <c r="AW3" s="10">
        <v>4.86821089417138</v>
      </c>
      <c r="AX3" s="10">
        <v>1.7232135610732</v>
      </c>
      <c r="AY3" s="10">
        <v>3.1752426819289599</v>
      </c>
      <c r="AZ3" s="10">
        <v>53.803659745786398</v>
      </c>
      <c r="BA3" s="43">
        <v>14.2234716010972</v>
      </c>
      <c r="BB3" s="43">
        <v>212.99843740720101</v>
      </c>
      <c r="BC3" s="43">
        <v>3.7049693332525999</v>
      </c>
      <c r="BD3" s="43">
        <v>31.4803326694879</v>
      </c>
      <c r="BE3" s="43">
        <v>9.6592900790382803</v>
      </c>
      <c r="BF3" s="43">
        <v>3.7848179198724301</v>
      </c>
      <c r="BG3" s="43">
        <v>290.33739310994201</v>
      </c>
      <c r="BH3" s="43">
        <v>4.6878713869475401</v>
      </c>
      <c r="BI3" s="43">
        <v>4.13686850637625</v>
      </c>
      <c r="BJ3" s="43">
        <v>0.59864216333054798</v>
      </c>
      <c r="BK3" s="43">
        <v>2.0531934328694801</v>
      </c>
      <c r="BL3" s="43">
        <v>1.20336992749537</v>
      </c>
      <c r="BM3" s="43">
        <v>0.249503349694189</v>
      </c>
      <c r="BN3" s="43">
        <v>0.162923019710522</v>
      </c>
      <c r="BO3" s="43">
        <v>9.9851491605616904E-2</v>
      </c>
      <c r="BP3" s="43">
        <v>0.66088380244506595</v>
      </c>
      <c r="BQ3" s="43">
        <v>0.16784393859645999</v>
      </c>
      <c r="BR3" s="43">
        <v>0.31780898496680099</v>
      </c>
      <c r="BS3" s="43">
        <v>6.0409574860472597E-2</v>
      </c>
      <c r="BT3" s="43">
        <v>0.188250068582132</v>
      </c>
      <c r="BU3" s="43">
        <v>0.12083769728138601</v>
      </c>
      <c r="BV3" s="43">
        <v>0.95119598577396702</v>
      </c>
      <c r="BW3" s="43">
        <v>0.58342492261899503</v>
      </c>
      <c r="BX3" s="43">
        <v>2.2116242163152</v>
      </c>
      <c r="BY3" s="43">
        <v>0.89512054535525298</v>
      </c>
      <c r="BZ3" s="43">
        <v>0.21132775936248199</v>
      </c>
      <c r="CA3" s="43">
        <v>0.52160165215177001</v>
      </c>
      <c r="CB3" s="43">
        <v>0.99734516455115896</v>
      </c>
      <c r="CC3" s="43">
        <v>8.3769188909565493</v>
      </c>
      <c r="CD3" s="43">
        <v>1.60382559424048</v>
      </c>
      <c r="CE3" s="43">
        <v>6.18403723700564</v>
      </c>
      <c r="CF3" s="43">
        <v>20.069088033996699</v>
      </c>
      <c r="CG3" s="43">
        <v>0.31780898496680099</v>
      </c>
      <c r="CH3" s="43">
        <v>6.0409574860472597E-2</v>
      </c>
      <c r="CI3" s="43">
        <v>0.188250068582132</v>
      </c>
      <c r="CJ3" s="43">
        <v>0.12083769728138601</v>
      </c>
      <c r="CK3" s="43">
        <v>0.95119598577396702</v>
      </c>
      <c r="CL3" s="43">
        <v>0.58342492261899503</v>
      </c>
      <c r="CM3" s="43">
        <v>2.2116242163152</v>
      </c>
      <c r="CN3" s="43">
        <v>0.89512054535525298</v>
      </c>
      <c r="CO3" s="43">
        <v>0.21132775936248199</v>
      </c>
      <c r="CP3" s="43">
        <v>0.52160165215177001</v>
      </c>
      <c r="CQ3" s="43">
        <v>0.99734516455115896</v>
      </c>
      <c r="CR3" s="45">
        <v>8.3769188909565493</v>
      </c>
    </row>
    <row r="4" spans="1:96" x14ac:dyDescent="0.35">
      <c r="A4" s="37" t="s">
        <v>336</v>
      </c>
      <c r="B4" s="23" t="s">
        <v>434</v>
      </c>
      <c r="C4" s="31">
        <v>51.21</v>
      </c>
      <c r="D4" s="10">
        <v>1.97</v>
      </c>
      <c r="E4" s="10">
        <v>20.27</v>
      </c>
      <c r="F4" s="10">
        <v>6.06</v>
      </c>
      <c r="G4" s="10">
        <v>0.03</v>
      </c>
      <c r="H4" s="10">
        <v>1.1200000000000001</v>
      </c>
      <c r="I4" s="10">
        <v>2.64</v>
      </c>
      <c r="J4" s="10">
        <v>2.12</v>
      </c>
      <c r="K4" s="10">
        <v>2.98</v>
      </c>
      <c r="L4" s="10">
        <v>0.89</v>
      </c>
      <c r="M4" s="10">
        <v>0.14000000000000001</v>
      </c>
      <c r="N4" s="10">
        <v>7.0000000000000007E-2</v>
      </c>
      <c r="O4" s="10">
        <v>89.51</v>
      </c>
      <c r="P4" s="32">
        <v>24.78128661160309</v>
      </c>
      <c r="Q4" s="31">
        <v>5.1437168501357871</v>
      </c>
      <c r="R4" s="10">
        <v>51437.168501357868</v>
      </c>
      <c r="S4" s="10">
        <v>0.19889917136252636</v>
      </c>
      <c r="T4" s="10">
        <v>4.7353716602555496</v>
      </c>
      <c r="U4" s="10">
        <v>0</v>
      </c>
      <c r="W4" s="32"/>
      <c r="X4" s="40">
        <v>5.1437168501357871</v>
      </c>
      <c r="Y4" s="31">
        <v>49.03886856114525</v>
      </c>
      <c r="Z4" s="10">
        <v>596.01738717660703</v>
      </c>
      <c r="AA4" s="10">
        <v>9.3785387123501778</v>
      </c>
      <c r="AB4" s="10">
        <v>131.2651304619292</v>
      </c>
      <c r="AC4" s="10">
        <v>58.86728342795822</v>
      </c>
      <c r="AD4" s="10">
        <v>6.4583474509796703</v>
      </c>
      <c r="AE4" s="10">
        <v>625.80063334053273</v>
      </c>
      <c r="AF4" s="10">
        <v>32.079787775792077</v>
      </c>
      <c r="AG4" s="10">
        <v>60.729992038903198</v>
      </c>
      <c r="AH4" s="10">
        <v>5.7767562236265304</v>
      </c>
      <c r="AI4" s="10">
        <v>19.102653447516602</v>
      </c>
      <c r="AJ4" s="10">
        <v>3.2630523997483278</v>
      </c>
      <c r="AK4" s="10">
        <v>1.1604833913971864</v>
      </c>
      <c r="AL4" s="10">
        <v>2.3474454558049049</v>
      </c>
      <c r="AM4" s="10">
        <v>0.34516709964519426</v>
      </c>
      <c r="AN4" s="10">
        <v>2.0772846052117599</v>
      </c>
      <c r="AO4" s="10">
        <v>0.37992934281270274</v>
      </c>
      <c r="AP4" s="10">
        <v>0.9207809536173075</v>
      </c>
      <c r="AQ4" s="10">
        <v>8.6261314729362909E-2</v>
      </c>
      <c r="AR4" s="10">
        <v>0.72348644881076707</v>
      </c>
      <c r="AS4" s="10">
        <v>8.2311425414758999E-2</v>
      </c>
      <c r="AT4" s="10">
        <v>2.3298928934224201</v>
      </c>
      <c r="AU4" s="10">
        <v>2.7687013175233552</v>
      </c>
      <c r="AV4" s="10">
        <v>4.396266686967083</v>
      </c>
      <c r="AW4" s="10">
        <v>3.5230159375089656</v>
      </c>
      <c r="AX4" s="10">
        <v>1.280473846465306</v>
      </c>
      <c r="AY4" s="10">
        <v>3.2462231456358728</v>
      </c>
      <c r="AZ4" s="10">
        <v>37.41422580314098</v>
      </c>
      <c r="BA4" s="43">
        <v>5.287950396435015</v>
      </c>
      <c r="BB4" s="43">
        <v>125.37960847402104</v>
      </c>
      <c r="BC4" s="43">
        <v>0.72350152775397913</v>
      </c>
      <c r="BD4" s="43">
        <v>10.641207454459202</v>
      </c>
      <c r="BE4" s="43">
        <v>4.9708138570301106</v>
      </c>
      <c r="BF4" s="43">
        <v>0.50182800025701302</v>
      </c>
      <c r="BG4" s="43">
        <v>175.860489677987</v>
      </c>
      <c r="BH4" s="43">
        <v>1.91531847209651</v>
      </c>
      <c r="BI4" s="43">
        <v>4.2327103270531925</v>
      </c>
      <c r="BJ4" s="43">
        <v>0.53334398859013721</v>
      </c>
      <c r="BK4" s="43">
        <v>2.1155147540349422</v>
      </c>
      <c r="BL4" s="43">
        <v>0.66446334612922953</v>
      </c>
      <c r="BM4" s="43">
        <v>0.18862993026525499</v>
      </c>
      <c r="BN4" s="43">
        <v>0.53172829937531274</v>
      </c>
      <c r="BO4" s="43">
        <v>8.8477391018672746E-2</v>
      </c>
      <c r="BP4" s="43">
        <v>0.43912005605126925</v>
      </c>
      <c r="BQ4" s="43">
        <v>9.1322129337276375E-2</v>
      </c>
      <c r="BR4" s="43">
        <v>0.18553963136534074</v>
      </c>
      <c r="BS4" s="43">
        <v>2.8663321684031809E-2</v>
      </c>
      <c r="BT4" s="43">
        <v>0.24732443903187173</v>
      </c>
      <c r="BU4" s="43">
        <v>4.0167505978485347E-2</v>
      </c>
      <c r="BV4" s="43">
        <v>0.4267894333714265</v>
      </c>
      <c r="BW4" s="43">
        <v>0.33228805833084174</v>
      </c>
      <c r="BX4" s="43">
        <v>0.84583120621964425</v>
      </c>
      <c r="BY4" s="43">
        <v>0.30444237057874995</v>
      </c>
      <c r="BZ4" s="43">
        <v>0.14684601870651856</v>
      </c>
      <c r="CA4" s="43">
        <v>0.82337999445764942</v>
      </c>
      <c r="CB4" s="43">
        <v>0.5458052982890762</v>
      </c>
      <c r="CC4" s="43">
        <v>3.7103794609618297</v>
      </c>
      <c r="CD4" s="43">
        <v>3.2661281098700439</v>
      </c>
      <c r="CE4" s="43">
        <v>3.3754304239442523</v>
      </c>
      <c r="CF4" s="43">
        <v>38.920015871274998</v>
      </c>
      <c r="CG4" s="43">
        <v>0.18553963136534074</v>
      </c>
      <c r="CH4" s="43">
        <v>2.8663321684031809E-2</v>
      </c>
      <c r="CI4" s="43">
        <v>0.24732443903187173</v>
      </c>
      <c r="CJ4" s="43">
        <v>4.0167505978485347E-2</v>
      </c>
      <c r="CK4" s="43">
        <v>0.4267894333714265</v>
      </c>
      <c r="CL4" s="43">
        <v>0.33228805833084174</v>
      </c>
      <c r="CM4" s="43">
        <v>0.84583120621964425</v>
      </c>
      <c r="CN4" s="43">
        <v>0.30444237057874995</v>
      </c>
      <c r="CO4" s="43">
        <v>0.14684601870651856</v>
      </c>
      <c r="CP4" s="43">
        <v>0.82337999445764942</v>
      </c>
      <c r="CQ4" s="43">
        <v>0.5458052982890762</v>
      </c>
      <c r="CR4" s="45">
        <v>3.7103794609618297</v>
      </c>
    </row>
    <row r="5" spans="1:96" x14ac:dyDescent="0.35">
      <c r="A5" s="37" t="s">
        <v>337</v>
      </c>
      <c r="B5" s="23" t="s">
        <v>434</v>
      </c>
      <c r="C5" s="31">
        <v>52.84</v>
      </c>
      <c r="D5" s="10">
        <v>1.7549999999999999</v>
      </c>
      <c r="E5" s="10">
        <v>20.424999999999997</v>
      </c>
      <c r="F5" s="10">
        <v>5.5949999999999998</v>
      </c>
      <c r="G5" s="10">
        <v>8.4999999999999992E-2</v>
      </c>
      <c r="H5" s="10">
        <v>1.0449999999999999</v>
      </c>
      <c r="I5" s="10">
        <v>2.3650000000000002</v>
      </c>
      <c r="J5" s="10">
        <v>2.74</v>
      </c>
      <c r="K5" s="10">
        <v>3.0350000000000001</v>
      </c>
      <c r="L5" s="10">
        <v>0.76500000000000001</v>
      </c>
      <c r="M5" s="10">
        <v>9.5000000000000001E-2</v>
      </c>
      <c r="N5" s="10">
        <v>9.5000000000000001E-2</v>
      </c>
      <c r="O5" s="10">
        <v>90.79</v>
      </c>
      <c r="P5" s="32">
        <v>24.977988247264047</v>
      </c>
      <c r="Q5" s="31">
        <v>5.162763721828461</v>
      </c>
      <c r="R5" s="10">
        <v>51627.63721828461</v>
      </c>
      <c r="S5" s="10">
        <v>0.19430781539810979</v>
      </c>
      <c r="T5" s="10">
        <v>4.7516889216297598</v>
      </c>
      <c r="U5" s="10">
        <v>0</v>
      </c>
      <c r="W5" s="32"/>
      <c r="X5" s="40">
        <v>5.162763721828461</v>
      </c>
      <c r="Y5" s="31">
        <v>31.640439924716333</v>
      </c>
      <c r="Z5" s="10">
        <v>343.42230251959</v>
      </c>
      <c r="AA5" s="10">
        <v>7.0950584498501241</v>
      </c>
      <c r="AB5" s="10">
        <v>88.124437207025537</v>
      </c>
      <c r="AC5" s="10">
        <v>34.587503242469069</v>
      </c>
      <c r="AD5" s="10">
        <v>0.58398445475286442</v>
      </c>
      <c r="AE5" s="10">
        <v>391.01392726822996</v>
      </c>
      <c r="AF5" s="10">
        <v>22.111366852700105</v>
      </c>
      <c r="AG5" s="10">
        <v>41.888400331712099</v>
      </c>
      <c r="AH5" s="10">
        <v>3.9957314293638837</v>
      </c>
      <c r="AI5" s="10">
        <v>15.141863960221007</v>
      </c>
      <c r="AJ5" s="10">
        <v>2.7955876078224065</v>
      </c>
      <c r="AK5" s="10">
        <v>0.96531326055903877</v>
      </c>
      <c r="AL5" s="10">
        <v>1.9039828866528901</v>
      </c>
      <c r="AM5" s="10">
        <v>0.27530753816824133</v>
      </c>
      <c r="AN5" s="10">
        <v>1.5629541405925664</v>
      </c>
      <c r="AO5" s="10">
        <v>0.25510992802228766</v>
      </c>
      <c r="AP5" s="10">
        <v>0.65046805896447801</v>
      </c>
      <c r="AQ5" s="10">
        <v>8.2294093705338744E-2</v>
      </c>
      <c r="AR5" s="10">
        <v>0.50393601336808069</v>
      </c>
      <c r="AS5" s="10">
        <v>8.8124052236468423E-2</v>
      </c>
      <c r="AT5" s="10">
        <v>1.8226746135011702</v>
      </c>
      <c r="AU5" s="10">
        <v>1.6392413083602591</v>
      </c>
      <c r="AV5" s="10">
        <v>2.36213980609145</v>
      </c>
      <c r="AW5" s="10">
        <v>2.1116018574158848</v>
      </c>
      <c r="AX5" s="10">
        <v>0.81620459096109066</v>
      </c>
      <c r="AY5" s="10">
        <v>3.4263124332287802</v>
      </c>
      <c r="AZ5" s="10">
        <v>32.138909073676167</v>
      </c>
      <c r="BA5" s="43">
        <v>6.0583257139226774</v>
      </c>
      <c r="BB5" s="43">
        <v>100.34880022348091</v>
      </c>
      <c r="BC5" s="43">
        <v>0.96157384236330057</v>
      </c>
      <c r="BD5" s="43">
        <v>11.557776202826</v>
      </c>
      <c r="BE5" s="43">
        <v>7.4155558171894826</v>
      </c>
      <c r="BF5" s="43">
        <v>0.22445732339711433</v>
      </c>
      <c r="BG5" s="43">
        <v>111.52739144428678</v>
      </c>
      <c r="BH5" s="43">
        <v>3.8729635397142168</v>
      </c>
      <c r="BI5" s="43">
        <v>7.576381300300846</v>
      </c>
      <c r="BJ5" s="43">
        <v>0.82565486104285857</v>
      </c>
      <c r="BK5" s="43">
        <v>2.7039718269515132</v>
      </c>
      <c r="BL5" s="43">
        <v>0.5255145865955354</v>
      </c>
      <c r="BM5" s="43">
        <v>0.14041565653243177</v>
      </c>
      <c r="BN5" s="43">
        <v>0.48141119978101998</v>
      </c>
      <c r="BO5" s="43">
        <v>8.0704457466774127E-2</v>
      </c>
      <c r="BP5" s="43">
        <v>0.35142593194802368</v>
      </c>
      <c r="BQ5" s="43">
        <v>6.9216427626240237E-2</v>
      </c>
      <c r="BR5" s="43">
        <v>0.18151206411951884</v>
      </c>
      <c r="BS5" s="43">
        <v>3.809801322610943E-2</v>
      </c>
      <c r="BT5" s="43">
        <v>0.17306422364267002</v>
      </c>
      <c r="BU5" s="43">
        <v>4.5160376128509837E-2</v>
      </c>
      <c r="BV5" s="43">
        <v>0.32326933513166295</v>
      </c>
      <c r="BW5" s="43">
        <v>0.40241367069585099</v>
      </c>
      <c r="BX5" s="43">
        <v>0.85567609491169228</v>
      </c>
      <c r="BY5" s="43">
        <v>0.44592827400500301</v>
      </c>
      <c r="BZ5" s="43">
        <v>0.17299582032466235</v>
      </c>
      <c r="CA5" s="43">
        <v>0.70238233334565925</v>
      </c>
      <c r="CB5" s="43">
        <v>0.58376114169770332</v>
      </c>
      <c r="CC5" s="43">
        <v>5.0407796908897566</v>
      </c>
      <c r="CD5" s="43">
        <v>4.1599001398644022</v>
      </c>
      <c r="CE5" s="43">
        <v>2.986297798335547</v>
      </c>
      <c r="CF5" s="43">
        <v>14.085065100095667</v>
      </c>
      <c r="CG5" s="43">
        <v>0.18151206411951884</v>
      </c>
      <c r="CH5" s="43">
        <v>3.809801322610943E-2</v>
      </c>
      <c r="CI5" s="43">
        <v>0.17306422364267002</v>
      </c>
      <c r="CJ5" s="43">
        <v>4.5160376128509837E-2</v>
      </c>
      <c r="CK5" s="43">
        <v>0.32326933513166295</v>
      </c>
      <c r="CL5" s="43">
        <v>0.40241367069585099</v>
      </c>
      <c r="CM5" s="43">
        <v>0.85567609491169228</v>
      </c>
      <c r="CN5" s="43">
        <v>0.44592827400500301</v>
      </c>
      <c r="CO5" s="43">
        <v>0.17299582032466235</v>
      </c>
      <c r="CP5" s="43">
        <v>0.70238233334565925</v>
      </c>
      <c r="CQ5" s="43">
        <v>0.58376114169770332</v>
      </c>
      <c r="CR5" s="45">
        <v>5.0407796908897566</v>
      </c>
    </row>
    <row r="6" spans="1:96" x14ac:dyDescent="0.35">
      <c r="A6" s="37" t="s">
        <v>338</v>
      </c>
      <c r="B6" s="23" t="s">
        <v>434</v>
      </c>
      <c r="C6" s="31">
        <v>50.82</v>
      </c>
      <c r="D6" s="10">
        <v>1.71</v>
      </c>
      <c r="E6" s="10">
        <v>20.885000000000002</v>
      </c>
      <c r="F6" s="10">
        <v>6.4549999999999992</v>
      </c>
      <c r="G6" s="10">
        <v>0.13</v>
      </c>
      <c r="H6" s="10">
        <v>1.3199999999999998</v>
      </c>
      <c r="I6" s="10">
        <v>2.4799999999999995</v>
      </c>
      <c r="J6" s="10">
        <v>2.2625000000000002</v>
      </c>
      <c r="K6" s="10">
        <v>2.8450000000000002</v>
      </c>
      <c r="L6" s="10">
        <v>0.86749999999999994</v>
      </c>
      <c r="M6" s="10">
        <v>0.17250000000000001</v>
      </c>
      <c r="N6" s="10">
        <v>0.16250000000000001</v>
      </c>
      <c r="O6" s="10">
        <v>90.114999999999995</v>
      </c>
      <c r="P6" s="32">
        <v>26.714555954097747</v>
      </c>
      <c r="Q6" s="31">
        <v>5.7626115328721381</v>
      </c>
      <c r="R6" s="10">
        <v>57626.115328721382</v>
      </c>
      <c r="S6" s="10">
        <v>0.23206441181346485</v>
      </c>
      <c r="T6" s="10">
        <v>5.1305362924226303</v>
      </c>
      <c r="U6" s="10">
        <v>7.7500579198878086</v>
      </c>
      <c r="V6" s="10">
        <v>19.226653559395107</v>
      </c>
      <c r="W6" s="32">
        <v>242.04656187156905</v>
      </c>
      <c r="X6" s="40">
        <v>5.7633865386641272</v>
      </c>
      <c r="Y6" s="31">
        <v>71.664319660001183</v>
      </c>
      <c r="Z6" s="10">
        <v>777.56333745809115</v>
      </c>
      <c r="AA6" s="10">
        <v>16.346127921523042</v>
      </c>
      <c r="AB6" s="10">
        <v>250.83558203847761</v>
      </c>
      <c r="AC6" s="10">
        <v>133.30548613598359</v>
      </c>
      <c r="AD6" s="10">
        <v>1.296975919898651</v>
      </c>
      <c r="AE6" s="10">
        <v>854.30289734721498</v>
      </c>
      <c r="AF6" s="10">
        <v>57.244648649363377</v>
      </c>
      <c r="AG6" s="10">
        <v>99.748366156695013</v>
      </c>
      <c r="AH6" s="10">
        <v>9.3193071223102422</v>
      </c>
      <c r="AI6" s="10">
        <v>32.210852040645122</v>
      </c>
      <c r="AJ6" s="10">
        <v>4.8952567046897304</v>
      </c>
      <c r="AK6" s="10">
        <v>1.8145092605341797</v>
      </c>
      <c r="AL6" s="10">
        <v>4.0587962776012558</v>
      </c>
      <c r="AM6" s="10">
        <v>0.59088158767288124</v>
      </c>
      <c r="AN6" s="10">
        <v>3.3169653607990197</v>
      </c>
      <c r="AO6" s="10">
        <v>0.58715347067654799</v>
      </c>
      <c r="AP6" s="10">
        <v>1.639894716604994</v>
      </c>
      <c r="AQ6" s="10">
        <v>0.22889787364984621</v>
      </c>
      <c r="AR6" s="10">
        <v>1.1989292060631502</v>
      </c>
      <c r="AS6" s="10">
        <v>0.15589577285447942</v>
      </c>
      <c r="AT6" s="10">
        <v>3.8119036943107019</v>
      </c>
      <c r="AU6" s="10">
        <v>5.7436882565511418</v>
      </c>
      <c r="AV6" s="10">
        <v>5.8016702118124117</v>
      </c>
      <c r="AW6" s="10">
        <v>8.1435791308475824</v>
      </c>
      <c r="AX6" s="10">
        <v>2.6134288276873638</v>
      </c>
      <c r="AY6" s="10">
        <v>3.58582356692339</v>
      </c>
      <c r="AZ6" s="10">
        <v>37.261277009885099</v>
      </c>
      <c r="BA6" s="43">
        <v>3.4148929478238457</v>
      </c>
      <c r="BB6" s="43">
        <v>140.49881773976432</v>
      </c>
      <c r="BC6" s="43">
        <v>1.2287570165597217</v>
      </c>
      <c r="BD6" s="43">
        <v>11.806327615002569</v>
      </c>
      <c r="BE6" s="43">
        <v>7.3567709432756443</v>
      </c>
      <c r="BF6" s="43">
        <v>0.40160308152126933</v>
      </c>
      <c r="BG6" s="43">
        <v>151.0282959096107</v>
      </c>
      <c r="BH6" s="43">
        <v>2.7332974525045102</v>
      </c>
      <c r="BI6" s="43">
        <v>5.3704518764059213</v>
      </c>
      <c r="BJ6" s="43">
        <v>0.79079710742452891</v>
      </c>
      <c r="BK6" s="43">
        <v>3.3426485009576661</v>
      </c>
      <c r="BL6" s="43">
        <v>0.83684363154805186</v>
      </c>
      <c r="BM6" s="43">
        <v>0.26496965923012139</v>
      </c>
      <c r="BN6" s="43">
        <v>0.69919805212810493</v>
      </c>
      <c r="BO6" s="43">
        <v>9.7258202950470315E-2</v>
      </c>
      <c r="BP6" s="43">
        <v>0.53739799077428962</v>
      </c>
      <c r="BQ6" s="43">
        <v>0.10223975301689951</v>
      </c>
      <c r="BR6" s="43">
        <v>0.32216495796924061</v>
      </c>
      <c r="BS6" s="43">
        <v>6.8863977191458883E-2</v>
      </c>
      <c r="BT6" s="43">
        <v>0.31841820125598319</v>
      </c>
      <c r="BU6" s="43">
        <v>5.7003309083610419E-2</v>
      </c>
      <c r="BV6" s="43">
        <v>0.57982845694864205</v>
      </c>
      <c r="BW6" s="43">
        <v>0.57686780327641318</v>
      </c>
      <c r="BX6" s="43">
        <v>0.52451481363271002</v>
      </c>
      <c r="BY6" s="43">
        <v>0.34241274488062162</v>
      </c>
      <c r="BZ6" s="43">
        <v>0.12626862415283135</v>
      </c>
      <c r="CA6" s="43">
        <v>0.61828328806608435</v>
      </c>
      <c r="CB6" s="43">
        <v>0.50422598787196526</v>
      </c>
      <c r="CC6" s="43">
        <v>1.58801665615437</v>
      </c>
      <c r="CD6" s="43">
        <v>1.4386826971604261</v>
      </c>
      <c r="CE6" s="43">
        <v>5.2615839992197477</v>
      </c>
      <c r="CF6" s="43">
        <v>13.819560002780127</v>
      </c>
      <c r="CG6" s="43">
        <v>0.32216495796924061</v>
      </c>
      <c r="CH6" s="43">
        <v>6.8863977191458883E-2</v>
      </c>
      <c r="CI6" s="43">
        <v>0.31841820125598319</v>
      </c>
      <c r="CJ6" s="43">
        <v>5.7003309083610419E-2</v>
      </c>
      <c r="CK6" s="43">
        <v>0.57982845694864205</v>
      </c>
      <c r="CL6" s="43">
        <v>0.57686780327641318</v>
      </c>
      <c r="CM6" s="43">
        <v>0.52451481363271002</v>
      </c>
      <c r="CN6" s="43">
        <v>0.34241274488062162</v>
      </c>
      <c r="CO6" s="43">
        <v>0.12626862415283135</v>
      </c>
      <c r="CP6" s="43">
        <v>0.61828328806608435</v>
      </c>
      <c r="CQ6" s="43">
        <v>0.50422598787196526</v>
      </c>
      <c r="CR6" s="45">
        <v>1.58801665615437</v>
      </c>
    </row>
    <row r="7" spans="1:96" x14ac:dyDescent="0.35">
      <c r="A7" s="37" t="s">
        <v>339</v>
      </c>
      <c r="B7" s="23" t="s">
        <v>434</v>
      </c>
      <c r="C7" s="31">
        <v>53.526666666666671</v>
      </c>
      <c r="D7" s="10">
        <v>1.7766666666666666</v>
      </c>
      <c r="E7" s="10">
        <v>20.033333333333335</v>
      </c>
      <c r="F7" s="10">
        <v>5.8566666666666665</v>
      </c>
      <c r="G7" s="10">
        <v>0.15666666666666665</v>
      </c>
      <c r="H7" s="10">
        <v>1.0766666666666664</v>
      </c>
      <c r="I7" s="10">
        <v>2.2866666666666666</v>
      </c>
      <c r="J7" s="10">
        <v>2.69</v>
      </c>
      <c r="K7" s="10">
        <v>3.2666666666666671</v>
      </c>
      <c r="L7" s="10">
        <v>0.62000000000000011</v>
      </c>
      <c r="M7" s="10">
        <v>0.11666666666666665</v>
      </c>
      <c r="N7" s="10">
        <v>0.1466666666666667</v>
      </c>
      <c r="O7" s="10">
        <v>91.56</v>
      </c>
      <c r="P7" s="32">
        <v>24.682074635535987</v>
      </c>
      <c r="Q7" s="31">
        <v>5.5384164519931769</v>
      </c>
      <c r="R7" s="10">
        <v>55384.164519931772</v>
      </c>
      <c r="S7" s="10">
        <v>0.22289210856984421</v>
      </c>
      <c r="T7" s="10">
        <v>5.0049992767049911</v>
      </c>
      <c r="U7" s="10">
        <v>0</v>
      </c>
      <c r="W7" s="32"/>
      <c r="X7" s="40">
        <v>5.5384164519931769</v>
      </c>
      <c r="Y7" s="31">
        <v>88.94939557294623</v>
      </c>
      <c r="Z7" s="10">
        <v>585.82019185425509</v>
      </c>
      <c r="AA7" s="10">
        <v>12.404139997848224</v>
      </c>
      <c r="AB7" s="10">
        <v>156.02172601648601</v>
      </c>
      <c r="AC7" s="10">
        <v>75.531762094182426</v>
      </c>
      <c r="AD7" s="10">
        <v>3.1162319382516932</v>
      </c>
      <c r="AE7" s="10">
        <v>706.11127453103427</v>
      </c>
      <c r="AF7" s="10">
        <v>39.810388980925829</v>
      </c>
      <c r="AG7" s="10">
        <v>71.017422408032871</v>
      </c>
      <c r="AH7" s="10">
        <v>7.107119569699182</v>
      </c>
      <c r="AI7" s="10">
        <v>25.3396746240334</v>
      </c>
      <c r="AJ7" s="10">
        <v>4.5517298414130298</v>
      </c>
      <c r="AK7" s="10">
        <v>1.459463629395185</v>
      </c>
      <c r="AL7" s="10">
        <v>3.4594037250046847</v>
      </c>
      <c r="AM7" s="10">
        <v>0.4212425449495093</v>
      </c>
      <c r="AN7" s="10">
        <v>2.6336820803590526</v>
      </c>
      <c r="AO7" s="10">
        <v>0.45630757464837324</v>
      </c>
      <c r="AP7" s="10">
        <v>1.3023394003035902</v>
      </c>
      <c r="AQ7" s="10">
        <v>0.1814514363053995</v>
      </c>
      <c r="AR7" s="10">
        <v>0.9003880077521027</v>
      </c>
      <c r="AS7" s="10">
        <v>0.10393946512312542</v>
      </c>
      <c r="AT7" s="10">
        <v>2.5726801137110398</v>
      </c>
      <c r="AU7" s="10">
        <v>3.2609748203345275</v>
      </c>
      <c r="AV7" s="10">
        <v>6.6461466892769323</v>
      </c>
      <c r="AW7" s="10">
        <v>4.3725994606234604</v>
      </c>
      <c r="AX7" s="10">
        <v>1.4814144833188476</v>
      </c>
      <c r="AY7" s="10">
        <v>4.3771839991293024</v>
      </c>
      <c r="AZ7" s="10">
        <v>51.939488457192205</v>
      </c>
      <c r="BA7" s="43">
        <v>5.8619594451334098</v>
      </c>
      <c r="BB7" s="43">
        <v>88.812816062713225</v>
      </c>
      <c r="BC7" s="43">
        <v>0.83234598132230042</v>
      </c>
      <c r="BD7" s="43">
        <v>7.7704533949397998</v>
      </c>
      <c r="BE7" s="43">
        <v>5.6278928005969151</v>
      </c>
      <c r="BF7" s="43">
        <v>0.6577867087317143</v>
      </c>
      <c r="BG7" s="43">
        <v>102.05818911519601</v>
      </c>
      <c r="BH7" s="43">
        <v>2.2609898700865028</v>
      </c>
      <c r="BI7" s="43">
        <v>4.1386236630341076</v>
      </c>
      <c r="BJ7" s="43">
        <v>0.59426523920274743</v>
      </c>
      <c r="BK7" s="43">
        <v>1.69283057264125</v>
      </c>
      <c r="BL7" s="43">
        <v>0.81580253516065993</v>
      </c>
      <c r="BM7" s="43">
        <v>0.21312333327511773</v>
      </c>
      <c r="BN7" s="43">
        <v>0.72089321881777568</v>
      </c>
      <c r="BO7" s="43">
        <v>8.6239606065812449E-2</v>
      </c>
      <c r="BP7" s="43">
        <v>0.45236971998732872</v>
      </c>
      <c r="BQ7" s="43">
        <v>9.8418447050176119E-2</v>
      </c>
      <c r="BR7" s="43">
        <v>0.29675993483257851</v>
      </c>
      <c r="BS7" s="43">
        <v>4.7848386450080674E-2</v>
      </c>
      <c r="BT7" s="43">
        <v>0.26059861900663672</v>
      </c>
      <c r="BU7" s="43">
        <v>4.2527316983863001E-2</v>
      </c>
      <c r="BV7" s="43">
        <v>0.44576183857551899</v>
      </c>
      <c r="BW7" s="43">
        <v>0.33082022994694976</v>
      </c>
      <c r="BX7" s="43">
        <v>1.1364163423349962</v>
      </c>
      <c r="BY7" s="43">
        <v>0.23817392721076097</v>
      </c>
      <c r="BZ7" s="43">
        <v>0.12941443677457071</v>
      </c>
      <c r="CA7" s="43">
        <v>0.82378977454451796</v>
      </c>
      <c r="CB7" s="43">
        <v>0.55216765978978521</v>
      </c>
      <c r="CC7" s="43">
        <v>2.1178072201912426</v>
      </c>
      <c r="CD7" s="43">
        <v>1.7551317064539997</v>
      </c>
      <c r="CE7" s="43">
        <v>6.25783894179912</v>
      </c>
      <c r="CF7" s="43">
        <v>9.8250625000079665</v>
      </c>
      <c r="CG7" s="43">
        <v>0.29675993483257851</v>
      </c>
      <c r="CH7" s="43">
        <v>4.7848386450080674E-2</v>
      </c>
      <c r="CI7" s="43">
        <v>0.26059861900663672</v>
      </c>
      <c r="CJ7" s="43">
        <v>4.2527316983863001E-2</v>
      </c>
      <c r="CK7" s="43">
        <v>0.44576183857551899</v>
      </c>
      <c r="CL7" s="43">
        <v>0.33082022994694976</v>
      </c>
      <c r="CM7" s="43">
        <v>1.1364163423349962</v>
      </c>
      <c r="CN7" s="43">
        <v>0.23817392721076097</v>
      </c>
      <c r="CO7" s="43">
        <v>0.12941443677457071</v>
      </c>
      <c r="CP7" s="43">
        <v>0.82378977454451796</v>
      </c>
      <c r="CQ7" s="43">
        <v>0.55216765978978521</v>
      </c>
      <c r="CR7" s="45">
        <v>2.1178072201912426</v>
      </c>
    </row>
    <row r="8" spans="1:96" x14ac:dyDescent="0.35">
      <c r="A8" s="37" t="s">
        <v>340</v>
      </c>
      <c r="B8" s="23" t="s">
        <v>434</v>
      </c>
      <c r="C8" s="31">
        <v>52.1</v>
      </c>
      <c r="D8" s="10">
        <v>1.83</v>
      </c>
      <c r="E8" s="10">
        <v>20.68</v>
      </c>
      <c r="F8" s="10">
        <v>6.12</v>
      </c>
      <c r="G8" s="10">
        <v>0.24</v>
      </c>
      <c r="H8" s="10">
        <v>1.19</v>
      </c>
      <c r="I8" s="10">
        <v>2.33</v>
      </c>
      <c r="J8" s="10">
        <v>2.5299999999999998</v>
      </c>
      <c r="K8" s="10">
        <v>3.08</v>
      </c>
      <c r="L8" s="10">
        <v>0.8</v>
      </c>
      <c r="M8" s="10">
        <v>0.11</v>
      </c>
      <c r="N8" s="10">
        <v>0.19</v>
      </c>
      <c r="O8" s="10">
        <v>91.21</v>
      </c>
      <c r="P8" s="32">
        <v>25.739757627272702</v>
      </c>
      <c r="Q8" s="31">
        <v>6.2595342087889918</v>
      </c>
      <c r="R8" s="10">
        <v>62595.34208788992</v>
      </c>
      <c r="S8" s="10">
        <v>0.24659926791989983</v>
      </c>
      <c r="T8" s="10">
        <v>5.1799527641964378</v>
      </c>
      <c r="U8" s="10">
        <v>40.072333391419939</v>
      </c>
      <c r="V8" s="10">
        <v>11.483713838492157</v>
      </c>
      <c r="W8" s="32">
        <v>28.657462310270621</v>
      </c>
      <c r="X8" s="40">
        <v>6.2635414421281341</v>
      </c>
      <c r="Y8" s="31">
        <v>75.22841180904453</v>
      </c>
      <c r="Z8" s="10">
        <v>507.65998322230598</v>
      </c>
      <c r="AA8" s="10">
        <v>14.792119329250124</v>
      </c>
      <c r="AB8" s="10">
        <v>194.79420018359576</v>
      </c>
      <c r="AC8" s="10">
        <v>113.60028516637543</v>
      </c>
      <c r="AD8" s="10">
        <v>2.5896127646778115</v>
      </c>
      <c r="AE8" s="10">
        <v>737.43313357347495</v>
      </c>
      <c r="AF8" s="10">
        <v>50.946389603632674</v>
      </c>
      <c r="AG8" s="10">
        <v>88.833338814707631</v>
      </c>
      <c r="AH8" s="10">
        <v>8.6915499001889884</v>
      </c>
      <c r="AI8" s="10">
        <v>28.656245990621702</v>
      </c>
      <c r="AJ8" s="10">
        <v>4.3646541476338694</v>
      </c>
      <c r="AK8" s="10">
        <v>1.6305266718847475</v>
      </c>
      <c r="AL8" s="10">
        <v>3.9300558218015</v>
      </c>
      <c r="AM8" s="10">
        <v>0.54538462873541849</v>
      </c>
      <c r="AN8" s="10">
        <v>2.9864391709046449</v>
      </c>
      <c r="AO8" s="10">
        <v>0.55434662954289093</v>
      </c>
      <c r="AP8" s="10">
        <v>1.4224130948819451</v>
      </c>
      <c r="AQ8" s="10">
        <v>0.17808032876441976</v>
      </c>
      <c r="AR8" s="10">
        <v>1.0125498400475175</v>
      </c>
      <c r="AS8" s="10">
        <v>0.13965646866811199</v>
      </c>
      <c r="AT8" s="10">
        <v>2.8686999069825045</v>
      </c>
      <c r="AU8" s="10">
        <v>4.7616564067818752</v>
      </c>
      <c r="AV8" s="10">
        <v>5.777608508839025</v>
      </c>
      <c r="AW8" s="10">
        <v>6.274038393641284</v>
      </c>
      <c r="AX8" s="10">
        <v>2.1884995409847221</v>
      </c>
      <c r="AY8" s="10">
        <v>3.3106230463532071</v>
      </c>
      <c r="AZ8" s="10">
        <v>38.604174798133499</v>
      </c>
      <c r="BA8" s="43">
        <v>7.7659068585076856</v>
      </c>
      <c r="BB8" s="43">
        <v>96.555251589202697</v>
      </c>
      <c r="BC8" s="43">
        <v>1.0815090529696285</v>
      </c>
      <c r="BD8" s="43">
        <v>14.031786757547048</v>
      </c>
      <c r="BE8" s="43">
        <v>11.673093090604624</v>
      </c>
      <c r="BF8" s="43">
        <v>0.58601964262031103</v>
      </c>
      <c r="BG8" s="43">
        <v>171.02488127812151</v>
      </c>
      <c r="BH8" s="43">
        <v>4.6175472304869976</v>
      </c>
      <c r="BI8" s="43">
        <v>9.2587958861786461</v>
      </c>
      <c r="BJ8" s="43">
        <v>0.7815758510789208</v>
      </c>
      <c r="BK8" s="43">
        <v>2.5407985192091549</v>
      </c>
      <c r="BL8" s="43">
        <v>0.79526302905111557</v>
      </c>
      <c r="BM8" s="43">
        <v>0.2614046919358255</v>
      </c>
      <c r="BN8" s="43">
        <v>1.0964110182875384</v>
      </c>
      <c r="BO8" s="43">
        <v>9.0478171173200228E-2</v>
      </c>
      <c r="BP8" s="43">
        <v>0.47608286716966974</v>
      </c>
      <c r="BQ8" s="43">
        <v>0.10458428844454137</v>
      </c>
      <c r="BR8" s="43">
        <v>0.3108102864042705</v>
      </c>
      <c r="BS8" s="43">
        <v>7.7543207392681154E-2</v>
      </c>
      <c r="BT8" s="43">
        <v>0.42464016907302349</v>
      </c>
      <c r="BU8" s="43">
        <v>4.8842161783507726E-2</v>
      </c>
      <c r="BV8" s="43">
        <v>0.46998657587251852</v>
      </c>
      <c r="BW8" s="43">
        <v>0.59653666980368525</v>
      </c>
      <c r="BX8" s="43">
        <v>0.47298488818452977</v>
      </c>
      <c r="BY8" s="43">
        <v>0.64669491582156591</v>
      </c>
      <c r="BZ8" s="43">
        <v>0.23351572348110711</v>
      </c>
      <c r="CA8" s="43">
        <v>0.73758142469912924</v>
      </c>
      <c r="CB8" s="43">
        <v>0.51936810582612725</v>
      </c>
      <c r="CC8" s="43">
        <v>3.4783587132337574</v>
      </c>
      <c r="CD8" s="43">
        <v>1.6399091615506951</v>
      </c>
      <c r="CE8" s="43">
        <v>5.8210837203839194</v>
      </c>
      <c r="CF8" s="43">
        <v>16.740636746222641</v>
      </c>
      <c r="CG8" s="43">
        <v>0.3108102864042705</v>
      </c>
      <c r="CH8" s="43">
        <v>7.7543207392681154E-2</v>
      </c>
      <c r="CI8" s="43">
        <v>0.42464016907302349</v>
      </c>
      <c r="CJ8" s="43">
        <v>4.8842161783507726E-2</v>
      </c>
      <c r="CK8" s="43">
        <v>0.46998657587251852</v>
      </c>
      <c r="CL8" s="43">
        <v>0.59653666980368525</v>
      </c>
      <c r="CM8" s="43">
        <v>0.47298488818452977</v>
      </c>
      <c r="CN8" s="43">
        <v>0.64669491582156591</v>
      </c>
      <c r="CO8" s="43">
        <v>0.23351572348110711</v>
      </c>
      <c r="CP8" s="43">
        <v>0.73758142469912924</v>
      </c>
      <c r="CQ8" s="43">
        <v>0.51936810582612725</v>
      </c>
      <c r="CR8" s="45">
        <v>3.4783587132337574</v>
      </c>
    </row>
    <row r="9" spans="1:96" x14ac:dyDescent="0.35">
      <c r="A9" s="37" t="s">
        <v>341</v>
      </c>
      <c r="B9" s="23" t="s">
        <v>434</v>
      </c>
      <c r="C9" s="31">
        <v>52.32</v>
      </c>
      <c r="D9" s="10">
        <v>1.81</v>
      </c>
      <c r="E9" s="10">
        <v>20.9</v>
      </c>
      <c r="F9" s="10">
        <v>5.9250000000000007</v>
      </c>
      <c r="G9" s="10">
        <v>0.08</v>
      </c>
      <c r="H9" s="10">
        <v>1.075</v>
      </c>
      <c r="I9" s="10">
        <v>2.4550000000000001</v>
      </c>
      <c r="J9" s="10">
        <v>2.42</v>
      </c>
      <c r="K9" s="10">
        <v>3.0350000000000001</v>
      </c>
      <c r="L9" s="10">
        <v>0.8899999999999999</v>
      </c>
      <c r="M9" s="10">
        <v>0.13</v>
      </c>
      <c r="N9" s="10">
        <v>4.4999999999999998E-2</v>
      </c>
      <c r="O9" s="10">
        <v>91.1</v>
      </c>
      <c r="P9" s="32">
        <v>24.438444119694925</v>
      </c>
      <c r="Q9" s="31">
        <v>5.5454137880337147</v>
      </c>
      <c r="R9" s="10">
        <v>55454.137880337148</v>
      </c>
      <c r="S9" s="10">
        <v>0.21382477106288672</v>
      </c>
      <c r="T9" s="10">
        <v>4.9233460918317817</v>
      </c>
      <c r="U9" s="10">
        <v>0</v>
      </c>
      <c r="W9" s="32"/>
      <c r="X9" s="40">
        <v>5.5454137880337147</v>
      </c>
      <c r="Y9" s="31">
        <v>80.877466946215463</v>
      </c>
      <c r="Z9" s="10">
        <v>618.54921168520002</v>
      </c>
      <c r="AA9" s="10">
        <v>13.720527814021299</v>
      </c>
      <c r="AB9" s="10">
        <v>188.49540893390849</v>
      </c>
      <c r="AC9" s="10">
        <v>101.66443233483426</v>
      </c>
      <c r="AD9" s="10">
        <v>1.060544478251815</v>
      </c>
      <c r="AE9" s="10">
        <v>727.51603549457445</v>
      </c>
      <c r="AF9" s="10">
        <v>49.080443430925556</v>
      </c>
      <c r="AG9" s="10">
        <v>84.653420935009791</v>
      </c>
      <c r="AH9" s="10">
        <v>8.2318381196840846</v>
      </c>
      <c r="AI9" s="10">
        <v>26.429663907758602</v>
      </c>
      <c r="AJ9" s="10">
        <v>4.8847242909236304</v>
      </c>
      <c r="AK9" s="10">
        <v>1.6265483078648451</v>
      </c>
      <c r="AL9" s="10">
        <v>3.3018231935432851</v>
      </c>
      <c r="AM9" s="10">
        <v>0.51499617906588102</v>
      </c>
      <c r="AN9" s="10">
        <v>2.6740438109788398</v>
      </c>
      <c r="AO9" s="10">
        <v>0.52743904004570252</v>
      </c>
      <c r="AP9" s="10">
        <v>1.25613643973991</v>
      </c>
      <c r="AQ9" s="10">
        <v>0.21609589760451101</v>
      </c>
      <c r="AR9" s="10">
        <v>1.1333736781053549</v>
      </c>
      <c r="AS9" s="10">
        <v>0.1712836771026805</v>
      </c>
      <c r="AT9" s="10">
        <v>2.921405441601995</v>
      </c>
      <c r="AU9" s="10">
        <v>4.2107020833558</v>
      </c>
      <c r="AV9" s="10">
        <v>5.6168125151476644</v>
      </c>
      <c r="AW9" s="10">
        <v>5.9132070877186749</v>
      </c>
      <c r="AX9" s="10">
        <v>1.92990569220298</v>
      </c>
      <c r="AY9" s="10">
        <v>3.0157445068812603</v>
      </c>
      <c r="AZ9" s="10">
        <v>39.413365976615097</v>
      </c>
      <c r="BA9" s="43">
        <v>7.0280799802048897</v>
      </c>
      <c r="BB9" s="43">
        <v>122.1066078525815</v>
      </c>
      <c r="BC9" s="43">
        <v>1.3495781545336301</v>
      </c>
      <c r="BD9" s="43">
        <v>18.295332774727324</v>
      </c>
      <c r="BE9" s="43">
        <v>7.1966964494655308</v>
      </c>
      <c r="BF9" s="43">
        <v>0.25388998717655148</v>
      </c>
      <c r="BG9" s="43">
        <v>156.765025455016</v>
      </c>
      <c r="BH9" s="43">
        <v>3.5176068543360799</v>
      </c>
      <c r="BI9" s="43">
        <v>5.8728753448704403</v>
      </c>
      <c r="BJ9" s="43">
        <v>0.67982875809808596</v>
      </c>
      <c r="BK9" s="43">
        <v>2.312685559218115</v>
      </c>
      <c r="BL9" s="43">
        <v>1.1715514866122405</v>
      </c>
      <c r="BM9" s="43">
        <v>0.24632484038972702</v>
      </c>
      <c r="BN9" s="43">
        <v>0.8471083981371561</v>
      </c>
      <c r="BO9" s="43">
        <v>0.1004896173310183</v>
      </c>
      <c r="BP9" s="43">
        <v>0.35023317326105052</v>
      </c>
      <c r="BQ9" s="43">
        <v>7.3334926211751153E-2</v>
      </c>
      <c r="BR9" s="43">
        <v>0.27754906825185049</v>
      </c>
      <c r="BS9" s="43">
        <v>6.2677190650877346E-2</v>
      </c>
      <c r="BT9" s="43">
        <v>0.32433860458518105</v>
      </c>
      <c r="BU9" s="43">
        <v>6.6483115020544395E-2</v>
      </c>
      <c r="BV9" s="43">
        <v>0.63271324182218547</v>
      </c>
      <c r="BW9" s="43">
        <v>0.43306646067066851</v>
      </c>
      <c r="BX9" s="43">
        <v>0.46878126388797547</v>
      </c>
      <c r="BY9" s="43">
        <v>0.509933239959937</v>
      </c>
      <c r="BZ9" s="43">
        <v>0.16721866747735251</v>
      </c>
      <c r="CA9" s="43">
        <v>0.7057508563384276</v>
      </c>
      <c r="CB9" s="43">
        <v>0.61166122210506502</v>
      </c>
      <c r="CC9" s="43">
        <v>2.7788447222231252</v>
      </c>
      <c r="CD9" s="43">
        <v>1.3965168711326701</v>
      </c>
      <c r="CE9" s="43">
        <v>4.3743432161024147</v>
      </c>
      <c r="CF9" s="43">
        <v>12.4225346871747</v>
      </c>
      <c r="CG9" s="43">
        <v>0.27754906825185049</v>
      </c>
      <c r="CH9" s="43">
        <v>6.2677190650877346E-2</v>
      </c>
      <c r="CI9" s="43">
        <v>0.32433860458518105</v>
      </c>
      <c r="CJ9" s="43">
        <v>6.6483115020544395E-2</v>
      </c>
      <c r="CK9" s="43">
        <v>0.63271324182218547</v>
      </c>
      <c r="CL9" s="43">
        <v>0.43306646067066851</v>
      </c>
      <c r="CM9" s="43">
        <v>0.46878126388797547</v>
      </c>
      <c r="CN9" s="43">
        <v>0.509933239959937</v>
      </c>
      <c r="CO9" s="43">
        <v>0.16721866747735251</v>
      </c>
      <c r="CP9" s="43">
        <v>0.7057508563384276</v>
      </c>
      <c r="CQ9" s="43">
        <v>0.61166122210506502</v>
      </c>
      <c r="CR9" s="45">
        <v>2.7788447222231252</v>
      </c>
    </row>
    <row r="10" spans="1:96" x14ac:dyDescent="0.35">
      <c r="A10" s="37" t="s">
        <v>342</v>
      </c>
      <c r="B10" s="23" t="s">
        <v>435</v>
      </c>
      <c r="C10" s="31">
        <v>52.066666666666663</v>
      </c>
      <c r="D10" s="10">
        <v>1.8766666666666667</v>
      </c>
      <c r="E10" s="10">
        <v>20.563333333333333</v>
      </c>
      <c r="F10" s="10">
        <v>7.0266666666666673</v>
      </c>
      <c r="G10" s="10">
        <v>3.6666666666666674E-2</v>
      </c>
      <c r="H10" s="10">
        <v>1.03</v>
      </c>
      <c r="I10" s="10">
        <v>1.96</v>
      </c>
      <c r="J10" s="10">
        <v>3.22</v>
      </c>
      <c r="K10" s="10">
        <v>3.26</v>
      </c>
      <c r="L10" s="10">
        <v>0.76666666666666661</v>
      </c>
      <c r="M10" s="10">
        <v>0.20333333333333334</v>
      </c>
      <c r="N10" s="10">
        <v>0.21666666666666667</v>
      </c>
      <c r="O10" s="10">
        <v>92.226666666666674</v>
      </c>
      <c r="P10" s="32">
        <v>20.716759219440082</v>
      </c>
      <c r="Q10" s="31">
        <v>6.0595183499716301</v>
      </c>
      <c r="R10" s="10">
        <v>60595.183499716302</v>
      </c>
      <c r="S10" s="10">
        <v>0.26482975468916559</v>
      </c>
      <c r="T10" s="10">
        <v>5.62054161332407</v>
      </c>
      <c r="U10" s="10">
        <v>656.36257928922169</v>
      </c>
      <c r="V10" s="10">
        <v>189.89002412999417</v>
      </c>
      <c r="W10" s="32">
        <v>28.930659687459183</v>
      </c>
      <c r="X10" s="40">
        <v>6.1251546079005523</v>
      </c>
      <c r="Y10" s="31">
        <v>54.378404805282244</v>
      </c>
      <c r="Z10" s="10">
        <v>402.90313381723024</v>
      </c>
      <c r="AA10" s="10">
        <v>15.797318611480843</v>
      </c>
      <c r="AB10" s="10">
        <v>202.80586531479526</v>
      </c>
      <c r="AC10" s="10">
        <v>107.15721424148612</v>
      </c>
      <c r="AD10" s="10">
        <v>1.6360617457084388</v>
      </c>
      <c r="AE10" s="10">
        <v>577.6412054077482</v>
      </c>
      <c r="AF10" s="10">
        <v>48.863753375939275</v>
      </c>
      <c r="AG10" s="10">
        <v>87.654482839657121</v>
      </c>
      <c r="AH10" s="10">
        <v>8.5897363649595473</v>
      </c>
      <c r="AI10" s="10">
        <v>29.484205363147275</v>
      </c>
      <c r="AJ10" s="10">
        <v>5.1885068420548901</v>
      </c>
      <c r="AK10" s="10">
        <v>1.5685990697470249</v>
      </c>
      <c r="AL10" s="10">
        <v>4.029584921247773</v>
      </c>
      <c r="AM10" s="10">
        <v>0.59395608971611202</v>
      </c>
      <c r="AN10" s="10">
        <v>3.0929282465498025</v>
      </c>
      <c r="AO10" s="10">
        <v>0.64028559776319893</v>
      </c>
      <c r="AP10" s="10">
        <v>1.5966639092978827</v>
      </c>
      <c r="AQ10" s="10">
        <v>0.21355966097566026</v>
      </c>
      <c r="AR10" s="10">
        <v>1.362778193918609</v>
      </c>
      <c r="AS10" s="10">
        <v>0.17009740943489321</v>
      </c>
      <c r="AT10" s="10">
        <v>2.8368144957703247</v>
      </c>
      <c r="AU10" s="10">
        <v>4.4526665817169047</v>
      </c>
      <c r="AV10" s="10">
        <v>5.5131633340878476</v>
      </c>
      <c r="AW10" s="10">
        <v>6.3773659577647752</v>
      </c>
      <c r="AX10" s="10">
        <v>2.1534281063793426</v>
      </c>
      <c r="AY10" s="10">
        <v>3.3733549504147726</v>
      </c>
      <c r="AZ10" s="10">
        <v>30.380409993082999</v>
      </c>
      <c r="BA10" s="43">
        <v>6.2567081140770879</v>
      </c>
      <c r="BB10" s="43">
        <v>58.000231354338048</v>
      </c>
      <c r="BC10" s="43">
        <v>1.44057874478699</v>
      </c>
      <c r="BD10" s="43">
        <v>17.845755467994827</v>
      </c>
      <c r="BE10" s="43">
        <v>10.565321323211737</v>
      </c>
      <c r="BF10" s="43">
        <v>0.39310417099474032</v>
      </c>
      <c r="BG10" s="43">
        <v>94.088743260241046</v>
      </c>
      <c r="BH10" s="43">
        <v>4.5631464708853198</v>
      </c>
      <c r="BI10" s="43">
        <v>7.936220737840503</v>
      </c>
      <c r="BJ10" s="43">
        <v>0.71861336788757402</v>
      </c>
      <c r="BK10" s="43">
        <v>2.6903674965425521</v>
      </c>
      <c r="BL10" s="43">
        <v>0.81817669050021746</v>
      </c>
      <c r="BM10" s="43">
        <v>0.17998788292568124</v>
      </c>
      <c r="BN10" s="43">
        <v>0.7359372341643895</v>
      </c>
      <c r="BO10" s="43">
        <v>0.11321586373772838</v>
      </c>
      <c r="BP10" s="43">
        <v>0.44823180256457706</v>
      </c>
      <c r="BQ10" s="43">
        <v>0.10323154471726878</v>
      </c>
      <c r="BR10" s="43">
        <v>0.24703446748220526</v>
      </c>
      <c r="BS10" s="43">
        <v>5.6665145496998623E-2</v>
      </c>
      <c r="BT10" s="43">
        <v>0.32057069542112071</v>
      </c>
      <c r="BU10" s="43">
        <v>4.0719785321389972E-2</v>
      </c>
      <c r="BV10" s="43">
        <v>0.39968103871301397</v>
      </c>
      <c r="BW10" s="43">
        <v>0.42862101666257052</v>
      </c>
      <c r="BX10" s="43">
        <v>0.76051106592256845</v>
      </c>
      <c r="BY10" s="43">
        <v>0.66732337843214551</v>
      </c>
      <c r="BZ10" s="43">
        <v>0.19938577940166474</v>
      </c>
      <c r="CA10" s="43">
        <v>0.40559426569620521</v>
      </c>
      <c r="CB10" s="43">
        <v>0.34610861698051432</v>
      </c>
      <c r="CC10" s="43">
        <v>1.4851460340447025</v>
      </c>
      <c r="CD10" s="43">
        <v>1.1493631912614426</v>
      </c>
      <c r="CE10" s="43">
        <v>2.5244030552638224</v>
      </c>
      <c r="CF10" s="43">
        <v>11.351177471557168</v>
      </c>
      <c r="CG10" s="43">
        <v>0.24703446748220526</v>
      </c>
      <c r="CH10" s="43">
        <v>5.6665145496998623E-2</v>
      </c>
      <c r="CI10" s="43">
        <v>0.32057069542112071</v>
      </c>
      <c r="CJ10" s="43">
        <v>4.0719785321389972E-2</v>
      </c>
      <c r="CK10" s="43">
        <v>0.39968103871301397</v>
      </c>
      <c r="CL10" s="43">
        <v>0.42862101666257052</v>
      </c>
      <c r="CM10" s="43">
        <v>0.76051106592256845</v>
      </c>
      <c r="CN10" s="43">
        <v>0.66732337843214551</v>
      </c>
      <c r="CO10" s="43">
        <v>0.19938577940166474</v>
      </c>
      <c r="CP10" s="43">
        <v>0.40559426569620521</v>
      </c>
      <c r="CQ10" s="43">
        <v>0.34610861698051432</v>
      </c>
      <c r="CR10" s="45">
        <v>1.4851460340447025</v>
      </c>
    </row>
    <row r="11" spans="1:96" x14ac:dyDescent="0.35">
      <c r="A11" s="37" t="s">
        <v>343</v>
      </c>
      <c r="B11" s="23" t="s">
        <v>435</v>
      </c>
      <c r="C11" s="31">
        <v>50.583333333333336</v>
      </c>
      <c r="D11" s="10">
        <v>1.6600000000000001</v>
      </c>
      <c r="E11" s="10">
        <v>21.133333333333336</v>
      </c>
      <c r="F11" s="10">
        <v>6.0533333333333337</v>
      </c>
      <c r="G11" s="10">
        <v>7.3333333333333334E-2</v>
      </c>
      <c r="H11" s="10">
        <v>1.2233333333333334</v>
      </c>
      <c r="I11" s="10">
        <v>2.5566666666666671</v>
      </c>
      <c r="J11" s="10">
        <v>2.6633333333333336</v>
      </c>
      <c r="K11" s="10">
        <v>3.0333333333333332</v>
      </c>
      <c r="L11" s="10">
        <v>0.85333333333333339</v>
      </c>
      <c r="M11" s="10">
        <v>0.20333333333333334</v>
      </c>
      <c r="N11" s="10">
        <v>0.20333333333333334</v>
      </c>
      <c r="O11" s="10">
        <v>90.206666666666663</v>
      </c>
      <c r="P11" s="32">
        <v>26.484047588260857</v>
      </c>
      <c r="Q11" s="31">
        <v>5.8827951973660726</v>
      </c>
      <c r="R11" s="10">
        <v>58827.951973660725</v>
      </c>
      <c r="S11" s="10">
        <v>0.22147297056004003</v>
      </c>
      <c r="T11" s="10">
        <v>4.9074796994599375</v>
      </c>
      <c r="U11" s="10">
        <v>520.2538543981284</v>
      </c>
      <c r="V11" s="10">
        <v>63.118591899711788</v>
      </c>
      <c r="W11" s="32">
        <v>12.132268000730617</v>
      </c>
      <c r="X11" s="40">
        <v>5.9348205828058855</v>
      </c>
      <c r="Y11" s="31">
        <v>66.221889346217012</v>
      </c>
      <c r="Z11" s="10">
        <v>580.94645479485189</v>
      </c>
      <c r="AA11" s="10">
        <v>13.923217600072126</v>
      </c>
      <c r="AB11" s="10">
        <v>193.7460668415348</v>
      </c>
      <c r="AC11" s="10">
        <v>101.61017701105905</v>
      </c>
      <c r="AD11" s="10">
        <v>0.80018775505462225</v>
      </c>
      <c r="AE11" s="10">
        <v>718.71050156173692</v>
      </c>
      <c r="AF11" s="10">
        <v>46.141297412328541</v>
      </c>
      <c r="AG11" s="10">
        <v>79.112753052563306</v>
      </c>
      <c r="AH11" s="10">
        <v>7.7329809006592942</v>
      </c>
      <c r="AI11" s="10">
        <v>26.815110427084257</v>
      </c>
      <c r="AJ11" s="10">
        <v>4.3327570012248602</v>
      </c>
      <c r="AK11" s="10">
        <v>1.6372280112496487</v>
      </c>
      <c r="AL11" s="10">
        <v>3.5698300289816141</v>
      </c>
      <c r="AM11" s="10">
        <v>0.50991533736863104</v>
      </c>
      <c r="AN11" s="10">
        <v>2.50143748157726</v>
      </c>
      <c r="AO11" s="10">
        <v>0.50210481010986352</v>
      </c>
      <c r="AP11" s="10">
        <v>1.3871656389658473</v>
      </c>
      <c r="AQ11" s="10">
        <v>0.22992953454261764</v>
      </c>
      <c r="AR11" s="10">
        <v>1.1233431998021781</v>
      </c>
      <c r="AS11" s="10">
        <v>0.14122127087932318</v>
      </c>
      <c r="AT11" s="10">
        <v>3.0865203871169582</v>
      </c>
      <c r="AU11" s="10">
        <v>4.5558001556369341</v>
      </c>
      <c r="AV11" s="10">
        <v>6.5407261925768641</v>
      </c>
      <c r="AW11" s="10">
        <v>6.2449857422732222</v>
      </c>
      <c r="AX11" s="10">
        <v>1.9287938668558078</v>
      </c>
      <c r="AY11" s="10">
        <v>2.9594087223756462</v>
      </c>
      <c r="AZ11" s="10">
        <v>35.0507136866906</v>
      </c>
      <c r="BA11" s="43">
        <v>9.3706677583878921</v>
      </c>
      <c r="BB11" s="43">
        <v>126.81509932315448</v>
      </c>
      <c r="BC11" s="43">
        <v>1.4055504643363637</v>
      </c>
      <c r="BD11" s="43">
        <v>17.778994788512382</v>
      </c>
      <c r="BE11" s="43">
        <v>8.5484598402950347</v>
      </c>
      <c r="BF11" s="43">
        <v>0.20132260508204536</v>
      </c>
      <c r="BG11" s="43">
        <v>152.45408712129898</v>
      </c>
      <c r="BH11" s="43">
        <v>3.6845683027357898</v>
      </c>
      <c r="BI11" s="43">
        <v>8.2531244296430692</v>
      </c>
      <c r="BJ11" s="43">
        <v>0.7935777552322627</v>
      </c>
      <c r="BK11" s="43">
        <v>2.8574959177244579</v>
      </c>
      <c r="BL11" s="43">
        <v>0.91114660914772616</v>
      </c>
      <c r="BM11" s="43">
        <v>0.35505737849172264</v>
      </c>
      <c r="BN11" s="43">
        <v>0.85504694154125893</v>
      </c>
      <c r="BO11" s="43">
        <v>9.9059495829294117E-2</v>
      </c>
      <c r="BP11" s="43">
        <v>0.47005157059331337</v>
      </c>
      <c r="BQ11" s="43">
        <v>0.11601961109071471</v>
      </c>
      <c r="BR11" s="43">
        <v>0.37964710749001601</v>
      </c>
      <c r="BS11" s="43">
        <v>9.6080067627183824E-2</v>
      </c>
      <c r="BT11" s="43">
        <v>0.33762945301130143</v>
      </c>
      <c r="BU11" s="43">
        <v>7.3371200273173065E-2</v>
      </c>
      <c r="BV11" s="43">
        <v>0.72542968602189295</v>
      </c>
      <c r="BW11" s="43">
        <v>0.46321586796085618</v>
      </c>
      <c r="BX11" s="43">
        <v>2.0042947238607054</v>
      </c>
      <c r="BY11" s="43">
        <v>0.52125215358850086</v>
      </c>
      <c r="BZ11" s="43">
        <v>0.19559559853616482</v>
      </c>
      <c r="CA11" s="43">
        <v>1.1306974989122973</v>
      </c>
      <c r="CB11" s="43">
        <v>0.77672141212249213</v>
      </c>
      <c r="CC11" s="43">
        <v>2.5721637012497043</v>
      </c>
      <c r="CD11" s="43">
        <v>2.607099058281356</v>
      </c>
      <c r="CE11" s="43">
        <v>11.518021780319559</v>
      </c>
      <c r="CF11" s="43">
        <v>20.694200403153079</v>
      </c>
      <c r="CG11" s="43">
        <v>0.37964710749001601</v>
      </c>
      <c r="CH11" s="43">
        <v>9.6080067627183824E-2</v>
      </c>
      <c r="CI11" s="43">
        <v>0.33762945301130143</v>
      </c>
      <c r="CJ11" s="43">
        <v>7.3371200273173065E-2</v>
      </c>
      <c r="CK11" s="43">
        <v>0.72542968602189295</v>
      </c>
      <c r="CL11" s="43">
        <v>0.46321586796085618</v>
      </c>
      <c r="CM11" s="43">
        <v>2.0042947238607054</v>
      </c>
      <c r="CN11" s="43">
        <v>0.52125215358850086</v>
      </c>
      <c r="CO11" s="43">
        <v>0.19559559853616482</v>
      </c>
      <c r="CP11" s="43">
        <v>1.1306974989122973</v>
      </c>
      <c r="CQ11" s="43">
        <v>0.77672141212249213</v>
      </c>
      <c r="CR11" s="45">
        <v>2.5721637012497043</v>
      </c>
    </row>
    <row r="12" spans="1:96" x14ac:dyDescent="0.35">
      <c r="A12" s="37" t="s">
        <v>344</v>
      </c>
      <c r="B12" s="23" t="s">
        <v>435</v>
      </c>
      <c r="C12" s="31">
        <v>52.495000000000005</v>
      </c>
      <c r="D12" s="10">
        <v>1.54</v>
      </c>
      <c r="E12" s="10">
        <v>20.87</v>
      </c>
      <c r="F12" s="10">
        <v>5.5500000000000007</v>
      </c>
      <c r="G12" s="10">
        <v>0.115</v>
      </c>
      <c r="H12" s="10">
        <v>0.78500000000000003</v>
      </c>
      <c r="I12" s="10">
        <v>1.56</v>
      </c>
      <c r="J12" s="10">
        <v>3.125</v>
      </c>
      <c r="K12" s="10">
        <v>3.3650000000000002</v>
      </c>
      <c r="L12" s="10">
        <v>0.69</v>
      </c>
      <c r="M12" s="10">
        <v>0.19500000000000001</v>
      </c>
      <c r="N12" s="10">
        <v>0.14500000000000002</v>
      </c>
      <c r="O12" s="10">
        <v>90.35</v>
      </c>
      <c r="P12" s="32">
        <v>20.136262192577721</v>
      </c>
      <c r="Q12" s="31">
        <v>5.1118684083358943</v>
      </c>
      <c r="R12" s="10">
        <v>51118.684083358945</v>
      </c>
      <c r="S12" s="10">
        <v>0.19840213388160102</v>
      </c>
      <c r="T12" s="10">
        <v>4.8751969468588729</v>
      </c>
      <c r="U12" s="10">
        <v>10.132747317596422</v>
      </c>
      <c r="V12" s="10">
        <v>14.120620041214101</v>
      </c>
      <c r="W12" s="32">
        <v>139.35628313450965</v>
      </c>
      <c r="X12" s="40">
        <v>5.1128816830676538</v>
      </c>
      <c r="Y12" s="31">
        <v>26.105103055064603</v>
      </c>
      <c r="Z12" s="10">
        <v>162.9399667173725</v>
      </c>
      <c r="AA12" s="10">
        <v>7.7872844944013142</v>
      </c>
      <c r="AB12" s="10">
        <v>106.5434407983132</v>
      </c>
      <c r="AC12" s="10">
        <v>46.690308716523504</v>
      </c>
      <c r="AD12" s="10">
        <v>0.434330687026734</v>
      </c>
      <c r="AE12" s="10">
        <v>227.5647862900876</v>
      </c>
      <c r="AF12" s="10">
        <v>23.099436269486002</v>
      </c>
      <c r="AG12" s="10">
        <v>42.259178821552702</v>
      </c>
      <c r="AH12" s="10">
        <v>4.3633141333001602</v>
      </c>
      <c r="AI12" s="10">
        <v>14.952565343565455</v>
      </c>
      <c r="AJ12" s="10">
        <v>2.76680703470252</v>
      </c>
      <c r="AK12" s="10">
        <v>0.86589915283775198</v>
      </c>
      <c r="AL12" s="10">
        <v>2.1598940667491102</v>
      </c>
      <c r="AM12" s="10">
        <v>0.2808519021146465</v>
      </c>
      <c r="AN12" s="10">
        <v>1.61917744675659</v>
      </c>
      <c r="AO12" s="10">
        <v>0.27666970515010803</v>
      </c>
      <c r="AP12" s="10">
        <v>0.71037119793516945</v>
      </c>
      <c r="AQ12" s="10">
        <v>9.6119009230146352E-2</v>
      </c>
      <c r="AR12" s="10">
        <v>0.59324777209532553</v>
      </c>
      <c r="AS12" s="10">
        <v>7.3527295635763601E-2</v>
      </c>
      <c r="AT12" s="10">
        <v>1.8546205071484447</v>
      </c>
      <c r="AU12" s="10">
        <v>2.1643701224736449</v>
      </c>
      <c r="AV12" s="10">
        <v>2.1864144041328215</v>
      </c>
      <c r="AW12" s="10">
        <v>2.97237571596074</v>
      </c>
      <c r="AX12" s="10">
        <v>0.91878913737302703</v>
      </c>
      <c r="AY12" s="10">
        <v>2.4337019054780002</v>
      </c>
      <c r="AZ12" s="10">
        <v>17.788667053063349</v>
      </c>
      <c r="BA12" s="43">
        <v>3.5955120254650823</v>
      </c>
      <c r="BB12" s="43">
        <v>17.431245756164699</v>
      </c>
      <c r="BC12" s="43">
        <v>0.55701245878476746</v>
      </c>
      <c r="BD12" s="43">
        <v>13.44350342627035</v>
      </c>
      <c r="BE12" s="43">
        <v>5.7497617192283847</v>
      </c>
      <c r="BF12" s="43">
        <v>9.8426792173821803E-2</v>
      </c>
      <c r="BG12" s="43">
        <v>32.074226056643397</v>
      </c>
      <c r="BH12" s="43">
        <v>1.5603203964265639</v>
      </c>
      <c r="BI12" s="43">
        <v>2.5096893431482452</v>
      </c>
      <c r="BJ12" s="43">
        <v>0.26676082305002247</v>
      </c>
      <c r="BK12" s="43">
        <v>0.72947760127613792</v>
      </c>
      <c r="BL12" s="43">
        <v>0.30045295570130298</v>
      </c>
      <c r="BM12" s="43">
        <v>6.9175105638453707E-2</v>
      </c>
      <c r="BN12" s="43">
        <v>0.29589263695858553</v>
      </c>
      <c r="BO12" s="43">
        <v>3.2720607462164202E-2</v>
      </c>
      <c r="BP12" s="43">
        <v>0.15268831262143603</v>
      </c>
      <c r="BQ12" s="43">
        <v>2.9965170068411352E-2</v>
      </c>
      <c r="BR12" s="43">
        <v>9.9162938692989852E-2</v>
      </c>
      <c r="BS12" s="43">
        <v>1.7170571584362349E-2</v>
      </c>
      <c r="BT12" s="43">
        <v>0.11643866186796445</v>
      </c>
      <c r="BU12" s="43">
        <v>1.8161886927867951E-2</v>
      </c>
      <c r="BV12" s="43">
        <v>0.31127634615216637</v>
      </c>
      <c r="BW12" s="43">
        <v>0.31140103966547183</v>
      </c>
      <c r="BX12" s="43">
        <v>0.33097463234841784</v>
      </c>
      <c r="BY12" s="43">
        <v>0.33858917968756935</v>
      </c>
      <c r="BZ12" s="43">
        <v>0.10441654108554176</v>
      </c>
      <c r="CA12" s="43">
        <v>0.1905721945788405</v>
      </c>
      <c r="CB12" s="43">
        <v>0.22954272133730047</v>
      </c>
      <c r="CC12" s="43">
        <v>2.040968609371455</v>
      </c>
      <c r="CD12" s="43">
        <v>1.5560434815538366</v>
      </c>
      <c r="CE12" s="43">
        <v>2.2082629418988153</v>
      </c>
      <c r="CF12" s="43">
        <v>3.7108384633985749</v>
      </c>
      <c r="CG12" s="43">
        <v>9.9162938692989852E-2</v>
      </c>
      <c r="CH12" s="43">
        <v>1.7170571584362349E-2</v>
      </c>
      <c r="CI12" s="43">
        <v>0.11643866186796445</v>
      </c>
      <c r="CJ12" s="43">
        <v>1.8161886927867951E-2</v>
      </c>
      <c r="CK12" s="43">
        <v>0.31127634615216637</v>
      </c>
      <c r="CL12" s="43">
        <v>0.31140103966547183</v>
      </c>
      <c r="CM12" s="43">
        <v>0.33097463234841784</v>
      </c>
      <c r="CN12" s="43">
        <v>0.33858917968756935</v>
      </c>
      <c r="CO12" s="43">
        <v>0.10441654108554176</v>
      </c>
      <c r="CP12" s="43">
        <v>0.1905721945788405</v>
      </c>
      <c r="CQ12" s="43">
        <v>0.22954272133730047</v>
      </c>
      <c r="CR12" s="45">
        <v>2.040968609371455</v>
      </c>
    </row>
    <row r="13" spans="1:96" x14ac:dyDescent="0.35">
      <c r="A13" s="37" t="s">
        <v>345</v>
      </c>
      <c r="B13" s="23" t="s">
        <v>435</v>
      </c>
      <c r="C13" s="31">
        <v>52.743333333333339</v>
      </c>
      <c r="D13" s="10">
        <v>1.6266666666666667</v>
      </c>
      <c r="E13" s="10">
        <v>20.99</v>
      </c>
      <c r="F13" s="10">
        <v>5.55</v>
      </c>
      <c r="G13" s="10">
        <v>0.15666666666666665</v>
      </c>
      <c r="H13" s="10">
        <v>0.71666666666666667</v>
      </c>
      <c r="I13" s="10">
        <v>1.6066666666666667</v>
      </c>
      <c r="J13" s="10">
        <v>3.3933333333333331</v>
      </c>
      <c r="K13" s="10">
        <v>3.3333333333333335</v>
      </c>
      <c r="L13" s="10">
        <v>0.65333333333333332</v>
      </c>
      <c r="M13" s="10">
        <v>0.19666666666666666</v>
      </c>
      <c r="N13" s="10">
        <v>0.10666666666666667</v>
      </c>
      <c r="O13" s="10">
        <v>91.06</v>
      </c>
      <c r="P13" s="32">
        <v>18.711404715194099</v>
      </c>
      <c r="Q13" s="31">
        <v>5.0875179849763699</v>
      </c>
      <c r="R13" s="10">
        <v>50875.179849763699</v>
      </c>
      <c r="S13" s="10">
        <v>0.1941724144007691</v>
      </c>
      <c r="T13" s="10">
        <v>4.7473353989163858</v>
      </c>
      <c r="U13" s="10">
        <v>0</v>
      </c>
      <c r="V13" s="10">
        <v>0</v>
      </c>
      <c r="W13" s="32">
        <v>0</v>
      </c>
      <c r="X13" s="40">
        <v>5.0875179849763699</v>
      </c>
      <c r="Y13" s="31">
        <v>72.095359139713196</v>
      </c>
      <c r="Z13" s="10">
        <v>371.69661527935597</v>
      </c>
      <c r="AA13" s="10">
        <v>13.507803174523133</v>
      </c>
      <c r="AB13" s="10">
        <v>217.21724002906203</v>
      </c>
      <c r="AC13" s="10">
        <v>101.75103169257785</v>
      </c>
      <c r="AD13" s="10">
        <v>0.82946586133486866</v>
      </c>
      <c r="AE13" s="10">
        <v>573.24046542493966</v>
      </c>
      <c r="AF13" s="10">
        <v>42.231735787904768</v>
      </c>
      <c r="AG13" s="10">
        <v>75.912576705523364</v>
      </c>
      <c r="AH13" s="10">
        <v>7.3834599167014998</v>
      </c>
      <c r="AI13" s="10">
        <v>25.406982288660561</v>
      </c>
      <c r="AJ13" s="10">
        <v>4.5267706358224</v>
      </c>
      <c r="AK13" s="10">
        <v>1.4656538061593365</v>
      </c>
      <c r="AL13" s="10">
        <v>3.5085096332340133</v>
      </c>
      <c r="AM13" s="10">
        <v>0.51215761347798727</v>
      </c>
      <c r="AN13" s="10">
        <v>2.7122357288381367</v>
      </c>
      <c r="AO13" s="10">
        <v>0.51575483555865598</v>
      </c>
      <c r="AP13" s="10">
        <v>1.3308442414909534</v>
      </c>
      <c r="AQ13" s="10">
        <v>0.20095468422518001</v>
      </c>
      <c r="AR13" s="10">
        <v>1.0333421042820377</v>
      </c>
      <c r="AS13" s="10">
        <v>0.13712317545122998</v>
      </c>
      <c r="AT13" s="10">
        <v>3.4069735928973199</v>
      </c>
      <c r="AU13" s="10">
        <v>4.7319139261956167</v>
      </c>
      <c r="AV13" s="10">
        <v>5.6778066184524434</v>
      </c>
      <c r="AW13" s="10">
        <v>6.0291892015158837</v>
      </c>
      <c r="AX13" s="10">
        <v>1.94124783516808</v>
      </c>
      <c r="AY13" s="10">
        <v>2.9335110373243167</v>
      </c>
      <c r="AZ13" s="10">
        <v>23.314966721260166</v>
      </c>
      <c r="BA13" s="43">
        <v>7.4845543860298038</v>
      </c>
      <c r="BB13" s="43">
        <v>45.3834042295587</v>
      </c>
      <c r="BC13" s="43">
        <v>1.087365233187346</v>
      </c>
      <c r="BD13" s="43">
        <v>21.195962170045721</v>
      </c>
      <c r="BE13" s="43">
        <v>10.37847739952147</v>
      </c>
      <c r="BF13" s="43">
        <v>0.13005337696376665</v>
      </c>
      <c r="BG13" s="43">
        <v>87.554479489053492</v>
      </c>
      <c r="BH13" s="43">
        <v>3.4605695841838133</v>
      </c>
      <c r="BI13" s="43">
        <v>6.2762775011022809</v>
      </c>
      <c r="BJ13" s="43">
        <v>0.72640485949041878</v>
      </c>
      <c r="BK13" s="43">
        <v>2.34934053099609</v>
      </c>
      <c r="BL13" s="43">
        <v>0.52642488053869163</v>
      </c>
      <c r="BM13" s="43">
        <v>0.17717595179373435</v>
      </c>
      <c r="BN13" s="43">
        <v>0.56660495729718363</v>
      </c>
      <c r="BO13" s="43">
        <v>7.7741012341550134E-2</v>
      </c>
      <c r="BP13" s="43">
        <v>0.40748127488286295</v>
      </c>
      <c r="BQ13" s="43">
        <v>7.7690534401839831E-2</v>
      </c>
      <c r="BR13" s="43">
        <v>0.24573261633622234</v>
      </c>
      <c r="BS13" s="43">
        <v>4.5370492742169262E-2</v>
      </c>
      <c r="BT13" s="43">
        <v>0.21911957671934001</v>
      </c>
      <c r="BU13" s="43">
        <v>4.0234736753574599E-2</v>
      </c>
      <c r="BV13" s="43">
        <v>0.4003823775922643</v>
      </c>
      <c r="BW13" s="43">
        <v>0.55661472735648432</v>
      </c>
      <c r="BX13" s="43">
        <v>0.414323413165407</v>
      </c>
      <c r="BY13" s="43">
        <v>0.55213405131144466</v>
      </c>
      <c r="BZ13" s="43">
        <v>0.19720406907084609</v>
      </c>
      <c r="CA13" s="43">
        <v>0.35206557139652866</v>
      </c>
      <c r="CB13" s="43">
        <v>0.26848598051400568</v>
      </c>
      <c r="CC13" s="43">
        <v>1.7833464718473635</v>
      </c>
      <c r="CD13" s="43">
        <v>1.1437467263767336</v>
      </c>
      <c r="CE13" s="43">
        <v>3.8612690359365267</v>
      </c>
      <c r="CF13" s="43">
        <v>9.1869912540235976</v>
      </c>
      <c r="CG13" s="43">
        <v>0.24573261633622234</v>
      </c>
      <c r="CH13" s="43">
        <v>4.5370492742169262E-2</v>
      </c>
      <c r="CI13" s="43">
        <v>0.21911957671934001</v>
      </c>
      <c r="CJ13" s="43">
        <v>4.0234736753574599E-2</v>
      </c>
      <c r="CK13" s="43">
        <v>0.4003823775922643</v>
      </c>
      <c r="CL13" s="43">
        <v>0.55661472735648432</v>
      </c>
      <c r="CM13" s="43">
        <v>0.414323413165407</v>
      </c>
      <c r="CN13" s="43">
        <v>0.55213405131144466</v>
      </c>
      <c r="CO13" s="43">
        <v>0.19720406907084609</v>
      </c>
      <c r="CP13" s="43">
        <v>0.35206557139652866</v>
      </c>
      <c r="CQ13" s="43">
        <v>0.26848598051400568</v>
      </c>
      <c r="CR13" s="45">
        <v>1.7833464718473635</v>
      </c>
    </row>
    <row r="14" spans="1:96" ht="15" thickBot="1" x14ac:dyDescent="0.4">
      <c r="A14" s="38"/>
      <c r="B14" s="24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5"/>
      <c r="Q14" s="33"/>
      <c r="R14" s="34"/>
      <c r="S14" s="34"/>
      <c r="T14" s="34"/>
      <c r="U14" s="34"/>
      <c r="V14" s="34"/>
      <c r="W14" s="35"/>
      <c r="X14" s="41"/>
      <c r="Y14" s="33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71E-68B2-4528-8FFD-0688428D24DA}">
  <dimension ref="A1:ET79"/>
  <sheetViews>
    <sheetView zoomScale="70" zoomScaleNormal="70" workbookViewId="0">
      <selection activeCell="B8" sqref="B8"/>
    </sheetView>
  </sheetViews>
  <sheetFormatPr defaultRowHeight="18.5" x14ac:dyDescent="0.35"/>
  <cols>
    <col min="1" max="1" width="30.36328125" style="2" customWidth="1"/>
    <col min="2" max="2" width="16.453125" style="4" customWidth="1"/>
    <col min="3" max="3" width="12.1796875" style="2" customWidth="1"/>
    <col min="4" max="11" width="8.7265625" style="2" customWidth="1"/>
    <col min="12" max="12" width="15" style="5" customWidth="1"/>
    <col min="13" max="13" width="8.7265625" style="4" customWidth="1"/>
    <col min="14" max="19" width="8.7265625" style="2" customWidth="1"/>
    <col min="20" max="20" width="19.26953125" style="5" customWidth="1"/>
    <col min="21" max="21" width="25.1796875" style="4" customWidth="1"/>
    <col min="22" max="22" width="26.26953125" style="2" customWidth="1"/>
    <col min="23" max="23" width="22.08984375" style="2" customWidth="1"/>
    <col min="24" max="24" width="14.1796875" style="2" customWidth="1"/>
    <col min="25" max="25" width="24.7265625" style="2" customWidth="1"/>
    <col min="26" max="26" width="22.26953125" style="2" customWidth="1"/>
    <col min="27" max="27" width="25.54296875" style="2" customWidth="1"/>
    <col min="28" max="28" width="13" style="5" customWidth="1"/>
    <col min="29" max="29" width="8.7265625" style="4" customWidth="1"/>
    <col min="30" max="39" width="8.7265625" style="2" customWidth="1"/>
    <col min="40" max="40" width="18.26953125" style="2" customWidth="1"/>
    <col min="41" max="41" width="25.7265625" style="5" customWidth="1"/>
    <col min="42" max="42" width="20.26953125" style="2" customWidth="1"/>
    <col min="43" max="43" width="8.7265625" style="4" customWidth="1"/>
    <col min="44" max="44" width="33.90625" style="2" customWidth="1"/>
    <col min="45" max="45" width="30.36328125" style="2" customWidth="1"/>
    <col min="46" max="46" width="15.81640625" style="2" customWidth="1"/>
    <col min="47" max="47" width="21.453125" style="2" customWidth="1"/>
    <col min="48" max="48" width="28.1796875" style="2" customWidth="1"/>
    <col min="49" max="49" width="31.54296875" style="2" customWidth="1"/>
    <col min="50" max="50" width="21.36328125" style="4" customWidth="1"/>
    <col min="51" max="51" width="16" style="2" customWidth="1"/>
    <col min="52" max="52" width="25.7265625" style="2" customWidth="1"/>
    <col min="53" max="53" width="32.26953125" style="2" customWidth="1"/>
    <col min="54" max="54" width="24" style="4" customWidth="1"/>
    <col min="55" max="55" width="25.453125" style="2" customWidth="1"/>
    <col min="56" max="56" width="21.453125" style="2" customWidth="1"/>
    <col min="57" max="57" width="18.54296875" style="2" customWidth="1"/>
    <col min="58" max="58" width="29.453125" style="5" customWidth="1"/>
    <col min="59" max="69" width="27" style="2" customWidth="1"/>
    <col min="70" max="70" width="25.54296875" style="2" customWidth="1"/>
    <col min="71" max="71" width="41.08984375" style="2" customWidth="1"/>
    <col min="72" max="86" width="27" style="2" customWidth="1"/>
    <col min="87" max="87" width="11.7265625" style="4" customWidth="1"/>
    <col min="88" max="88" width="13.81640625" style="2" customWidth="1"/>
    <col min="89" max="92" width="8.90625" style="2" customWidth="1"/>
    <col min="93" max="93" width="9.90625" style="2" customWidth="1"/>
    <col min="94" max="96" width="8.90625" style="2" customWidth="1"/>
    <col min="97" max="97" width="11.6328125" style="2" customWidth="1"/>
    <col min="98" max="98" width="10.81640625" style="2" customWidth="1"/>
    <col min="99" max="100" width="8.90625" style="2" customWidth="1"/>
    <col min="101" max="101" width="23.26953125" style="2" customWidth="1"/>
    <col min="102" max="103" width="8.90625" style="2" customWidth="1"/>
    <col min="104" max="104" width="14.90625" style="2" customWidth="1"/>
    <col min="105" max="105" width="12.36328125" style="2" customWidth="1"/>
    <col min="106" max="106" width="12.1796875" style="2" customWidth="1"/>
    <col min="107" max="109" width="8.90625" style="2" customWidth="1"/>
    <col min="110" max="110" width="17.26953125" style="2" customWidth="1"/>
    <col min="111" max="111" width="9.54296875" style="2" customWidth="1"/>
    <col min="112" max="112" width="11.453125" style="5" customWidth="1"/>
    <col min="113" max="114" width="11.453125" style="2" customWidth="1"/>
    <col min="115" max="115" width="8.7265625" style="2" customWidth="1"/>
    <col min="116" max="116" width="33.1796875" style="4" customWidth="1"/>
    <col min="117" max="117" width="29.453125" style="2" bestFit="1" customWidth="1"/>
    <col min="118" max="118" width="28.36328125" style="2" bestFit="1" customWidth="1"/>
    <col min="119" max="125" width="8.7265625" style="2" customWidth="1"/>
    <col min="126" max="126" width="26.90625" style="2" customWidth="1"/>
    <col min="127" max="128" width="8.7265625" style="2" customWidth="1"/>
    <col min="129" max="129" width="21.453125" style="2" customWidth="1"/>
    <col min="130" max="130" width="34.81640625" style="2" customWidth="1"/>
    <col min="131" max="131" width="37.54296875" style="2" customWidth="1"/>
    <col min="132" max="132" width="36.7265625" style="2" customWidth="1"/>
    <col min="133" max="133" width="37.81640625" style="2" customWidth="1"/>
    <col min="134" max="134" width="24.08984375" style="2" customWidth="1"/>
    <col min="135" max="135" width="27.90625" style="2" customWidth="1"/>
    <col min="136" max="136" width="39.453125" style="2" customWidth="1"/>
    <col min="137" max="137" width="27.1796875" style="2" customWidth="1"/>
    <col min="138" max="138" width="39.26953125" style="2" customWidth="1"/>
    <col min="139" max="139" width="37.1796875" style="2" customWidth="1"/>
    <col min="140" max="140" width="27.1796875" style="2" customWidth="1"/>
    <col min="141" max="141" width="35.1796875" style="2" customWidth="1"/>
    <col min="142" max="142" width="36.26953125" style="2" customWidth="1"/>
    <col min="143" max="143" width="21.36328125" style="5" customWidth="1"/>
    <col min="144" max="144" width="38.1796875" style="4" customWidth="1"/>
    <col min="145" max="145" width="26.81640625" style="2" customWidth="1"/>
    <col min="146" max="146" width="23.90625" style="2" customWidth="1"/>
    <col min="147" max="147" width="20.90625" style="2" customWidth="1"/>
    <col min="148" max="148" width="25.6328125" style="5" customWidth="1"/>
    <col min="149" max="16384" width="8.7265625" style="2"/>
  </cols>
  <sheetData>
    <row r="1" spans="1:150" s="56" customFormat="1" ht="44" customHeight="1" thickBot="1" x14ac:dyDescent="0.4">
      <c r="A1" s="105" t="s">
        <v>458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6"/>
      <c r="M1" s="57"/>
      <c r="T1" s="58"/>
      <c r="U1" s="57"/>
      <c r="AB1" s="58"/>
      <c r="AC1" s="57"/>
      <c r="AO1" s="58"/>
      <c r="AQ1" s="57"/>
      <c r="BF1" s="58"/>
      <c r="CI1" s="57"/>
      <c r="DL1" s="57"/>
      <c r="EM1" s="58"/>
      <c r="EN1" s="57"/>
    </row>
    <row r="2" spans="1:150" ht="19" thickBot="1" x14ac:dyDescent="0.4">
      <c r="B2" s="107" t="s">
        <v>213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  <c r="M2" s="107" t="s">
        <v>142</v>
      </c>
      <c r="N2" s="108"/>
      <c r="O2" s="108"/>
      <c r="P2" s="108"/>
      <c r="Q2" s="108"/>
      <c r="R2" s="108"/>
      <c r="S2" s="108"/>
      <c r="T2" s="109"/>
      <c r="U2" s="107" t="s">
        <v>280</v>
      </c>
      <c r="V2" s="108"/>
      <c r="W2" s="108"/>
      <c r="X2" s="108"/>
      <c r="Y2" s="108"/>
      <c r="Z2" s="108"/>
      <c r="AA2" s="108"/>
      <c r="AB2" s="109"/>
      <c r="AC2" s="107" t="s">
        <v>274</v>
      </c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9"/>
      <c r="AQ2" s="119" t="s">
        <v>219</v>
      </c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1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 t="s">
        <v>279</v>
      </c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19" t="s">
        <v>323</v>
      </c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1"/>
      <c r="DL2" s="19"/>
      <c r="DM2" s="18"/>
      <c r="DN2" s="18"/>
      <c r="DO2" s="18"/>
      <c r="DP2" s="18"/>
      <c r="DQ2" s="18"/>
      <c r="DR2" s="18"/>
      <c r="DS2" s="18"/>
      <c r="DT2" s="18"/>
      <c r="DU2" s="18"/>
      <c r="DV2" s="18" t="s">
        <v>440</v>
      </c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20"/>
      <c r="EN2" s="116" t="s">
        <v>453</v>
      </c>
      <c r="EO2" s="117"/>
      <c r="EP2" s="117"/>
      <c r="EQ2" s="117"/>
      <c r="ER2" s="117"/>
      <c r="ES2" s="117"/>
      <c r="ET2" s="118"/>
    </row>
    <row r="3" spans="1:150" x14ac:dyDescent="0.35">
      <c r="C3" s="3"/>
      <c r="AQ3" s="110" t="s">
        <v>214</v>
      </c>
      <c r="AR3" s="111"/>
      <c r="AS3" s="111"/>
      <c r="AT3" s="111"/>
      <c r="AU3" s="111"/>
      <c r="AV3" s="111"/>
      <c r="AW3" s="112"/>
      <c r="AX3" s="113" t="s">
        <v>276</v>
      </c>
      <c r="AY3" s="114"/>
      <c r="AZ3" s="114"/>
      <c r="BA3" s="115"/>
      <c r="BB3" s="113" t="s">
        <v>275</v>
      </c>
      <c r="BC3" s="114"/>
      <c r="BD3" s="114"/>
      <c r="BE3" s="114"/>
      <c r="BF3" s="115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DH3" s="2"/>
      <c r="EN3" s="4" t="s">
        <v>442</v>
      </c>
      <c r="EO3" s="53" t="s">
        <v>443</v>
      </c>
      <c r="EP3" s="2" t="s">
        <v>444</v>
      </c>
      <c r="EQ3" s="108" t="s">
        <v>445</v>
      </c>
      <c r="ER3" s="109"/>
    </row>
    <row r="4" spans="1:150" x14ac:dyDescent="0.35">
      <c r="A4" s="2" t="s">
        <v>450</v>
      </c>
      <c r="B4" s="4" t="s">
        <v>134</v>
      </c>
      <c r="C4" s="2" t="s">
        <v>135</v>
      </c>
      <c r="D4" s="2" t="s">
        <v>136</v>
      </c>
      <c r="E4" s="2" t="s">
        <v>112</v>
      </c>
      <c r="F4" s="2" t="s">
        <v>113</v>
      </c>
      <c r="G4" s="2" t="s">
        <v>114</v>
      </c>
      <c r="H4" s="2" t="s">
        <v>115</v>
      </c>
      <c r="I4" s="2" t="s">
        <v>138</v>
      </c>
      <c r="J4" s="2" t="s">
        <v>139</v>
      </c>
      <c r="K4" s="2" t="s">
        <v>140</v>
      </c>
      <c r="L4" s="5" t="s">
        <v>141</v>
      </c>
      <c r="M4" s="4" t="s">
        <v>143</v>
      </c>
      <c r="N4" s="2" t="s">
        <v>148</v>
      </c>
      <c r="O4" s="2" t="s">
        <v>144</v>
      </c>
      <c r="P4" s="2" t="s">
        <v>147</v>
      </c>
      <c r="Q4" s="2" t="s">
        <v>145</v>
      </c>
      <c r="R4" s="2" t="s">
        <v>146</v>
      </c>
      <c r="S4" s="2" t="s">
        <v>149</v>
      </c>
      <c r="T4" s="5" t="s">
        <v>150</v>
      </c>
      <c r="U4" s="4" t="s">
        <v>449</v>
      </c>
      <c r="V4" s="2" t="s">
        <v>228</v>
      </c>
      <c r="W4" s="2" t="s">
        <v>229</v>
      </c>
      <c r="X4" s="2" t="s">
        <v>230</v>
      </c>
      <c r="Y4" s="2" t="s">
        <v>281</v>
      </c>
      <c r="Z4" s="2" t="s">
        <v>228</v>
      </c>
      <c r="AA4" s="2" t="s">
        <v>229</v>
      </c>
      <c r="AB4" s="5" t="s">
        <v>230</v>
      </c>
      <c r="AC4" s="4" t="s">
        <v>134</v>
      </c>
      <c r="AD4" s="2" t="s">
        <v>135</v>
      </c>
      <c r="AE4" s="2" t="s">
        <v>136</v>
      </c>
      <c r="AF4" s="2" t="s">
        <v>137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138</v>
      </c>
      <c r="AL4" s="2" t="s">
        <v>139</v>
      </c>
      <c r="AM4" s="2" t="s">
        <v>140</v>
      </c>
      <c r="AN4" s="2" t="s">
        <v>141</v>
      </c>
      <c r="AO4" s="5" t="s">
        <v>151</v>
      </c>
      <c r="AP4" s="2" t="s">
        <v>218</v>
      </c>
      <c r="AQ4" s="7" t="s">
        <v>122</v>
      </c>
      <c r="AR4" s="2" t="s">
        <v>436</v>
      </c>
      <c r="AS4" s="2" t="s">
        <v>437</v>
      </c>
      <c r="AT4" s="2" t="s">
        <v>346</v>
      </c>
      <c r="AU4" s="2" t="s">
        <v>438</v>
      </c>
      <c r="AV4" s="2" t="s">
        <v>439</v>
      </c>
      <c r="AW4" s="2" t="s">
        <v>124</v>
      </c>
      <c r="AX4" s="4" t="s">
        <v>215</v>
      </c>
      <c r="AY4" s="2" t="s">
        <v>216</v>
      </c>
      <c r="AZ4" s="2" t="s">
        <v>217</v>
      </c>
      <c r="BA4" s="2" t="s">
        <v>124</v>
      </c>
      <c r="BB4" s="4" t="s">
        <v>215</v>
      </c>
      <c r="BC4" s="2" t="s">
        <v>324</v>
      </c>
      <c r="BD4" s="2" t="s">
        <v>216</v>
      </c>
      <c r="BE4" s="2" t="s">
        <v>217</v>
      </c>
      <c r="BF4" s="5" t="s">
        <v>124</v>
      </c>
      <c r="BG4" s="4" t="s">
        <v>152</v>
      </c>
      <c r="BH4" s="2" t="s">
        <v>153</v>
      </c>
      <c r="BI4" s="2" t="s">
        <v>154</v>
      </c>
      <c r="BJ4" s="2" t="s">
        <v>28</v>
      </c>
      <c r="BK4" s="2" t="s">
        <v>155</v>
      </c>
      <c r="BL4" s="2" t="s">
        <v>156</v>
      </c>
      <c r="BM4" s="2" t="s">
        <v>157</v>
      </c>
      <c r="BN4" s="2" t="s">
        <v>117</v>
      </c>
      <c r="BO4" s="2" t="s">
        <v>36</v>
      </c>
      <c r="BP4" s="2" t="s">
        <v>158</v>
      </c>
      <c r="BQ4" s="2" t="s">
        <v>159</v>
      </c>
      <c r="BR4" s="2" t="s">
        <v>160</v>
      </c>
      <c r="BS4" s="2" t="s">
        <v>161</v>
      </c>
      <c r="BT4" s="2" t="s">
        <v>162</v>
      </c>
      <c r="BU4" s="2" t="s">
        <v>163</v>
      </c>
      <c r="BV4" s="2" t="s">
        <v>164</v>
      </c>
      <c r="BW4" s="2" t="s">
        <v>165</v>
      </c>
      <c r="BX4" s="2" t="s">
        <v>166</v>
      </c>
      <c r="BY4" s="2" t="s">
        <v>167</v>
      </c>
      <c r="BZ4" s="2" t="s">
        <v>168</v>
      </c>
      <c r="CA4" s="2" t="s">
        <v>169</v>
      </c>
      <c r="CB4" s="2" t="s">
        <v>170</v>
      </c>
      <c r="CC4" s="2" t="s">
        <v>171</v>
      </c>
      <c r="CD4" s="2" t="s">
        <v>172</v>
      </c>
      <c r="CE4" s="2" t="s">
        <v>173</v>
      </c>
      <c r="CF4" s="2" t="s">
        <v>174</v>
      </c>
      <c r="CG4" s="2" t="s">
        <v>321</v>
      </c>
      <c r="CH4" s="2" t="s">
        <v>322</v>
      </c>
      <c r="CI4" s="4" t="s">
        <v>152</v>
      </c>
      <c r="CJ4" s="2" t="s">
        <v>153</v>
      </c>
      <c r="CK4" s="2" t="s">
        <v>154</v>
      </c>
      <c r="CL4" s="2" t="s">
        <v>28</v>
      </c>
      <c r="CM4" s="2" t="s">
        <v>155</v>
      </c>
      <c r="CN4" s="2" t="s">
        <v>156</v>
      </c>
      <c r="CO4" s="2" t="s">
        <v>157</v>
      </c>
      <c r="CP4" s="2" t="s">
        <v>117</v>
      </c>
      <c r="CQ4" s="2" t="s">
        <v>36</v>
      </c>
      <c r="CR4" s="2" t="s">
        <v>158</v>
      </c>
      <c r="CS4" s="2" t="s">
        <v>159</v>
      </c>
      <c r="CT4" s="2" t="s">
        <v>160</v>
      </c>
      <c r="CU4" s="2" t="s">
        <v>161</v>
      </c>
      <c r="CV4" s="2" t="s">
        <v>162</v>
      </c>
      <c r="CW4" s="2" t="s">
        <v>163</v>
      </c>
      <c r="CX4" s="2" t="s">
        <v>164</v>
      </c>
      <c r="CY4" s="2" t="s">
        <v>165</v>
      </c>
      <c r="CZ4" s="2" t="s">
        <v>166</v>
      </c>
      <c r="DA4" s="2" t="s">
        <v>167</v>
      </c>
      <c r="DB4" s="2" t="s">
        <v>168</v>
      </c>
      <c r="DC4" s="2" t="s">
        <v>169</v>
      </c>
      <c r="DD4" s="2" t="s">
        <v>170</v>
      </c>
      <c r="DE4" s="2" t="s">
        <v>171</v>
      </c>
      <c r="DF4" s="2" t="s">
        <v>172</v>
      </c>
      <c r="DG4" s="2" t="s">
        <v>173</v>
      </c>
      <c r="DH4" s="2" t="s">
        <v>174</v>
      </c>
      <c r="DI4" s="2" t="s">
        <v>321</v>
      </c>
      <c r="DJ4" s="2" t="s">
        <v>322</v>
      </c>
      <c r="DL4" s="4" t="s">
        <v>361</v>
      </c>
      <c r="DM4" s="2" t="s">
        <v>362</v>
      </c>
      <c r="DN4" s="2" t="s">
        <v>363</v>
      </c>
      <c r="DO4" s="2" t="s">
        <v>364</v>
      </c>
      <c r="DP4" s="2" t="s">
        <v>365</v>
      </c>
      <c r="DQ4" s="2" t="s">
        <v>366</v>
      </c>
      <c r="DR4" s="2" t="s">
        <v>367</v>
      </c>
      <c r="DS4" s="2" t="s">
        <v>368</v>
      </c>
      <c r="DT4" s="2" t="s">
        <v>369</v>
      </c>
      <c r="DU4" s="2" t="s">
        <v>370</v>
      </c>
      <c r="DV4" s="2" t="s">
        <v>371</v>
      </c>
      <c r="DW4" s="2" t="s">
        <v>372</v>
      </c>
      <c r="DX4" s="2" t="s">
        <v>373</v>
      </c>
      <c r="DY4" s="2" t="s">
        <v>374</v>
      </c>
      <c r="DZ4" s="2" t="s">
        <v>375</v>
      </c>
      <c r="EA4" s="2" t="s">
        <v>376</v>
      </c>
      <c r="EB4" s="2" t="s">
        <v>377</v>
      </c>
      <c r="EC4" s="2" t="s">
        <v>378</v>
      </c>
      <c r="ED4" s="2" t="s">
        <v>379</v>
      </c>
      <c r="EE4" s="2" t="s">
        <v>380</v>
      </c>
      <c r="EF4" s="2" t="s">
        <v>381</v>
      </c>
      <c r="EG4" s="2" t="s">
        <v>382</v>
      </c>
      <c r="EH4" s="2" t="s">
        <v>383</v>
      </c>
      <c r="EI4" s="2" t="s">
        <v>384</v>
      </c>
      <c r="EJ4" s="2" t="s">
        <v>385</v>
      </c>
      <c r="EK4" s="2" t="s">
        <v>386</v>
      </c>
      <c r="EL4" s="2" t="s">
        <v>388</v>
      </c>
      <c r="EM4" s="5" t="s">
        <v>389</v>
      </c>
      <c r="EN4" s="54" t="s">
        <v>395</v>
      </c>
      <c r="EO4" s="53" t="s">
        <v>396</v>
      </c>
      <c r="EP4" s="53" t="s">
        <v>441</v>
      </c>
      <c r="EQ4" s="53" t="s">
        <v>397</v>
      </c>
      <c r="ER4" s="55" t="s">
        <v>398</v>
      </c>
    </row>
    <row r="5" spans="1:150" x14ac:dyDescent="0.35">
      <c r="A5" s="2" t="s">
        <v>181</v>
      </c>
      <c r="B5" s="4">
        <v>48.51</v>
      </c>
      <c r="C5" s="2">
        <v>3.5</v>
      </c>
      <c r="D5" s="2">
        <v>18.079999999999998</v>
      </c>
      <c r="E5" s="2">
        <v>6.38</v>
      </c>
      <c r="F5" s="2">
        <v>0.16</v>
      </c>
      <c r="G5" s="2">
        <v>4.47</v>
      </c>
      <c r="H5" s="2">
        <v>10.34</v>
      </c>
      <c r="I5" s="2">
        <v>5.01</v>
      </c>
      <c r="J5" s="2">
        <v>1.83</v>
      </c>
      <c r="K5" s="2">
        <v>0.66</v>
      </c>
      <c r="L5" s="5">
        <v>98.91</v>
      </c>
      <c r="M5" s="4">
        <v>39.78</v>
      </c>
      <c r="N5" s="2">
        <v>16.63</v>
      </c>
      <c r="O5" s="2">
        <v>43.8</v>
      </c>
      <c r="P5" s="2">
        <v>0.21659999999999999</v>
      </c>
      <c r="Q5" s="2">
        <v>0.218</v>
      </c>
      <c r="R5" s="2">
        <v>0.38519999999999999</v>
      </c>
      <c r="S5" s="2">
        <v>100.8117</v>
      </c>
      <c r="T5" s="5">
        <v>82.443003663138001</v>
      </c>
      <c r="U5" s="4" t="s">
        <v>245</v>
      </c>
      <c r="V5" s="3">
        <v>5.0965795749979836</v>
      </c>
      <c r="W5" s="3">
        <v>8.2196569999999998</v>
      </c>
      <c r="X5" s="3">
        <v>0.19793634000000002</v>
      </c>
      <c r="Y5" s="3" t="s">
        <v>244</v>
      </c>
      <c r="Z5" s="3">
        <v>4.9557212557600483</v>
      </c>
      <c r="AA5" s="3">
        <v>8.0783609999999992</v>
      </c>
      <c r="AB5" s="6">
        <v>0.13209752</v>
      </c>
      <c r="AC5" s="4">
        <v>46.884999999999998</v>
      </c>
      <c r="AD5" s="2">
        <v>3.036</v>
      </c>
      <c r="AE5" s="2">
        <v>15.683</v>
      </c>
      <c r="AF5" s="2">
        <v>1.6739999999999999</v>
      </c>
      <c r="AG5" s="2">
        <v>9.5950000000000006</v>
      </c>
      <c r="AH5" s="2">
        <v>0.20599999999999999</v>
      </c>
      <c r="AI5" s="2">
        <v>7.1079999999999997</v>
      </c>
      <c r="AJ5" s="2">
        <v>9.0459999999999994</v>
      </c>
      <c r="AK5" s="2">
        <v>4.3460000000000001</v>
      </c>
      <c r="AL5" s="2">
        <v>1.587</v>
      </c>
      <c r="AM5" s="2">
        <v>0.57299999999999995</v>
      </c>
      <c r="AN5" s="2">
        <v>99.739000000000004</v>
      </c>
      <c r="AO5" s="5">
        <v>0.86199999999999999</v>
      </c>
      <c r="AP5" s="2">
        <v>2.81</v>
      </c>
      <c r="AQ5" s="8">
        <v>0.2726904968933338</v>
      </c>
      <c r="AR5" s="3">
        <v>1.192372909723715E-2</v>
      </c>
      <c r="AS5" s="3">
        <v>4.1910511305262244</v>
      </c>
      <c r="AT5" s="3">
        <v>9183.9384076879815</v>
      </c>
      <c r="AU5" s="3">
        <v>3077.4911885013994</v>
      </c>
      <c r="AV5" s="3">
        <v>33.509492898223229</v>
      </c>
      <c r="AW5" s="3">
        <v>1.2028983415702479</v>
      </c>
      <c r="AX5" s="8">
        <v>13430.070091822119</v>
      </c>
      <c r="AY5" s="3">
        <v>1.3430070091822119</v>
      </c>
      <c r="AZ5" s="3">
        <v>0.28450450080144973</v>
      </c>
      <c r="BA5" s="3">
        <v>1.6275115099836617</v>
      </c>
      <c r="BB5" s="8">
        <f t="shared" ref="BB5:BB27" si="0">AX5*AO5</f>
        <v>11576.720419150666</v>
      </c>
      <c r="BC5" s="3">
        <f>SQRT(AU5^2+'4.Raman acquisition'!S5^2)</f>
        <v>3077.4911885013994</v>
      </c>
      <c r="BD5" s="3">
        <f t="shared" ref="BD5:BD27" si="1">AY5*AO5</f>
        <v>1.1576720419150668</v>
      </c>
      <c r="BE5" s="3">
        <f t="shared" ref="BE5:BE27" si="2">AZ5*AO5</f>
        <v>0.24524287969084968</v>
      </c>
      <c r="BF5" s="6">
        <f t="shared" ref="BF5:BF27" si="3">BA5*AO5</f>
        <v>1.4029149216059162</v>
      </c>
      <c r="BG5" s="3">
        <f>CI5*$AO5</f>
        <v>27.295879124167634</v>
      </c>
      <c r="BH5" s="3">
        <f>CJ5*$AO5</f>
        <v>697.89166141478233</v>
      </c>
      <c r="BI5" s="3">
        <f t="shared" ref="BI5:CH14" si="4">CK5*$AO5</f>
        <v>18.459306305302942</v>
      </c>
      <c r="BJ5" s="3">
        <f t="shared" si="4"/>
        <v>180.07991558888631</v>
      </c>
      <c r="BK5" s="3">
        <f t="shared" si="4"/>
        <v>43.960840626742197</v>
      </c>
      <c r="BL5" s="3">
        <f t="shared" si="4"/>
        <v>0.3120021467664697</v>
      </c>
      <c r="BM5" s="3">
        <f t="shared" si="4"/>
        <v>371.29315122881559</v>
      </c>
      <c r="BN5" s="3">
        <f t="shared" si="4"/>
        <v>28.449841192065222</v>
      </c>
      <c r="BO5" s="3">
        <f t="shared" si="4"/>
        <v>54.602602405753352</v>
      </c>
      <c r="BP5" s="3">
        <f t="shared" si="4"/>
        <v>6.4692440161865061</v>
      </c>
      <c r="BQ5" s="3">
        <f t="shared" si="4"/>
        <v>26.637854013592232</v>
      </c>
      <c r="BR5" s="3">
        <f t="shared" si="4"/>
        <v>6.6467390310850742</v>
      </c>
      <c r="BS5" s="3">
        <f t="shared" si="4"/>
        <v>2.2252091852114289</v>
      </c>
      <c r="BT5" s="3">
        <f t="shared" si="4"/>
        <v>4.7100862181824699</v>
      </c>
      <c r="BU5" s="3">
        <f t="shared" si="4"/>
        <v>0.63848047660480411</v>
      </c>
      <c r="BV5" s="3">
        <f t="shared" si="4"/>
        <v>3.7757328768076026</v>
      </c>
      <c r="BW5" s="3">
        <f t="shared" si="4"/>
        <v>0.71224463498726209</v>
      </c>
      <c r="BX5" s="3">
        <f t="shared" si="4"/>
        <v>1.727247655001098</v>
      </c>
      <c r="BY5" s="3">
        <f t="shared" si="4"/>
        <v>0.23038738944426962</v>
      </c>
      <c r="BZ5" s="3">
        <f t="shared" si="4"/>
        <v>1.4494030403977776</v>
      </c>
      <c r="CA5" s="3">
        <f t="shared" si="4"/>
        <v>0.1727183013068142</v>
      </c>
      <c r="CB5" s="3">
        <f t="shared" si="4"/>
        <v>4.2951927954778162</v>
      </c>
      <c r="CC5" s="3">
        <f t="shared" si="4"/>
        <v>1.960177638272272</v>
      </c>
      <c r="CD5" s="3">
        <f t="shared" si="4"/>
        <v>1.6208010706001539</v>
      </c>
      <c r="CE5" s="3">
        <f t="shared" si="4"/>
        <v>2.5294356725977414</v>
      </c>
      <c r="CF5" s="3">
        <f t="shared" si="4"/>
        <v>0.78853733141583537</v>
      </c>
      <c r="CG5" s="3">
        <f t="shared" si="4"/>
        <v>19.051585240977115</v>
      </c>
      <c r="CH5" s="3">
        <f t="shared" si="4"/>
        <v>177.60029470950593</v>
      </c>
      <c r="CI5" s="8">
        <v>31.665753044277999</v>
      </c>
      <c r="CJ5" s="3">
        <v>809.61909676888899</v>
      </c>
      <c r="CK5" s="3">
        <v>21.4145084748294</v>
      </c>
      <c r="CL5" s="3">
        <v>208.90941483629501</v>
      </c>
      <c r="CM5" s="3">
        <v>50.9986550194225</v>
      </c>
      <c r="CN5" s="3">
        <v>0.36195144636481402</v>
      </c>
      <c r="CO5" s="3">
        <v>430.734514186561</v>
      </c>
      <c r="CP5" s="3">
        <v>33.004456139286802</v>
      </c>
      <c r="CQ5" s="3">
        <v>63.344086317579297</v>
      </c>
      <c r="CR5" s="3">
        <v>7.5049234526525597</v>
      </c>
      <c r="CS5" s="3">
        <v>30.902382846394701</v>
      </c>
      <c r="CT5" s="3">
        <v>7.7108341427901097</v>
      </c>
      <c r="CU5" s="3">
        <v>2.58144917077892</v>
      </c>
      <c r="CV5" s="3">
        <v>5.4641371440631898</v>
      </c>
      <c r="CW5" s="3">
        <v>0.74069660859025999</v>
      </c>
      <c r="CX5" s="3">
        <v>4.3802005531410702</v>
      </c>
      <c r="CY5" s="3">
        <v>0.82626987817547803</v>
      </c>
      <c r="CZ5" s="3">
        <v>2.0037675812077702</v>
      </c>
      <c r="DA5" s="3">
        <v>0.26727075341562601</v>
      </c>
      <c r="DB5" s="3">
        <v>1.6814420422248</v>
      </c>
      <c r="DC5" s="3">
        <v>0.200369259056629</v>
      </c>
      <c r="DD5" s="3">
        <v>4.9828222685357497</v>
      </c>
      <c r="DE5" s="3">
        <v>2.2739879794341902</v>
      </c>
      <c r="DF5" s="3">
        <v>1.88027966426932</v>
      </c>
      <c r="DG5" s="3">
        <v>2.93438013062383</v>
      </c>
      <c r="DH5" s="3">
        <v>0.91477648656129396</v>
      </c>
      <c r="DI5" s="3">
        <v>22.101607008094099</v>
      </c>
      <c r="DJ5" s="3">
        <v>206.03282448898599</v>
      </c>
      <c r="DK5" s="3"/>
      <c r="DL5" s="8">
        <v>1.71147809827384</v>
      </c>
      <c r="DM5" s="3">
        <v>25.632807376894799</v>
      </c>
      <c r="DN5" s="3">
        <v>1.3422072502822899</v>
      </c>
      <c r="DO5" s="3">
        <v>9.7285874370155891</v>
      </c>
      <c r="DP5" s="3">
        <v>3.16078731355582</v>
      </c>
      <c r="DQ5" s="3">
        <v>0.19507796019139001</v>
      </c>
      <c r="DR5" s="3">
        <v>15.116755634891099</v>
      </c>
      <c r="DS5" s="3">
        <v>1.7360673556583599</v>
      </c>
      <c r="DT5" s="3">
        <v>2.8237101439159802</v>
      </c>
      <c r="DU5" s="3">
        <v>0.67059242881002201</v>
      </c>
      <c r="DV5" s="3">
        <v>2.4661586033429699</v>
      </c>
      <c r="DW5" s="3">
        <v>1.5227808841750201</v>
      </c>
      <c r="DX5" s="3">
        <v>0.40967240454355702</v>
      </c>
      <c r="DY5" s="3">
        <v>1.1409782874757599</v>
      </c>
      <c r="DZ5" s="3">
        <v>0.181038215292739</v>
      </c>
      <c r="EA5" s="3">
        <v>0.72903051294270604</v>
      </c>
      <c r="EB5" s="3">
        <v>0.15145382151894701</v>
      </c>
      <c r="EC5" s="3">
        <v>0.49908568116103202</v>
      </c>
      <c r="ED5" s="3">
        <v>0.1092839676058</v>
      </c>
      <c r="EE5" s="3">
        <v>0.52713857634493499</v>
      </c>
      <c r="EF5" s="3">
        <v>6.86992224149168E-2</v>
      </c>
      <c r="EG5" s="3">
        <v>0.69696939768134003</v>
      </c>
      <c r="EH5" s="3">
        <v>0.317409030857564</v>
      </c>
      <c r="EI5" s="3">
        <v>0.232409455905982</v>
      </c>
      <c r="EJ5" s="3">
        <v>0.21436518568377499</v>
      </c>
      <c r="EK5" s="3">
        <v>7.1838963721404206E-2</v>
      </c>
      <c r="EL5" s="3">
        <v>1.20371061064249</v>
      </c>
      <c r="EM5" s="6">
        <v>8.0972938810284099</v>
      </c>
      <c r="EN5" s="48">
        <v>8833.8857947602628</v>
      </c>
      <c r="EO5" s="49">
        <v>7140.2454565688113</v>
      </c>
      <c r="EP5" s="49">
        <v>11643.095248156549</v>
      </c>
      <c r="EQ5" s="49">
        <v>7637.4141947367771</v>
      </c>
      <c r="ER5" s="50">
        <v>8632.9411128972679</v>
      </c>
    </row>
    <row r="6" spans="1:150" x14ac:dyDescent="0.35">
      <c r="A6" s="2" t="s">
        <v>182</v>
      </c>
      <c r="B6" s="4">
        <v>46.57</v>
      </c>
      <c r="C6" s="2">
        <v>3.77</v>
      </c>
      <c r="D6" s="2">
        <v>17.21</v>
      </c>
      <c r="E6" s="2">
        <v>7.6</v>
      </c>
      <c r="F6" s="2">
        <v>0.1</v>
      </c>
      <c r="G6" s="2">
        <v>5.16</v>
      </c>
      <c r="H6" s="2">
        <v>11.28</v>
      </c>
      <c r="I6" s="2">
        <v>5.04</v>
      </c>
      <c r="J6" s="2">
        <v>2.21</v>
      </c>
      <c r="K6" s="2">
        <v>0.34</v>
      </c>
      <c r="L6" s="5">
        <v>99.66</v>
      </c>
      <c r="M6" s="4">
        <v>40.24</v>
      </c>
      <c r="N6" s="2">
        <v>17.149999999999999</v>
      </c>
      <c r="O6" s="2">
        <v>43.25</v>
      </c>
      <c r="P6" s="2">
        <v>0.25459999999999999</v>
      </c>
      <c r="Q6" s="2">
        <v>0.20899999999999999</v>
      </c>
      <c r="R6" s="2">
        <v>0.39639999999999997</v>
      </c>
      <c r="S6" s="2">
        <v>101.29089999999999</v>
      </c>
      <c r="T6" s="5">
        <v>81.805545775053417</v>
      </c>
      <c r="U6" s="4" t="s">
        <v>245</v>
      </c>
      <c r="V6" s="3">
        <v>5.3015716153004266</v>
      </c>
      <c r="W6" s="3">
        <v>8.4252859999999998</v>
      </c>
      <c r="X6" s="3">
        <v>0.16695944000000001</v>
      </c>
      <c r="Y6" s="3" t="s">
        <v>244</v>
      </c>
      <c r="Z6" s="3">
        <v>5.0288649805703134</v>
      </c>
      <c r="AA6" s="3">
        <v>8.1517320000000009</v>
      </c>
      <c r="AB6" s="6">
        <v>0.12260992</v>
      </c>
      <c r="AC6" s="4">
        <v>45.496000000000002</v>
      </c>
      <c r="AD6" s="2">
        <v>3.4350000000000001</v>
      </c>
      <c r="AE6" s="2">
        <v>15.683</v>
      </c>
      <c r="AF6" s="2">
        <v>2.036</v>
      </c>
      <c r="AG6" s="2">
        <v>9.327</v>
      </c>
      <c r="AH6" s="2">
        <v>0.13400000000000001</v>
      </c>
      <c r="AI6" s="2">
        <v>6.3710000000000004</v>
      </c>
      <c r="AJ6" s="2">
        <v>10.327</v>
      </c>
      <c r="AK6" s="2">
        <v>4.593</v>
      </c>
      <c r="AL6" s="2">
        <v>2.0139999999999998</v>
      </c>
      <c r="AM6" s="2">
        <v>0.31</v>
      </c>
      <c r="AN6" s="2">
        <v>99.725999999999999</v>
      </c>
      <c r="AO6" s="5">
        <v>0.90900000000000003</v>
      </c>
      <c r="AP6" s="2">
        <v>2.84</v>
      </c>
      <c r="AQ6" s="8">
        <v>0.19834326200861579</v>
      </c>
      <c r="AR6" s="3">
        <v>1.0303089806943064E-2</v>
      </c>
      <c r="AS6" s="3">
        <v>5.5497624365653753</v>
      </c>
      <c r="AT6" s="3">
        <v>12459.279760205191</v>
      </c>
      <c r="AU6" s="3">
        <v>4599.035580503446</v>
      </c>
      <c r="AV6" s="3">
        <v>36.912531615131705</v>
      </c>
      <c r="AW6" s="3">
        <v>1.4315771803731188</v>
      </c>
      <c r="AX6" s="8">
        <v>16732.976452167331</v>
      </c>
      <c r="AY6" s="3">
        <v>1.6732976452167332</v>
      </c>
      <c r="AZ6" s="3">
        <v>0.1856492043525996</v>
      </c>
      <c r="BA6" s="3">
        <v>1.85894684956933</v>
      </c>
      <c r="BB6" s="8">
        <f t="shared" si="0"/>
        <v>15210.275595020104</v>
      </c>
      <c r="BC6" s="3">
        <f>SQRT(AU6^2+'4.Raman acquisition'!S6^2)</f>
        <v>4599.035580503446</v>
      </c>
      <c r="BD6" s="3">
        <f t="shared" si="1"/>
        <v>1.5210275595020104</v>
      </c>
      <c r="BE6" s="3">
        <f t="shared" si="2"/>
        <v>0.16875512675651305</v>
      </c>
      <c r="BF6" s="6">
        <f t="shared" si="3"/>
        <v>1.689782686258521</v>
      </c>
      <c r="BG6" s="3">
        <f t="shared" ref="BG6:BH8" si="5">CI6*$AO6</f>
        <v>29.156596101795792</v>
      </c>
      <c r="BH6" s="3">
        <f t="shared" si="5"/>
        <v>802.64395886280056</v>
      </c>
      <c r="BI6" s="3">
        <f t="shared" si="4"/>
        <v>21.635109029473234</v>
      </c>
      <c r="BJ6" s="3">
        <f t="shared" si="4"/>
        <v>209.16241646220044</v>
      </c>
      <c r="BK6" s="3">
        <f t="shared" si="4"/>
        <v>62.42633081236567</v>
      </c>
      <c r="BL6" s="3">
        <f t="shared" si="4"/>
        <v>0.40514439509262434</v>
      </c>
      <c r="BM6" s="3">
        <f t="shared" si="4"/>
        <v>424.41544248370457</v>
      </c>
      <c r="BN6" s="3">
        <f t="shared" si="4"/>
        <v>37.043541903236033</v>
      </c>
      <c r="BO6" s="3">
        <f t="shared" si="4"/>
        <v>71.424469356670926</v>
      </c>
      <c r="BP6" s="3">
        <f t="shared" si="4"/>
        <v>8.3234030329805204</v>
      </c>
      <c r="BQ6" s="3">
        <f t="shared" si="4"/>
        <v>35.005611026285344</v>
      </c>
      <c r="BR6" s="3">
        <f t="shared" si="4"/>
        <v>8.0441591736944851</v>
      </c>
      <c r="BS6" s="3">
        <f t="shared" si="4"/>
        <v>2.4178122555733563</v>
      </c>
      <c r="BT6" s="3">
        <f t="shared" si="4"/>
        <v>7.1579553094329542</v>
      </c>
      <c r="BU6" s="3">
        <f t="shared" si="4"/>
        <v>0.93745968654564737</v>
      </c>
      <c r="BV6" s="3">
        <f t="shared" si="4"/>
        <v>5.7472507901057703</v>
      </c>
      <c r="BW6" s="3">
        <f t="shared" si="4"/>
        <v>0.96526548352568187</v>
      </c>
      <c r="BX6" s="3">
        <f t="shared" si="4"/>
        <v>2.1431907341527703</v>
      </c>
      <c r="BY6" s="3">
        <f t="shared" si="4"/>
        <v>0.18518913398893819</v>
      </c>
      <c r="BZ6" s="3">
        <f t="shared" si="4"/>
        <v>1.2872078472427646</v>
      </c>
      <c r="CA6" s="3">
        <f t="shared" si="4"/>
        <v>0.18837640998601618</v>
      </c>
      <c r="CB6" s="3">
        <f t="shared" si="4"/>
        <v>5.2712041890588628</v>
      </c>
      <c r="CC6" s="3">
        <f t="shared" si="4"/>
        <v>2.766786721955325</v>
      </c>
      <c r="CD6" s="3">
        <f t="shared" si="4"/>
        <v>2.7030900936751832</v>
      </c>
      <c r="CE6" s="3">
        <f t="shared" si="4"/>
        <v>3.9060717487492198</v>
      </c>
      <c r="CF6" s="3">
        <f t="shared" si="4"/>
        <v>1.1480374366453221</v>
      </c>
      <c r="CG6" s="3">
        <f t="shared" si="4"/>
        <v>18.83587156627264</v>
      </c>
      <c r="CH6" s="3">
        <f t="shared" si="4"/>
        <v>220.4024230538509</v>
      </c>
      <c r="CI6" s="8">
        <v>32.075463258301198</v>
      </c>
      <c r="CJ6" s="3">
        <v>882.99665441452203</v>
      </c>
      <c r="CK6" s="3">
        <v>23.801000032423801</v>
      </c>
      <c r="CL6" s="3">
        <v>230.10166827524799</v>
      </c>
      <c r="CM6" s="3">
        <v>68.675831476749906</v>
      </c>
      <c r="CN6" s="3">
        <v>0.44570340494238098</v>
      </c>
      <c r="CO6" s="3">
        <v>466.903677099785</v>
      </c>
      <c r="CP6" s="3">
        <v>40.751971290688701</v>
      </c>
      <c r="CQ6" s="3">
        <v>78.574773769714994</v>
      </c>
      <c r="CR6" s="3">
        <v>9.1566590021787899</v>
      </c>
      <c r="CS6" s="3">
        <v>38.510023131227001</v>
      </c>
      <c r="CT6" s="3">
        <v>8.8494600370676402</v>
      </c>
      <c r="CU6" s="3">
        <v>2.6598594670773998</v>
      </c>
      <c r="CV6" s="3">
        <v>7.8745382942056699</v>
      </c>
      <c r="CW6" s="3">
        <v>1.0313087860788199</v>
      </c>
      <c r="CX6" s="3">
        <v>6.32260812992934</v>
      </c>
      <c r="CY6" s="3">
        <v>1.06189822170042</v>
      </c>
      <c r="CZ6" s="3">
        <v>2.3577455821262601</v>
      </c>
      <c r="DA6" s="3">
        <v>0.20372842022985499</v>
      </c>
      <c r="DB6" s="3">
        <v>1.4160702389909401</v>
      </c>
      <c r="DC6" s="3">
        <v>0.20723477446206401</v>
      </c>
      <c r="DD6" s="3">
        <v>5.7989044984145899</v>
      </c>
      <c r="DE6" s="3">
        <v>3.0437697711279701</v>
      </c>
      <c r="DF6" s="3">
        <v>2.9736964726899702</v>
      </c>
      <c r="DG6" s="3">
        <v>4.2971086344875902</v>
      </c>
      <c r="DH6" s="3">
        <v>1.2629674770575601</v>
      </c>
      <c r="DI6" s="3">
        <v>20.721530875987501</v>
      </c>
      <c r="DJ6" s="3">
        <v>242.46691205044101</v>
      </c>
      <c r="DK6" s="3"/>
      <c r="DL6" s="8">
        <v>2.44978020771266</v>
      </c>
      <c r="DM6" s="3">
        <v>29.136394375954399</v>
      </c>
      <c r="DN6" s="3">
        <v>1.8680952929232</v>
      </c>
      <c r="DO6" s="3">
        <v>11.057570594175999</v>
      </c>
      <c r="DP6" s="3">
        <v>4.1485096666330197</v>
      </c>
      <c r="DQ6" s="3">
        <v>0.26052904587900499</v>
      </c>
      <c r="DR6" s="3">
        <v>17.420099295026201</v>
      </c>
      <c r="DS6" s="3">
        <v>2.13421513388831</v>
      </c>
      <c r="DT6" s="3">
        <v>3.0307992654121101</v>
      </c>
      <c r="DU6" s="3">
        <v>0.69507156469210296</v>
      </c>
      <c r="DV6" s="3">
        <v>3.3030404423158899</v>
      </c>
      <c r="DW6" s="3">
        <v>1.58668457723331</v>
      </c>
      <c r="DX6" s="3">
        <v>0.60529958955874696</v>
      </c>
      <c r="DY6" s="3">
        <v>1.78560491623565</v>
      </c>
      <c r="DZ6" s="3">
        <v>0.26232992541759098</v>
      </c>
      <c r="EA6" s="3">
        <v>1.09765427026093</v>
      </c>
      <c r="EB6" s="3">
        <v>0.209225119108296</v>
      </c>
      <c r="EC6" s="3">
        <v>0.641276954502489</v>
      </c>
      <c r="ED6" s="3">
        <v>0.106723184359342</v>
      </c>
      <c r="EE6" s="3">
        <v>0.411916618605283</v>
      </c>
      <c r="EF6" s="3">
        <v>9.0641040227906297E-2</v>
      </c>
      <c r="EG6" s="3">
        <v>1.2074102748123501</v>
      </c>
      <c r="EH6" s="3">
        <v>0.34401713090167801</v>
      </c>
      <c r="EI6" s="3">
        <v>0.62516047048546497</v>
      </c>
      <c r="EJ6" s="3">
        <v>0.23085583982350999</v>
      </c>
      <c r="EK6" s="3">
        <v>0.10102976358806701</v>
      </c>
      <c r="EL6" s="3">
        <v>1.42043984304944</v>
      </c>
      <c r="EM6" s="6">
        <v>8.5494115597180507</v>
      </c>
      <c r="EN6" s="48">
        <v>8788.3725331868955</v>
      </c>
      <c r="EO6" s="49">
        <v>7365.1708421112962</v>
      </c>
      <c r="EP6" s="49">
        <v>12014.98996309641</v>
      </c>
      <c r="EQ6" s="49">
        <v>9701.8398531668518</v>
      </c>
      <c r="ER6" s="50">
        <v>10110.82047891993</v>
      </c>
    </row>
    <row r="7" spans="1:150" x14ac:dyDescent="0.35">
      <c r="A7" s="2" t="s">
        <v>183</v>
      </c>
      <c r="B7" s="4">
        <v>46.78</v>
      </c>
      <c r="C7" s="2">
        <v>3.88</v>
      </c>
      <c r="D7" s="2">
        <v>18.45</v>
      </c>
      <c r="E7" s="2">
        <v>6.7</v>
      </c>
      <c r="F7" s="2">
        <v>0.13</v>
      </c>
      <c r="G7" s="2">
        <v>3.26</v>
      </c>
      <c r="H7" s="2">
        <v>11.18</v>
      </c>
      <c r="I7" s="2">
        <v>5</v>
      </c>
      <c r="J7" s="2">
        <v>2.2799999999999998</v>
      </c>
      <c r="K7" s="2">
        <v>0.64</v>
      </c>
      <c r="L7" s="5">
        <v>98.54</v>
      </c>
      <c r="M7" s="4">
        <v>40.1</v>
      </c>
      <c r="N7" s="2">
        <v>16.399999999999999</v>
      </c>
      <c r="O7" s="2">
        <v>44.03</v>
      </c>
      <c r="P7" s="2">
        <v>0.17849999999999999</v>
      </c>
      <c r="Q7" s="2">
        <v>0.2394</v>
      </c>
      <c r="R7" s="2">
        <v>0.42709999999999998</v>
      </c>
      <c r="S7" s="2">
        <v>101.3749</v>
      </c>
      <c r="T7" s="5">
        <v>82.718676064208012</v>
      </c>
      <c r="V7" s="3"/>
      <c r="W7" s="3"/>
      <c r="X7" s="3"/>
      <c r="Y7" s="3"/>
      <c r="Z7" s="3"/>
      <c r="AA7" s="3"/>
      <c r="AB7" s="6"/>
      <c r="AC7" s="4">
        <v>45.616999999999997</v>
      </c>
      <c r="AD7" s="2">
        <v>3.3340000000000001</v>
      </c>
      <c r="AE7" s="2">
        <v>15.853</v>
      </c>
      <c r="AF7" s="2">
        <v>1.8029999999999999</v>
      </c>
      <c r="AG7" s="2">
        <v>9.4789999999999992</v>
      </c>
      <c r="AH7" s="2">
        <v>0.186</v>
      </c>
      <c r="AI7" s="2">
        <v>6.9720000000000004</v>
      </c>
      <c r="AJ7" s="2">
        <v>9.6950000000000003</v>
      </c>
      <c r="AK7" s="2">
        <v>4.2960000000000003</v>
      </c>
      <c r="AL7" s="2">
        <v>1.9590000000000001</v>
      </c>
      <c r="AM7" s="2">
        <v>0.55000000000000004</v>
      </c>
      <c r="AN7" s="2">
        <v>99.744</v>
      </c>
      <c r="AO7" s="5">
        <v>0.84899999999999998</v>
      </c>
      <c r="AP7" s="2">
        <v>2.84</v>
      </c>
      <c r="AQ7" s="8">
        <v>0.20052897194257421</v>
      </c>
      <c r="AR7" s="3">
        <v>1.0651420098128871E-2</v>
      </c>
      <c r="AS7" s="3">
        <v>5.5331014365920472</v>
      </c>
      <c r="AT7" s="3">
        <v>11680.549194057945</v>
      </c>
      <c r="AU7" s="3">
        <v>4212.0941618684246</v>
      </c>
      <c r="AV7" s="3">
        <v>36.06075443790926</v>
      </c>
      <c r="AW7" s="3">
        <v>1.3605585309912944</v>
      </c>
      <c r="AX7" s="8">
        <v>17028.523834411924</v>
      </c>
      <c r="AY7" s="3">
        <v>1.7028523834411924</v>
      </c>
      <c r="AZ7" s="3">
        <v>0.19250361158549995</v>
      </c>
      <c r="BA7" s="3">
        <v>1.8953559950266923</v>
      </c>
      <c r="BB7" s="8">
        <f t="shared" si="0"/>
        <v>14457.216735415723</v>
      </c>
      <c r="BC7" s="3">
        <f>SQRT(AU7^2+'4.Raman acquisition'!S7^2)</f>
        <v>4212.0941618684246</v>
      </c>
      <c r="BD7" s="3">
        <f t="shared" si="1"/>
        <v>1.4457216735415723</v>
      </c>
      <c r="BE7" s="3">
        <f t="shared" si="2"/>
        <v>0.16343556623608946</v>
      </c>
      <c r="BF7" s="6">
        <f t="shared" si="3"/>
        <v>1.6091572397776617</v>
      </c>
      <c r="BG7" s="3">
        <f t="shared" si="5"/>
        <v>23.403173973100497</v>
      </c>
      <c r="BH7" s="3">
        <f t="shared" si="5"/>
        <v>679.61342592295171</v>
      </c>
      <c r="BI7" s="3">
        <f t="shared" si="4"/>
        <v>18.476627568481863</v>
      </c>
      <c r="BJ7" s="3">
        <f t="shared" si="4"/>
        <v>178.66274884816022</v>
      </c>
      <c r="BK7" s="3">
        <f t="shared" si="4"/>
        <v>50.110582872991991</v>
      </c>
      <c r="BL7" s="3">
        <f t="shared" si="4"/>
        <v>0.59696748029371716</v>
      </c>
      <c r="BM7" s="3">
        <f t="shared" si="4"/>
        <v>296.47177443273046</v>
      </c>
      <c r="BN7" s="3">
        <f t="shared" si="4"/>
        <v>27.540932146748684</v>
      </c>
      <c r="BO7" s="3">
        <f t="shared" si="4"/>
        <v>57.973213618678315</v>
      </c>
      <c r="BP7" s="3">
        <f t="shared" si="4"/>
        <v>6.8178042266137115</v>
      </c>
      <c r="BQ7" s="3">
        <f t="shared" si="4"/>
        <v>26.688957443706091</v>
      </c>
      <c r="BR7" s="3">
        <f t="shared" si="4"/>
        <v>7.1491933887805583</v>
      </c>
      <c r="BS7" s="3">
        <f t="shared" si="4"/>
        <v>1.9528355583229571</v>
      </c>
      <c r="BT7" s="3">
        <f t="shared" si="4"/>
        <v>5.6644452576900139</v>
      </c>
      <c r="BU7" s="3">
        <f t="shared" si="4"/>
        <v>0.86962453384990124</v>
      </c>
      <c r="BV7" s="3">
        <f t="shared" si="4"/>
        <v>4.537323543810591</v>
      </c>
      <c r="BW7" s="3">
        <f t="shared" si="4"/>
        <v>0.45560329980518605</v>
      </c>
      <c r="BX7" s="3">
        <f t="shared" si="4"/>
        <v>1.7319517659710888</v>
      </c>
      <c r="BY7" s="3">
        <f t="shared" si="4"/>
        <v>0.28025257547993887</v>
      </c>
      <c r="BZ7" s="3">
        <f t="shared" si="4"/>
        <v>1.8615831309397755</v>
      </c>
      <c r="CA7" s="3">
        <f t="shared" si="4"/>
        <v>0.18814933115726024</v>
      </c>
      <c r="CB7" s="3">
        <f t="shared" si="4"/>
        <v>4.7080263283220187</v>
      </c>
      <c r="CC7" s="3">
        <f t="shared" si="4"/>
        <v>3.4922547649151032</v>
      </c>
      <c r="CD7" s="3">
        <f t="shared" si="4"/>
        <v>1.7275238579778387</v>
      </c>
      <c r="CE7" s="3">
        <f t="shared" si="4"/>
        <v>3.1694293287049429</v>
      </c>
      <c r="CF7" s="3">
        <f t="shared" si="4"/>
        <v>1.0194312025170162</v>
      </c>
      <c r="CG7" s="3">
        <f t="shared" si="4"/>
        <v>20.838209100898265</v>
      </c>
      <c r="CH7" s="3">
        <f t="shared" si="4"/>
        <v>207.20060168774975</v>
      </c>
      <c r="CI7" s="8">
        <v>27.565575940047701</v>
      </c>
      <c r="CJ7" s="3">
        <v>800.48695632856504</v>
      </c>
      <c r="CK7" s="3">
        <v>21.7628122125817</v>
      </c>
      <c r="CL7" s="3">
        <v>210.43904457969401</v>
      </c>
      <c r="CM7" s="3">
        <v>59.023065810355703</v>
      </c>
      <c r="CN7" s="3">
        <v>0.70314190847316504</v>
      </c>
      <c r="CO7" s="3">
        <v>349.20114774173197</v>
      </c>
      <c r="CP7" s="3">
        <v>32.439260479091502</v>
      </c>
      <c r="CQ7" s="3">
        <v>68.284114980775399</v>
      </c>
      <c r="CR7" s="3">
        <v>8.0303936709231003</v>
      </c>
      <c r="CS7" s="3">
        <v>31.435756706367599</v>
      </c>
      <c r="CT7" s="3">
        <v>8.4207224838404695</v>
      </c>
      <c r="CU7" s="3">
        <v>2.3001596682249201</v>
      </c>
      <c r="CV7" s="3">
        <v>6.6719025414487803</v>
      </c>
      <c r="CW7" s="3">
        <v>1.02429273716125</v>
      </c>
      <c r="CX7" s="3">
        <v>5.3443151281632399</v>
      </c>
      <c r="CY7" s="3">
        <v>0.53663521767395295</v>
      </c>
      <c r="CZ7" s="3">
        <v>2.0399903014971601</v>
      </c>
      <c r="DA7" s="3">
        <v>0.33009726204939799</v>
      </c>
      <c r="DB7" s="3">
        <v>2.19267742160162</v>
      </c>
      <c r="DC7" s="3">
        <v>0.22161287533246199</v>
      </c>
      <c r="DD7" s="3">
        <v>5.5453784785889502</v>
      </c>
      <c r="DE7" s="3">
        <v>4.1133742814076601</v>
      </c>
      <c r="DF7" s="3">
        <v>2.0347748621647099</v>
      </c>
      <c r="DG7" s="3">
        <v>3.7331323070729598</v>
      </c>
      <c r="DH7" s="3">
        <v>1.20074346586221</v>
      </c>
      <c r="DI7" s="3">
        <v>24.5444159021181</v>
      </c>
      <c r="DJ7" s="3">
        <v>244.052534378975</v>
      </c>
      <c r="DK7" s="3"/>
      <c r="DL7" s="8">
        <v>2.1818404748275602</v>
      </c>
      <c r="DM7" s="3">
        <v>28.137690264762998</v>
      </c>
      <c r="DN7" s="3">
        <v>1.73523997409019</v>
      </c>
      <c r="DO7" s="3">
        <v>9.8362078057981197</v>
      </c>
      <c r="DP7" s="3">
        <v>2.7825574268100599</v>
      </c>
      <c r="DQ7" s="3">
        <v>0.42976723379187198</v>
      </c>
      <c r="DR7" s="3">
        <v>13.143356118749301</v>
      </c>
      <c r="DS7" s="3">
        <v>2.44712439816719</v>
      </c>
      <c r="DT7" s="3">
        <v>3.5184711436420999</v>
      </c>
      <c r="DU7" s="3">
        <v>0.80707738738578705</v>
      </c>
      <c r="DV7" s="3">
        <v>4.4351161468850302</v>
      </c>
      <c r="DW7" s="3">
        <v>2.77399375325655</v>
      </c>
      <c r="DX7" s="3">
        <v>0.68178529477247696</v>
      </c>
      <c r="DY7" s="3">
        <v>2.2479215073604699</v>
      </c>
      <c r="DZ7" s="3">
        <v>0.365965163175972</v>
      </c>
      <c r="EA7" s="3">
        <v>1.51450121198258</v>
      </c>
      <c r="EB7" s="3">
        <v>0.150054179846564</v>
      </c>
      <c r="EC7" s="3">
        <v>0.59486025033867695</v>
      </c>
      <c r="ED7" s="3">
        <v>0.21649515761017399</v>
      </c>
      <c r="EE7" s="3">
        <v>0.73522391204830395</v>
      </c>
      <c r="EF7" s="3">
        <v>0.16072944329102101</v>
      </c>
      <c r="EG7" s="3">
        <v>1.1792414247605301</v>
      </c>
      <c r="EH7" s="3">
        <v>0.69015019676033096</v>
      </c>
      <c r="EI7" s="3">
        <v>0.302567855305789</v>
      </c>
      <c r="EJ7" s="3">
        <v>0.330376913734442</v>
      </c>
      <c r="EK7" s="3">
        <v>0.110109577960205</v>
      </c>
      <c r="EL7" s="3">
        <v>2.40481250617984</v>
      </c>
      <c r="EM7" s="6">
        <v>7.22681176427501</v>
      </c>
      <c r="EN7" s="48">
        <v>8611.6229229134624</v>
      </c>
      <c r="EO7" s="49">
        <v>7640.9264959017964</v>
      </c>
      <c r="EP7" s="49">
        <v>12510.908086927429</v>
      </c>
      <c r="EQ7" s="49">
        <v>9271.6713106436455</v>
      </c>
      <c r="ER7" s="50">
        <v>9822.1050599407554</v>
      </c>
    </row>
    <row r="8" spans="1:150" ht="17" customHeight="1" x14ac:dyDescent="0.35">
      <c r="A8" s="2" t="s">
        <v>184</v>
      </c>
      <c r="B8" s="4">
        <v>46.37</v>
      </c>
      <c r="C8" s="2">
        <v>3.98</v>
      </c>
      <c r="D8" s="2">
        <v>17.05</v>
      </c>
      <c r="E8" s="2">
        <v>10.63</v>
      </c>
      <c r="F8" s="2">
        <v>0.24</v>
      </c>
      <c r="G8" s="2">
        <v>4.22</v>
      </c>
      <c r="H8" s="2">
        <v>10.130000000000001</v>
      </c>
      <c r="I8" s="2">
        <v>4.29</v>
      </c>
      <c r="J8" s="2">
        <v>1.77</v>
      </c>
      <c r="K8" s="2">
        <v>0.48</v>
      </c>
      <c r="L8" s="5">
        <v>99.59</v>
      </c>
      <c r="M8" s="4">
        <v>39.630000000000003</v>
      </c>
      <c r="N8" s="2">
        <v>18.600000000000001</v>
      </c>
      <c r="O8" s="2">
        <v>42.73</v>
      </c>
      <c r="P8" s="2">
        <v>0.2127</v>
      </c>
      <c r="Q8" s="2">
        <v>0.17249999999999999</v>
      </c>
      <c r="R8" s="2">
        <v>0.37369999999999998</v>
      </c>
      <c r="S8" s="2">
        <v>101.7188</v>
      </c>
      <c r="T8" s="5">
        <v>80.376102450159763</v>
      </c>
      <c r="V8" s="3"/>
      <c r="W8" s="3"/>
      <c r="X8" s="3"/>
      <c r="Y8" s="3"/>
      <c r="Z8" s="3"/>
      <c r="AA8" s="3"/>
      <c r="AB8" s="6"/>
      <c r="AC8" s="4">
        <v>46.137999999999998</v>
      </c>
      <c r="AD8" s="2">
        <v>3.7909999999999999</v>
      </c>
      <c r="AE8" s="2">
        <v>16.242000000000001</v>
      </c>
      <c r="AF8" s="2">
        <v>1.9830000000000001</v>
      </c>
      <c r="AG8" s="2">
        <v>9.3219999999999992</v>
      </c>
      <c r="AH8" s="2">
        <v>0.25700000000000001</v>
      </c>
      <c r="AI8" s="2">
        <v>6.07</v>
      </c>
      <c r="AJ8" s="2">
        <v>9.6820000000000004</v>
      </c>
      <c r="AK8" s="2">
        <v>4.0869999999999997</v>
      </c>
      <c r="AL8" s="2">
        <v>1.6859999999999999</v>
      </c>
      <c r="AM8" s="2">
        <v>0.45700000000000002</v>
      </c>
      <c r="AN8" s="2">
        <v>99.715000000000003</v>
      </c>
      <c r="AO8" s="5">
        <v>0.95</v>
      </c>
      <c r="AP8" s="2">
        <v>2.85</v>
      </c>
      <c r="AQ8" s="8">
        <v>0.43796271639828227</v>
      </c>
      <c r="AR8" s="3">
        <v>1.3282922828205946E-2</v>
      </c>
      <c r="AS8" s="3">
        <v>2.8986697209985701</v>
      </c>
      <c r="AT8" s="3">
        <v>17258.993950710097</v>
      </c>
      <c r="AU8" s="3">
        <v>6874.8541238839207</v>
      </c>
      <c r="AV8" s="3">
        <v>39.833458100268146</v>
      </c>
      <c r="AW8" s="3">
        <v>2.1841414200930975</v>
      </c>
      <c r="AX8" s="8">
        <v>21172.027615538424</v>
      </c>
      <c r="AY8" s="3">
        <v>2.1172027615538425</v>
      </c>
      <c r="AZ8" s="3">
        <v>0.45824202502208761</v>
      </c>
      <c r="BA8" s="3">
        <v>2.5754447865759302</v>
      </c>
      <c r="BB8" s="8">
        <f t="shared" si="0"/>
        <v>20113.4262347615</v>
      </c>
      <c r="BC8" s="3">
        <f>SQRT(AU8^2+'4.Raman acquisition'!S8^2)</f>
        <v>6874.8541238839207</v>
      </c>
      <c r="BD8" s="3">
        <f t="shared" si="1"/>
        <v>2.0113426234761502</v>
      </c>
      <c r="BE8" s="3">
        <f t="shared" si="2"/>
        <v>0.43532992377098323</v>
      </c>
      <c r="BF8" s="6">
        <f t="shared" si="3"/>
        <v>2.4466725472471338</v>
      </c>
      <c r="BG8" s="3">
        <f t="shared" si="5"/>
        <v>21.744149674532924</v>
      </c>
      <c r="BH8" s="3">
        <f t="shared" si="5"/>
        <v>728.9395900172658</v>
      </c>
      <c r="BI8" s="3">
        <f t="shared" si="4"/>
        <v>18.646792390013232</v>
      </c>
      <c r="BJ8" s="3">
        <f t="shared" si="4"/>
        <v>180.91456415982444</v>
      </c>
      <c r="BK8" s="3">
        <f t="shared" si="4"/>
        <v>45.032327825052185</v>
      </c>
      <c r="BL8" s="3">
        <f t="shared" si="4"/>
        <v>0.56414941038370181</v>
      </c>
      <c r="BM8" s="3">
        <f t="shared" si="4"/>
        <v>324.12672694313619</v>
      </c>
      <c r="BN8" s="3">
        <f t="shared" si="4"/>
        <v>23.563732793464762</v>
      </c>
      <c r="BO8" s="3">
        <f t="shared" si="4"/>
        <v>51.498571171182718</v>
      </c>
      <c r="BP8" s="3">
        <f t="shared" si="4"/>
        <v>6.5132878044467386</v>
      </c>
      <c r="BQ8" s="3">
        <f t="shared" si="4"/>
        <v>28.994391423769379</v>
      </c>
      <c r="BR8" s="3">
        <f t="shared" si="4"/>
        <v>6.6951914757314421</v>
      </c>
      <c r="BS8" s="3">
        <f t="shared" si="4"/>
        <v>2.0057723572336386</v>
      </c>
      <c r="BT8" s="3">
        <f t="shared" si="4"/>
        <v>5.8241220772759874</v>
      </c>
      <c r="BU8" s="3">
        <f t="shared" si="4"/>
        <v>0.68362240259842622</v>
      </c>
      <c r="BV8" s="3">
        <f t="shared" si="4"/>
        <v>5.1696299168622275</v>
      </c>
      <c r="BW8" s="3">
        <f t="shared" si="4"/>
        <v>0.72154012945524204</v>
      </c>
      <c r="BX8" s="3">
        <f t="shared" si="4"/>
        <v>1.9247080084203139</v>
      </c>
      <c r="BY8" s="3">
        <f t="shared" si="4"/>
        <v>0.23884162079638657</v>
      </c>
      <c r="BZ8" s="3">
        <f t="shared" si="4"/>
        <v>1.2421650612338573</v>
      </c>
      <c r="CA8" s="3">
        <f t="shared" si="4"/>
        <v>0.10357327766177554</v>
      </c>
      <c r="CB8" s="3">
        <f t="shared" si="4"/>
        <v>4.0721938913826898</v>
      </c>
      <c r="CC8" s="3">
        <f t="shared" si="4"/>
        <v>2.5010454176519854</v>
      </c>
      <c r="CD8" s="3">
        <f t="shared" si="4"/>
        <v>1.9507691793582433</v>
      </c>
      <c r="CE8" s="3">
        <f t="shared" si="4"/>
        <v>2.0961812467802616</v>
      </c>
      <c r="CF8" s="3">
        <f t="shared" si="4"/>
        <v>0.69354015888731768</v>
      </c>
      <c r="CG8" s="3">
        <f t="shared" si="4"/>
        <v>25.85034940595958</v>
      </c>
      <c r="CH8" s="3">
        <f t="shared" si="4"/>
        <v>273.23666264903198</v>
      </c>
      <c r="CI8" s="8">
        <v>22.888578604771499</v>
      </c>
      <c r="CJ8" s="3">
        <v>767.30483159712196</v>
      </c>
      <c r="CK8" s="3">
        <v>19.628202515803402</v>
      </c>
      <c r="CL8" s="3">
        <v>190.43638332613099</v>
      </c>
      <c r="CM8" s="3">
        <v>47.402450342160201</v>
      </c>
      <c r="CN8" s="3">
        <v>0.59384148461442299</v>
      </c>
      <c r="CO8" s="3">
        <v>341.18602836119601</v>
      </c>
      <c r="CP8" s="3">
        <v>24.8039292562787</v>
      </c>
      <c r="CQ8" s="3">
        <v>54.209022285455497</v>
      </c>
      <c r="CR8" s="3">
        <v>6.8560924257334097</v>
      </c>
      <c r="CS8" s="3">
        <v>30.520412025020399</v>
      </c>
      <c r="CT8" s="3">
        <v>7.0475699744541496</v>
      </c>
      <c r="CU8" s="3">
        <v>2.11133932340383</v>
      </c>
      <c r="CV8" s="3">
        <v>6.13065481818525</v>
      </c>
      <c r="CW8" s="3">
        <v>0.71960252905097499</v>
      </c>
      <c r="CX8" s="3">
        <v>5.4417157019602396</v>
      </c>
      <c r="CY8" s="3">
        <v>0.75951592574236004</v>
      </c>
      <c r="CZ8" s="3">
        <v>2.0260084299161201</v>
      </c>
      <c r="DA8" s="3">
        <v>0.25141223241724903</v>
      </c>
      <c r="DB8" s="3">
        <v>1.3075421697198499</v>
      </c>
      <c r="DC8" s="3">
        <v>0.109024502801869</v>
      </c>
      <c r="DD8" s="3">
        <v>4.2865198856659896</v>
      </c>
      <c r="DE8" s="3">
        <v>2.6326793870020899</v>
      </c>
      <c r="DF8" s="3">
        <v>2.0534412414297298</v>
      </c>
      <c r="DG8" s="3">
        <v>2.2065065755581701</v>
      </c>
      <c r="DH8" s="3">
        <v>0.73004227251296605</v>
      </c>
      <c r="DI8" s="3">
        <v>27.210894111536401</v>
      </c>
      <c r="DJ8" s="3">
        <v>287.61753963055997</v>
      </c>
      <c r="DK8" s="3"/>
      <c r="DL8" s="8">
        <v>2.8853800037358801</v>
      </c>
      <c r="DM8" s="3">
        <v>32.0362328017736</v>
      </c>
      <c r="DN8" s="3">
        <v>2.1688247246102001</v>
      </c>
      <c r="DO8" s="3">
        <v>9.4572964832877293</v>
      </c>
      <c r="DP8" s="3">
        <v>3.2585720804611702</v>
      </c>
      <c r="DQ8" s="3">
        <v>0.73430176354320797</v>
      </c>
      <c r="DR8" s="3">
        <v>13.4668420630267</v>
      </c>
      <c r="DS8" s="3">
        <v>0.92536998657443403</v>
      </c>
      <c r="DT8" s="3">
        <v>3.6697719169627399</v>
      </c>
      <c r="DU8" s="3">
        <v>0.48310873781945202</v>
      </c>
      <c r="DV8" s="3">
        <v>3.47219902339772</v>
      </c>
      <c r="DW8" s="3">
        <v>1.7671976825165701</v>
      </c>
      <c r="DX8" s="3">
        <v>0.60840469006883102</v>
      </c>
      <c r="DY8" s="3">
        <v>2.5014310375000899</v>
      </c>
      <c r="DZ8" s="3">
        <v>0.20662045561287901</v>
      </c>
      <c r="EA8" s="3">
        <v>1.34313135820386</v>
      </c>
      <c r="EB8" s="3">
        <v>0.32186321259953099</v>
      </c>
      <c r="EC8" s="3">
        <v>0.467502939486381</v>
      </c>
      <c r="ED8" s="3">
        <v>0.21474367125986599</v>
      </c>
      <c r="EE8" s="3">
        <v>0.69138706351035495</v>
      </c>
      <c r="EF8" s="3">
        <v>7.9623485640005501E-2</v>
      </c>
      <c r="EG8" s="3">
        <v>0.644876524512216</v>
      </c>
      <c r="EH8" s="3">
        <v>0.58772433613489405</v>
      </c>
      <c r="EI8" s="3">
        <v>0.75786992931308095</v>
      </c>
      <c r="EJ8" s="3">
        <v>0.20094738880742299</v>
      </c>
      <c r="EK8" s="3">
        <v>0.11075051086701899</v>
      </c>
      <c r="EL8" s="3">
        <v>2.5535839104054898</v>
      </c>
      <c r="EM8" s="6">
        <v>10.063025252969</v>
      </c>
      <c r="EN8" s="48">
        <v>11460.43962276923</v>
      </c>
      <c r="EO8" s="49">
        <v>10043.559861043659</v>
      </c>
      <c r="EP8" s="49">
        <v>19080.592454099529</v>
      </c>
      <c r="EQ8" s="49">
        <v>12569.60667542957</v>
      </c>
      <c r="ER8" s="50">
        <v>11815.92411955748</v>
      </c>
    </row>
    <row r="9" spans="1:150" x14ac:dyDescent="0.35">
      <c r="A9" s="2" t="s">
        <v>185</v>
      </c>
      <c r="B9" s="4">
        <v>45.84</v>
      </c>
      <c r="C9" s="2">
        <v>3.89</v>
      </c>
      <c r="D9" s="2">
        <v>17.27</v>
      </c>
      <c r="E9" s="2">
        <v>10.11</v>
      </c>
      <c r="F9" s="2">
        <v>0.13</v>
      </c>
      <c r="G9" s="2">
        <v>4.28</v>
      </c>
      <c r="H9" s="2">
        <v>9.61</v>
      </c>
      <c r="I9" s="2">
        <v>4.62</v>
      </c>
      <c r="J9" s="2">
        <v>2</v>
      </c>
      <c r="K9" s="2">
        <v>0.5</v>
      </c>
      <c r="L9" s="5">
        <v>98.85</v>
      </c>
      <c r="M9" s="4">
        <v>39.630000000000003</v>
      </c>
      <c r="N9" s="2">
        <v>18.600000000000001</v>
      </c>
      <c r="O9" s="2">
        <v>42.73</v>
      </c>
      <c r="P9" s="2">
        <v>0.2127</v>
      </c>
      <c r="Q9" s="2">
        <v>0.17499999999999999</v>
      </c>
      <c r="R9" s="2">
        <v>0.37369999999999998</v>
      </c>
      <c r="S9" s="2">
        <v>101.7188</v>
      </c>
      <c r="T9" s="5">
        <v>80.376102450159763</v>
      </c>
      <c r="U9" s="4" t="s">
        <v>245</v>
      </c>
      <c r="V9" s="3">
        <v>4.7256870275735885</v>
      </c>
      <c r="W9" s="3">
        <v>7.8476119999999998</v>
      </c>
      <c r="X9" s="3">
        <v>0.15244226</v>
      </c>
      <c r="Y9" s="3" t="s">
        <v>244</v>
      </c>
      <c r="Z9" s="3">
        <v>4.8528080319611977</v>
      </c>
      <c r="AA9" s="3">
        <v>7.9751279999999998</v>
      </c>
      <c r="AB9" s="6">
        <v>0.11674735999999999</v>
      </c>
      <c r="AC9" s="4">
        <v>45.942999999999998</v>
      </c>
      <c r="AD9" s="2">
        <v>3.7309999999999999</v>
      </c>
      <c r="AE9" s="2">
        <v>16.562000000000001</v>
      </c>
      <c r="AF9" s="2">
        <v>2.0379999999999998</v>
      </c>
      <c r="AG9" s="2">
        <v>9.2829999999999995</v>
      </c>
      <c r="AH9" s="2">
        <v>0.155</v>
      </c>
      <c r="AI9" s="2">
        <v>5.9269999999999996</v>
      </c>
      <c r="AJ9" s="2">
        <v>9.2449999999999992</v>
      </c>
      <c r="AK9" s="2">
        <v>4.431</v>
      </c>
      <c r="AL9" s="2">
        <v>1.9179999999999999</v>
      </c>
      <c r="AM9" s="2">
        <v>0.48</v>
      </c>
      <c r="AN9" s="2">
        <v>99.713000000000022</v>
      </c>
      <c r="AO9" s="5">
        <v>0.94699999999999995</v>
      </c>
      <c r="AP9" s="2">
        <v>2.81</v>
      </c>
      <c r="AQ9" s="8">
        <v>0.27143915865439733</v>
      </c>
      <c r="AR9" s="3">
        <v>4.5845140525930646E-2</v>
      </c>
      <c r="AS9" s="3">
        <v>18.198193029847509</v>
      </c>
      <c r="AT9" s="3">
        <v>6022.0476435563678</v>
      </c>
      <c r="AU9" s="3">
        <v>6290.8778781376595</v>
      </c>
      <c r="AV9" s="3">
        <v>104.46410009507217</v>
      </c>
      <c r="AW9" s="3">
        <v>0.85412615265357594</v>
      </c>
      <c r="AX9" s="8">
        <v>10353.35185390701</v>
      </c>
      <c r="AY9" s="3">
        <v>1.0353351853907009</v>
      </c>
      <c r="AZ9" s="3">
        <v>0.2519213882979392</v>
      </c>
      <c r="BA9" s="3">
        <v>1.2872565736886401</v>
      </c>
      <c r="BB9" s="8">
        <f t="shared" si="0"/>
        <v>9804.6242056499377</v>
      </c>
      <c r="BC9" s="3">
        <f>SQRT(AU9^2+'4.Raman acquisition'!S9^2)</f>
        <v>6290.8778781376595</v>
      </c>
      <c r="BD9" s="3">
        <f t="shared" si="1"/>
        <v>0.98046242056499366</v>
      </c>
      <c r="BE9" s="3">
        <f t="shared" si="2"/>
        <v>0.23856955471814842</v>
      </c>
      <c r="BF9" s="6">
        <f t="shared" si="3"/>
        <v>1.2190319752831422</v>
      </c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8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8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6"/>
      <c r="EN9" s="48">
        <v>8344.7587145576672</v>
      </c>
      <c r="EO9" s="49">
        <v>7450.7685654300058</v>
      </c>
      <c r="EP9" s="49">
        <v>12967.819362953771</v>
      </c>
      <c r="EQ9" s="49">
        <v>8450.2332371083794</v>
      </c>
      <c r="ER9" s="50">
        <v>9243.4815714788965</v>
      </c>
    </row>
    <row r="10" spans="1:150" x14ac:dyDescent="0.35">
      <c r="A10" s="2" t="s">
        <v>186</v>
      </c>
      <c r="B10" s="4">
        <v>47.91</v>
      </c>
      <c r="C10" s="2">
        <v>3.24</v>
      </c>
      <c r="D10" s="2">
        <v>15.55</v>
      </c>
      <c r="E10" s="2">
        <v>7.58</v>
      </c>
      <c r="F10" s="2">
        <v>0.16</v>
      </c>
      <c r="G10" s="2">
        <v>7.36</v>
      </c>
      <c r="H10" s="2">
        <v>10.48</v>
      </c>
      <c r="I10" s="2">
        <v>4.33</v>
      </c>
      <c r="J10" s="2">
        <v>1.59</v>
      </c>
      <c r="K10" s="2">
        <v>0.59</v>
      </c>
      <c r="L10" s="5">
        <v>99.16</v>
      </c>
      <c r="M10" s="4">
        <v>39.75</v>
      </c>
      <c r="N10" s="2">
        <v>17.02</v>
      </c>
      <c r="O10" s="2">
        <v>43.4</v>
      </c>
      <c r="P10" s="2">
        <v>0.23780000000000001</v>
      </c>
      <c r="Q10" s="2">
        <v>0.193</v>
      </c>
      <c r="R10" s="2">
        <v>0.41289999999999999</v>
      </c>
      <c r="S10" s="2">
        <v>100.8206</v>
      </c>
      <c r="T10" s="5">
        <v>81.96975129567457</v>
      </c>
      <c r="U10" s="4" t="s">
        <v>245</v>
      </c>
      <c r="V10" s="3">
        <v>5.57</v>
      </c>
      <c r="W10" s="3">
        <v>8.1302629999999994</v>
      </c>
      <c r="X10" s="3">
        <v>0.19877278000000001</v>
      </c>
      <c r="Y10" s="3" t="s">
        <v>244</v>
      </c>
      <c r="Z10" s="3">
        <v>5.4997770492679621</v>
      </c>
      <c r="AA10" s="3">
        <v>8.0598519999999994</v>
      </c>
      <c r="AB10" s="6">
        <v>0.19709470000000001</v>
      </c>
      <c r="AC10" s="4">
        <v>47.228999999999999</v>
      </c>
      <c r="AD10" s="2">
        <v>3.0859999999999999</v>
      </c>
      <c r="AE10" s="2">
        <v>14.813000000000001</v>
      </c>
      <c r="AF10" s="2">
        <v>1.7450000000000001</v>
      </c>
      <c r="AG10" s="2">
        <v>9.51</v>
      </c>
      <c r="AH10" s="2">
        <v>0.16700000000000001</v>
      </c>
      <c r="AI10" s="2">
        <v>6.9489999999999998</v>
      </c>
      <c r="AJ10" s="2">
        <v>10.013</v>
      </c>
      <c r="AK10" s="2">
        <v>4.125</v>
      </c>
      <c r="AL10" s="2">
        <v>1.5149999999999999</v>
      </c>
      <c r="AM10" s="2">
        <v>0.56200000000000006</v>
      </c>
      <c r="AN10" s="2">
        <v>99.714000000000013</v>
      </c>
      <c r="AO10" s="5">
        <v>0.94499999999999995</v>
      </c>
      <c r="AP10" s="2">
        <v>2.86</v>
      </c>
      <c r="AQ10" s="8">
        <v>0.34905583776343641</v>
      </c>
      <c r="AR10" s="3">
        <v>1.212892876023436E-2</v>
      </c>
      <c r="AS10" s="3">
        <v>3.328406586783994</v>
      </c>
      <c r="AT10" s="3">
        <v>13100.975500779619</v>
      </c>
      <c r="AU10" s="3">
        <v>4908.2180489081029</v>
      </c>
      <c r="AV10" s="3">
        <v>37.464523528160342</v>
      </c>
      <c r="AW10" s="3">
        <v>1.6745040143721481</v>
      </c>
      <c r="AX10" s="8">
        <v>22440.703861660506</v>
      </c>
      <c r="AY10" s="3">
        <v>2.2440703861660505</v>
      </c>
      <c r="AZ10" s="3">
        <v>0.36440646429418633</v>
      </c>
      <c r="BA10" s="3">
        <v>2.6084768504602369</v>
      </c>
      <c r="BB10" s="8">
        <f t="shared" si="0"/>
        <v>21206.465149269177</v>
      </c>
      <c r="BC10" s="3">
        <f>SQRT(AU10^2+'4.Raman acquisition'!S10^2)</f>
        <v>4908.2180489081029</v>
      </c>
      <c r="BD10" s="3">
        <f t="shared" si="1"/>
        <v>2.1206465149269178</v>
      </c>
      <c r="BE10" s="3">
        <f t="shared" si="2"/>
        <v>0.34436410875800605</v>
      </c>
      <c r="BF10" s="6">
        <f t="shared" si="3"/>
        <v>2.4650106236849236</v>
      </c>
      <c r="BG10" s="3">
        <f t="shared" ref="BG10:BG27" si="6">CI10*$AO10</f>
        <v>23.47849055575066</v>
      </c>
      <c r="BH10" s="3">
        <f t="shared" ref="BH10:BH27" si="7">CJ10*$AO10</f>
        <v>633.73295131670966</v>
      </c>
      <c r="BI10" s="3">
        <f t="shared" si="4"/>
        <v>17.502000509575165</v>
      </c>
      <c r="BJ10" s="3">
        <f t="shared" si="4"/>
        <v>170.17298061957268</v>
      </c>
      <c r="BK10" s="3">
        <f t="shared" si="4"/>
        <v>44.964435667454445</v>
      </c>
      <c r="BL10" s="3">
        <f t="shared" si="4"/>
        <v>0.16478214946315731</v>
      </c>
      <c r="BM10" s="3">
        <f t="shared" si="4"/>
        <v>271.54294186248586</v>
      </c>
      <c r="BN10" s="3">
        <f t="shared" si="4"/>
        <v>24.657137238338198</v>
      </c>
      <c r="BO10" s="3">
        <f t="shared" si="4"/>
        <v>50.742332366631445</v>
      </c>
      <c r="BP10" s="3">
        <f t="shared" si="4"/>
        <v>6.2084638336007281</v>
      </c>
      <c r="BQ10" s="3">
        <f t="shared" si="4"/>
        <v>25.551640569490839</v>
      </c>
      <c r="BR10" s="3">
        <f t="shared" si="4"/>
        <v>6.700691246704169</v>
      </c>
      <c r="BS10" s="3">
        <f t="shared" si="4"/>
        <v>1.6274977743868295</v>
      </c>
      <c r="BT10" s="3">
        <f t="shared" si="4"/>
        <v>6.2942632410350381</v>
      </c>
      <c r="BU10" s="3">
        <f t="shared" si="4"/>
        <v>0.71498464659665117</v>
      </c>
      <c r="BV10" s="3">
        <f t="shared" si="4"/>
        <v>3.8176586487443847</v>
      </c>
      <c r="BW10" s="3">
        <f t="shared" si="4"/>
        <v>0.5772289123370129</v>
      </c>
      <c r="BX10" s="3">
        <f t="shared" si="4"/>
        <v>1.8323431053889405</v>
      </c>
      <c r="BY10" s="3">
        <f t="shared" si="4"/>
        <v>0.11054393439655891</v>
      </c>
      <c r="BZ10" s="3">
        <f t="shared" si="4"/>
        <v>0.64958672619988367</v>
      </c>
      <c r="CA10" s="3">
        <f t="shared" si="4"/>
        <v>0.20060739753829865</v>
      </c>
      <c r="CB10" s="3">
        <f t="shared" si="4"/>
        <v>4.9270985661070901</v>
      </c>
      <c r="CC10" s="3">
        <f t="shared" si="4"/>
        <v>2.2613350109451789</v>
      </c>
      <c r="CD10" s="3">
        <f t="shared" si="4"/>
        <v>1.5426433701137716</v>
      </c>
      <c r="CE10" s="3">
        <f t="shared" si="4"/>
        <v>2.6607236240236491</v>
      </c>
      <c r="CF10" s="3">
        <f t="shared" si="4"/>
        <v>0.88251299675309669</v>
      </c>
      <c r="CG10" s="3">
        <f t="shared" si="4"/>
        <v>21.303121098019098</v>
      </c>
      <c r="CH10" s="3">
        <f t="shared" si="4"/>
        <v>221.68629360553723</v>
      </c>
      <c r="CI10" s="8">
        <v>24.8449635510589</v>
      </c>
      <c r="CJ10" s="3">
        <v>670.61687970022194</v>
      </c>
      <c r="CK10" s="3">
        <v>18.520635459867901</v>
      </c>
      <c r="CL10" s="3">
        <v>180.07722816885999</v>
      </c>
      <c r="CM10" s="3">
        <v>47.5814134047137</v>
      </c>
      <c r="CN10" s="3">
        <v>0.17437264493455801</v>
      </c>
      <c r="CO10" s="3">
        <v>287.34702842591099</v>
      </c>
      <c r="CP10" s="3">
        <v>26.092208717818199</v>
      </c>
      <c r="CQ10" s="3">
        <v>53.695589805959202</v>
      </c>
      <c r="CR10" s="3">
        <v>6.5698029985192896</v>
      </c>
      <c r="CS10" s="3">
        <v>27.038773089408298</v>
      </c>
      <c r="CT10" s="3">
        <v>7.0906785679409197</v>
      </c>
      <c r="CU10" s="3">
        <v>1.72221986707601</v>
      </c>
      <c r="CV10" s="3">
        <v>6.6605960222593001</v>
      </c>
      <c r="CW10" s="3">
        <v>0.75659750962608596</v>
      </c>
      <c r="CX10" s="3">
        <v>4.0398504219517299</v>
      </c>
      <c r="CY10" s="3">
        <v>0.61082424585927297</v>
      </c>
      <c r="CZ10" s="3">
        <v>1.93898741310999</v>
      </c>
      <c r="DA10" s="3">
        <v>0.116977708356147</v>
      </c>
      <c r="DB10" s="3">
        <v>0.68739336105807802</v>
      </c>
      <c r="DC10" s="3">
        <v>0.21228296035798799</v>
      </c>
      <c r="DD10" s="3">
        <v>5.2138609165154399</v>
      </c>
      <c r="DE10" s="3">
        <v>2.3929471015292898</v>
      </c>
      <c r="DF10" s="3">
        <v>1.6324268466812399</v>
      </c>
      <c r="DG10" s="3">
        <v>2.8155805545223802</v>
      </c>
      <c r="DH10" s="3">
        <v>0.93387618704031405</v>
      </c>
      <c r="DI10" s="3">
        <v>22.542985288909101</v>
      </c>
      <c r="DJ10" s="3">
        <v>234.58867048204999</v>
      </c>
      <c r="DK10" s="3"/>
      <c r="DL10" s="8">
        <v>1.80825634700409</v>
      </c>
      <c r="DM10" s="3">
        <v>17.768098543259701</v>
      </c>
      <c r="DN10" s="3">
        <v>1.27122584655825</v>
      </c>
      <c r="DO10" s="3">
        <v>4.8461289415225304</v>
      </c>
      <c r="DP10" s="3">
        <v>2.7353172973067701</v>
      </c>
      <c r="DQ10" s="3">
        <v>0.225023099716328</v>
      </c>
      <c r="DR10" s="3">
        <v>7.4563035187375304</v>
      </c>
      <c r="DS10" s="3">
        <v>1.4325676953892701</v>
      </c>
      <c r="DT10" s="3">
        <v>1.99946548204695</v>
      </c>
      <c r="DU10" s="3">
        <v>0.48754067826034497</v>
      </c>
      <c r="DV10" s="3">
        <v>3.57365676771489</v>
      </c>
      <c r="DW10" s="3">
        <v>1.73301541083748</v>
      </c>
      <c r="DX10" s="3">
        <v>0.34046384491029802</v>
      </c>
      <c r="DY10" s="3">
        <v>1.08683355911754</v>
      </c>
      <c r="DZ10" s="3">
        <v>0.15957963599568101</v>
      </c>
      <c r="EA10" s="3">
        <v>0.878619503731495</v>
      </c>
      <c r="EB10" s="3">
        <v>0.18139347139602099</v>
      </c>
      <c r="EC10" s="3">
        <v>0.53501540408709303</v>
      </c>
      <c r="ED10" s="3">
        <v>0.10953783050088001</v>
      </c>
      <c r="EE10" s="3">
        <v>0.44684477919641302</v>
      </c>
      <c r="EF10" s="3">
        <v>0.11462982274960801</v>
      </c>
      <c r="EG10" s="3">
        <v>1.0603041686741901</v>
      </c>
      <c r="EH10" s="3">
        <v>0.362664702832591</v>
      </c>
      <c r="EI10" s="3">
        <v>9.5338886944995205E-2</v>
      </c>
      <c r="EJ10" s="3">
        <v>0.14836779741311801</v>
      </c>
      <c r="EK10" s="3">
        <v>0.110114898270033</v>
      </c>
      <c r="EL10" s="3">
        <v>1.8330832529744401</v>
      </c>
      <c r="EM10" s="6">
        <v>6.3473758562375497</v>
      </c>
      <c r="EN10" s="48">
        <v>13724.578351516069</v>
      </c>
      <c r="EO10" s="49">
        <v>10292.751476899961</v>
      </c>
      <c r="EP10" s="49">
        <v>18298.692393929639</v>
      </c>
      <c r="EQ10" s="49">
        <v>13231.49185240384</v>
      </c>
      <c r="ER10" s="50">
        <v>12161.411976426311</v>
      </c>
    </row>
    <row r="11" spans="1:150" x14ac:dyDescent="0.35">
      <c r="A11" s="2" t="s">
        <v>187</v>
      </c>
      <c r="B11" s="4">
        <v>48.13</v>
      </c>
      <c r="C11" s="2">
        <v>2.9</v>
      </c>
      <c r="D11" s="2">
        <v>15.62</v>
      </c>
      <c r="E11" s="2">
        <v>7.66</v>
      </c>
      <c r="F11" s="2">
        <v>0.1</v>
      </c>
      <c r="G11" s="2">
        <v>7.41</v>
      </c>
      <c r="H11" s="2">
        <v>10.53</v>
      </c>
      <c r="I11" s="2">
        <v>4.32</v>
      </c>
      <c r="J11" s="2">
        <v>1.55</v>
      </c>
      <c r="K11" s="2">
        <v>0.42</v>
      </c>
      <c r="L11" s="5">
        <v>99.05</v>
      </c>
      <c r="M11" s="4">
        <v>39.75</v>
      </c>
      <c r="N11" s="2">
        <v>17.02</v>
      </c>
      <c r="O11" s="2">
        <v>43.4</v>
      </c>
      <c r="P11" s="2">
        <v>0.23780000000000001</v>
      </c>
      <c r="Q11" s="2">
        <v>0.21199999999999999</v>
      </c>
      <c r="R11" s="2">
        <v>0.41289999999999999</v>
      </c>
      <c r="S11" s="2">
        <v>100.8206</v>
      </c>
      <c r="T11" s="5">
        <v>81.96975129567457</v>
      </c>
      <c r="V11" s="3"/>
      <c r="W11" s="3"/>
      <c r="X11" s="3"/>
      <c r="Y11" s="3"/>
      <c r="Z11" s="3"/>
      <c r="AA11" s="3"/>
      <c r="AB11" s="6"/>
      <c r="AC11" s="4">
        <v>47.536999999999999</v>
      </c>
      <c r="AD11" s="2">
        <v>2.7709999999999999</v>
      </c>
      <c r="AE11" s="2">
        <v>14.927</v>
      </c>
      <c r="AF11" s="2">
        <v>1.6839999999999999</v>
      </c>
      <c r="AG11" s="2">
        <v>9.5730000000000004</v>
      </c>
      <c r="AH11" s="2">
        <v>0.11</v>
      </c>
      <c r="AI11" s="2">
        <v>7.0069999999999997</v>
      </c>
      <c r="AJ11" s="2">
        <v>10.092000000000001</v>
      </c>
      <c r="AK11" s="2">
        <v>4.1280000000000001</v>
      </c>
      <c r="AL11" s="2">
        <v>1.4810000000000001</v>
      </c>
      <c r="AM11" s="2">
        <v>0.40100000000000002</v>
      </c>
      <c r="AN11" s="2">
        <v>99.710999999999984</v>
      </c>
      <c r="AO11" s="5">
        <v>0.94699999999999995</v>
      </c>
      <c r="AP11" s="2">
        <v>2.86</v>
      </c>
      <c r="AQ11" s="8">
        <v>0.37734393536667771</v>
      </c>
      <c r="AR11" s="3">
        <v>1.2468277848177367E-2</v>
      </c>
      <c r="AS11" s="3">
        <v>3.1820047291757136</v>
      </c>
      <c r="AT11" s="3">
        <v>14864.176826461467</v>
      </c>
      <c r="AU11" s="3">
        <v>5783.5995268424786</v>
      </c>
      <c r="AV11" s="3">
        <v>38.909652343118076</v>
      </c>
      <c r="AW11" s="3">
        <v>1.8782548704999571</v>
      </c>
      <c r="AX11" s="8">
        <v>24521.294426597655</v>
      </c>
      <c r="AY11" s="3">
        <v>2.4521294426597655</v>
      </c>
      <c r="AZ11" s="3">
        <v>0.39183718785381028</v>
      </c>
      <c r="BA11" s="3">
        <v>2.8439666305135756</v>
      </c>
      <c r="BB11" s="8">
        <f t="shared" si="0"/>
        <v>23221.665821987979</v>
      </c>
      <c r="BC11" s="3">
        <f>SQRT(AU11^2+'4.Raman acquisition'!S11^2)</f>
        <v>5783.5995268424786</v>
      </c>
      <c r="BD11" s="3">
        <f t="shared" si="1"/>
        <v>2.3221665821987978</v>
      </c>
      <c r="BE11" s="3">
        <f t="shared" si="2"/>
        <v>0.3710698168975583</v>
      </c>
      <c r="BF11" s="6">
        <f t="shared" si="3"/>
        <v>2.6932363990963561</v>
      </c>
      <c r="BG11" s="3">
        <f t="shared" si="6"/>
        <v>20.399227548574284</v>
      </c>
      <c r="BH11" s="3">
        <f t="shared" si="7"/>
        <v>623.41101502766719</v>
      </c>
      <c r="BI11" s="3">
        <f t="shared" si="4"/>
        <v>15.812324742225165</v>
      </c>
      <c r="BJ11" s="3">
        <f t="shared" si="4"/>
        <v>169.67398604095095</v>
      </c>
      <c r="BK11" s="3">
        <f t="shared" si="4"/>
        <v>45.611296997941501</v>
      </c>
      <c r="BL11" s="3">
        <f t="shared" si="4"/>
        <v>0.69862731510264831</v>
      </c>
      <c r="BM11" s="3">
        <f t="shared" si="4"/>
        <v>279.35247781681335</v>
      </c>
      <c r="BN11" s="3">
        <f t="shared" si="4"/>
        <v>24.459952147482849</v>
      </c>
      <c r="BO11" s="3">
        <f t="shared" si="4"/>
        <v>50.543755618409484</v>
      </c>
      <c r="BP11" s="3">
        <f t="shared" si="4"/>
        <v>5.5558183290355547</v>
      </c>
      <c r="BQ11" s="3">
        <f t="shared" si="4"/>
        <v>23.565834334509727</v>
      </c>
      <c r="BR11" s="3">
        <f t="shared" si="4"/>
        <v>5.0099598547808952</v>
      </c>
      <c r="BS11" s="3">
        <f t="shared" si="4"/>
        <v>1.9487282111494155</v>
      </c>
      <c r="BT11" s="3">
        <f t="shared" si="4"/>
        <v>5.5781032628086189</v>
      </c>
      <c r="BU11" s="3">
        <f t="shared" si="4"/>
        <v>0.67768940805080102</v>
      </c>
      <c r="BV11" s="3">
        <f t="shared" si="4"/>
        <v>3.5041478974632128</v>
      </c>
      <c r="BW11" s="3">
        <f t="shared" si="4"/>
        <v>0.78738803637067134</v>
      </c>
      <c r="BX11" s="3">
        <f t="shared" si="4"/>
        <v>1.7788476832566646</v>
      </c>
      <c r="BY11" s="3">
        <f t="shared" si="4"/>
        <v>0.12916284461405605</v>
      </c>
      <c r="BZ11" s="3">
        <f t="shared" si="4"/>
        <v>1.204450497367257</v>
      </c>
      <c r="CA11" s="3">
        <f t="shared" si="4"/>
        <v>0.1307384538968081</v>
      </c>
      <c r="CB11" s="3">
        <f t="shared" si="4"/>
        <v>3.39531377927847</v>
      </c>
      <c r="CC11" s="3">
        <f t="shared" si="4"/>
        <v>1.9813046369629157</v>
      </c>
      <c r="CD11" s="3">
        <f t="shared" si="4"/>
        <v>1.4913975013819738</v>
      </c>
      <c r="CE11" s="3">
        <f t="shared" si="4"/>
        <v>2.3792970853697368</v>
      </c>
      <c r="CF11" s="3">
        <f t="shared" si="4"/>
        <v>0.83263174843324472</v>
      </c>
      <c r="CG11" s="3">
        <f t="shared" si="4"/>
        <v>20.17587546470979</v>
      </c>
      <c r="CH11" s="3">
        <f t="shared" si="4"/>
        <v>198.80289486909467</v>
      </c>
      <c r="CI11" s="8">
        <v>21.540894982655001</v>
      </c>
      <c r="CJ11" s="3">
        <v>658.30096623829695</v>
      </c>
      <c r="CK11" s="3">
        <v>16.697280614810101</v>
      </c>
      <c r="CL11" s="3">
        <v>179.16999581937799</v>
      </c>
      <c r="CM11" s="3">
        <v>48.163988382197999</v>
      </c>
      <c r="CN11" s="3">
        <v>0.737726837489597</v>
      </c>
      <c r="CO11" s="3">
        <v>294.98677699769098</v>
      </c>
      <c r="CP11" s="3">
        <v>25.828882943487699</v>
      </c>
      <c r="CQ11" s="3">
        <v>53.372498013104</v>
      </c>
      <c r="CR11" s="3">
        <v>5.8667564192561299</v>
      </c>
      <c r="CS11" s="3">
        <v>24.884724746050399</v>
      </c>
      <c r="CT11" s="3">
        <v>5.2903483155025297</v>
      </c>
      <c r="CU11" s="3">
        <v>2.0577911416572499</v>
      </c>
      <c r="CV11" s="3">
        <v>5.8902885562921004</v>
      </c>
      <c r="CW11" s="3">
        <v>0.71561711515396098</v>
      </c>
      <c r="CX11" s="3">
        <v>3.7002617713444699</v>
      </c>
      <c r="CY11" s="3">
        <v>0.831455159842314</v>
      </c>
      <c r="CZ11" s="3">
        <v>1.87840304462161</v>
      </c>
      <c r="DA11" s="3">
        <v>0.136391599381263</v>
      </c>
      <c r="DB11" s="3">
        <v>1.2718590257310001</v>
      </c>
      <c r="DC11" s="3">
        <v>0.13805538954256399</v>
      </c>
      <c r="DD11" s="3">
        <v>3.58533662014622</v>
      </c>
      <c r="DE11" s="3">
        <v>2.0921907465289502</v>
      </c>
      <c r="DF11" s="3">
        <v>1.5748653657676599</v>
      </c>
      <c r="DG11" s="3">
        <v>2.5124573235160899</v>
      </c>
      <c r="DH11" s="3">
        <v>0.87923099095379598</v>
      </c>
      <c r="DI11" s="3">
        <v>21.3050427293662</v>
      </c>
      <c r="DJ11" s="3">
        <v>209.92913924930801</v>
      </c>
      <c r="DK11" s="3"/>
      <c r="DL11" s="8">
        <v>1.6319528443369</v>
      </c>
      <c r="DM11" s="3">
        <v>34.374997929087797</v>
      </c>
      <c r="DN11" s="3">
        <v>1.6203319498323701</v>
      </c>
      <c r="DO11" s="3">
        <v>13.372951105525001</v>
      </c>
      <c r="DP11" s="3">
        <v>4.3029253940580601</v>
      </c>
      <c r="DQ11" s="3">
        <v>0.42303708395203699</v>
      </c>
      <c r="DR11" s="3">
        <v>13.217433819699499</v>
      </c>
      <c r="DS11" s="3">
        <v>1.3012468594514</v>
      </c>
      <c r="DT11" s="3">
        <v>2.4293104336381899</v>
      </c>
      <c r="DU11" s="3">
        <v>0.56461234614285005</v>
      </c>
      <c r="DV11" s="3">
        <v>3.1159843306155701</v>
      </c>
      <c r="DW11" s="3">
        <v>1.5269184254719901</v>
      </c>
      <c r="DX11" s="3">
        <v>0.706816107357922</v>
      </c>
      <c r="DY11" s="3">
        <v>1.75157728395237</v>
      </c>
      <c r="DZ11" s="3">
        <v>0.20957910496823501</v>
      </c>
      <c r="EA11" s="3">
        <v>1.37390454825957</v>
      </c>
      <c r="EB11" s="3">
        <v>0.27042731478606802</v>
      </c>
      <c r="EC11" s="3">
        <v>0.40237696918162402</v>
      </c>
      <c r="ED11" s="3">
        <v>0.14952798114527499</v>
      </c>
      <c r="EE11" s="3">
        <v>0.702286438664257</v>
      </c>
      <c r="EF11" s="3">
        <v>0.12574411492774001</v>
      </c>
      <c r="EG11" s="3">
        <v>0.81284561579911496</v>
      </c>
      <c r="EH11" s="3">
        <v>0.43685419650052398</v>
      </c>
      <c r="EI11" s="3">
        <v>0.13203480398467901</v>
      </c>
      <c r="EJ11" s="3">
        <v>0.27146013713364497</v>
      </c>
      <c r="EK11" s="3">
        <v>0.12632092247816101</v>
      </c>
      <c r="EL11" s="3">
        <v>1.6682405708271699</v>
      </c>
      <c r="EM11" s="6">
        <v>10.7463897230777</v>
      </c>
      <c r="EN11" s="48">
        <v>15148.735308443691</v>
      </c>
      <c r="EO11" s="49">
        <v>10789.24795136576</v>
      </c>
      <c r="EP11" s="49">
        <v>19952.343908828101</v>
      </c>
      <c r="EQ11" s="49">
        <v>14481.51359304624</v>
      </c>
      <c r="ER11" s="50">
        <v>12771.06707032218</v>
      </c>
    </row>
    <row r="12" spans="1:150" x14ac:dyDescent="0.35">
      <c r="A12" s="2" t="s">
        <v>188</v>
      </c>
      <c r="B12" s="4">
        <v>47.94</v>
      </c>
      <c r="C12" s="2">
        <v>3.97</v>
      </c>
      <c r="D12" s="2">
        <v>16.350000000000001</v>
      </c>
      <c r="E12" s="2">
        <v>8.49</v>
      </c>
      <c r="F12" s="2">
        <v>0.06</v>
      </c>
      <c r="G12" s="2">
        <v>4.29</v>
      </c>
      <c r="H12" s="2">
        <v>9.85</v>
      </c>
      <c r="I12" s="2">
        <v>4.34</v>
      </c>
      <c r="J12" s="2">
        <v>2.08</v>
      </c>
      <c r="K12" s="2">
        <v>0.53</v>
      </c>
      <c r="L12" s="5">
        <v>98.46</v>
      </c>
      <c r="M12" s="4">
        <v>40.35</v>
      </c>
      <c r="N12" s="2">
        <v>16.239999999999998</v>
      </c>
      <c r="O12" s="2">
        <v>43.72</v>
      </c>
      <c r="P12" s="2">
        <v>0.18179999999999999</v>
      </c>
      <c r="Q12" s="2">
        <v>0.2177</v>
      </c>
      <c r="R12" s="2">
        <v>0.29799999999999999</v>
      </c>
      <c r="S12" s="2">
        <v>101.00749999999999</v>
      </c>
      <c r="T12" s="5">
        <v>82.757786726958599</v>
      </c>
      <c r="U12" s="4" t="s">
        <v>245</v>
      </c>
      <c r="V12" s="3">
        <v>5.6391222662957041</v>
      </c>
      <c r="W12" s="3">
        <v>8.1995520000000006</v>
      </c>
      <c r="X12" s="3">
        <v>0.2080534</v>
      </c>
      <c r="Y12" s="3" t="s">
        <v>244</v>
      </c>
      <c r="Z12" s="3">
        <v>5.5515831472063848</v>
      </c>
      <c r="AA12" s="3">
        <v>8.1117899999999992</v>
      </c>
      <c r="AB12" s="6">
        <v>0.1471681</v>
      </c>
      <c r="AC12" s="4">
        <v>47.399000000000001</v>
      </c>
      <c r="AD12" s="2">
        <v>3.589</v>
      </c>
      <c r="AE12" s="2">
        <v>14.781000000000001</v>
      </c>
      <c r="AF12" s="2">
        <v>1.7110000000000001</v>
      </c>
      <c r="AG12" s="2">
        <v>9.5589999999999993</v>
      </c>
      <c r="AH12" s="2">
        <v>0.109</v>
      </c>
      <c r="AI12" s="2">
        <v>7.3250000000000002</v>
      </c>
      <c r="AJ12" s="2">
        <v>8.9719999999999995</v>
      </c>
      <c r="AK12" s="2">
        <v>3.9239999999999999</v>
      </c>
      <c r="AL12" s="2">
        <v>1.88</v>
      </c>
      <c r="AM12" s="2">
        <v>0.47899999999999998</v>
      </c>
      <c r="AN12" s="2">
        <v>99.727999999999994</v>
      </c>
      <c r="AO12" s="5">
        <v>0.88900000000000001</v>
      </c>
      <c r="AP12" s="2">
        <v>2.86</v>
      </c>
      <c r="AQ12" s="8">
        <v>0.4925984720718653</v>
      </c>
      <c r="AR12" s="3">
        <v>1.3013204644457954E-2</v>
      </c>
      <c r="AS12" s="3">
        <v>2.4417913694592785</v>
      </c>
      <c r="AT12" s="3">
        <v>16416.123700209169</v>
      </c>
      <c r="AU12" s="3">
        <v>6485.7129211233141</v>
      </c>
      <c r="AV12" s="3">
        <v>39.508187435506926</v>
      </c>
      <c r="AW12" s="3">
        <v>2.1745491641803483</v>
      </c>
      <c r="AX12" s="8">
        <v>25700.44428154243</v>
      </c>
      <c r="AY12" s="3">
        <v>2.5700444281542429</v>
      </c>
      <c r="AZ12" s="3">
        <v>0.53293679415943129</v>
      </c>
      <c r="BA12" s="3">
        <v>3.1029812223136743</v>
      </c>
      <c r="BB12" s="8">
        <f t="shared" si="0"/>
        <v>22847.694966291219</v>
      </c>
      <c r="BC12" s="3">
        <f>SQRT(AU12^2+'4.Raman acquisition'!S12^2)</f>
        <v>6485.7129211233141</v>
      </c>
      <c r="BD12" s="3">
        <f t="shared" si="1"/>
        <v>2.2847694966291221</v>
      </c>
      <c r="BE12" s="3">
        <f t="shared" si="2"/>
        <v>0.47378081000773442</v>
      </c>
      <c r="BF12" s="6">
        <f t="shared" si="3"/>
        <v>2.7585503066368564</v>
      </c>
      <c r="BG12" s="3">
        <f t="shared" si="6"/>
        <v>18.106772788211206</v>
      </c>
      <c r="BH12" s="3">
        <f t="shared" si="7"/>
        <v>616.6060597291962</v>
      </c>
      <c r="BI12" s="3">
        <f t="shared" si="4"/>
        <v>16.08906589194337</v>
      </c>
      <c r="BJ12" s="3">
        <f t="shared" si="4"/>
        <v>155.9920050610813</v>
      </c>
      <c r="BK12" s="3">
        <f t="shared" si="4"/>
        <v>44.183490465594467</v>
      </c>
      <c r="BL12" s="3">
        <f t="shared" si="4"/>
        <v>0.4555316537814742</v>
      </c>
      <c r="BM12" s="3">
        <f t="shared" si="4"/>
        <v>268.31786521884879</v>
      </c>
      <c r="BN12" s="3">
        <f t="shared" si="4"/>
        <v>21.455868593096181</v>
      </c>
      <c r="BO12" s="3">
        <f t="shared" si="4"/>
        <v>48.977991049116923</v>
      </c>
      <c r="BP12" s="3">
        <f t="shared" si="4"/>
        <v>5.9735377030306225</v>
      </c>
      <c r="BQ12" s="3">
        <f t="shared" si="4"/>
        <v>23.189071393739997</v>
      </c>
      <c r="BR12" s="3">
        <f t="shared" si="4"/>
        <v>6.4140006311838995</v>
      </c>
      <c r="BS12" s="3">
        <f t="shared" si="4"/>
        <v>1.883503703193979</v>
      </c>
      <c r="BT12" s="3">
        <f t="shared" si="4"/>
        <v>5.4200627728388957</v>
      </c>
      <c r="BU12" s="3">
        <f t="shared" si="4"/>
        <v>0.58987898611213552</v>
      </c>
      <c r="BV12" s="3">
        <f t="shared" si="4"/>
        <v>3.4863777746892808</v>
      </c>
      <c r="BW12" s="3">
        <f t="shared" si="4"/>
        <v>0.39548781078659873</v>
      </c>
      <c r="BX12" s="3">
        <f t="shared" si="4"/>
        <v>2.1203174258544659</v>
      </c>
      <c r="BY12" s="3">
        <f t="shared" si="4"/>
        <v>0.1522641918450762</v>
      </c>
      <c r="BZ12" s="3">
        <f t="shared" si="4"/>
        <v>1.2864935850699217</v>
      </c>
      <c r="CA12" s="3">
        <f t="shared" si="4"/>
        <v>0.12132415393113331</v>
      </c>
      <c r="CB12" s="3">
        <f t="shared" si="4"/>
        <v>3.6960972866551787</v>
      </c>
      <c r="CC12" s="3">
        <f t="shared" si="4"/>
        <v>2.1243580590339177</v>
      </c>
      <c r="CD12" s="3">
        <f t="shared" si="4"/>
        <v>1.5153647429324295</v>
      </c>
      <c r="CE12" s="3">
        <f t="shared" si="4"/>
        <v>2.440559304833287</v>
      </c>
      <c r="CF12" s="3">
        <f t="shared" si="4"/>
        <v>0.81063134392443759</v>
      </c>
      <c r="CG12" s="3">
        <f t="shared" si="4"/>
        <v>21.325015759915285</v>
      </c>
      <c r="CH12" s="3">
        <f t="shared" si="4"/>
        <v>225.3573906459265</v>
      </c>
      <c r="CI12" s="8">
        <v>20.367573440057601</v>
      </c>
      <c r="CJ12" s="3">
        <v>693.59511780562002</v>
      </c>
      <c r="CK12" s="3">
        <v>18.097936886325499</v>
      </c>
      <c r="CL12" s="3">
        <v>175.46907205970899</v>
      </c>
      <c r="CM12" s="3">
        <v>49.700214247012902</v>
      </c>
      <c r="CN12" s="3">
        <v>0.51240905937173697</v>
      </c>
      <c r="CO12" s="3">
        <v>301.819870887344</v>
      </c>
      <c r="CP12" s="3">
        <v>24.134835312819099</v>
      </c>
      <c r="CQ12" s="3">
        <v>55.093353261098898</v>
      </c>
      <c r="CR12" s="3">
        <v>6.7193899921604299</v>
      </c>
      <c r="CS12" s="3">
        <v>26.0844447623622</v>
      </c>
      <c r="CT12" s="3">
        <v>7.2148488539751403</v>
      </c>
      <c r="CU12" s="3">
        <v>2.1186768314892901</v>
      </c>
      <c r="CV12" s="3">
        <v>6.0968085183789604</v>
      </c>
      <c r="CW12" s="3">
        <v>0.66353091801140096</v>
      </c>
      <c r="CX12" s="3">
        <v>3.9216847859272002</v>
      </c>
      <c r="CY12" s="3">
        <v>0.44486817861259698</v>
      </c>
      <c r="CZ12" s="3">
        <v>2.3850589717148099</v>
      </c>
      <c r="DA12" s="3">
        <v>0.17127580634991699</v>
      </c>
      <c r="DB12" s="3">
        <v>1.44712439265458</v>
      </c>
      <c r="DC12" s="3">
        <v>0.136472614095763</v>
      </c>
      <c r="DD12" s="3">
        <v>4.1575897487684799</v>
      </c>
      <c r="DE12" s="3">
        <v>2.3896041158986701</v>
      </c>
      <c r="DF12" s="3">
        <v>1.70457226426595</v>
      </c>
      <c r="DG12" s="3">
        <v>2.7452860571803002</v>
      </c>
      <c r="DH12" s="3">
        <v>0.911846281129851</v>
      </c>
      <c r="DI12" s="3">
        <v>23.9876442743704</v>
      </c>
      <c r="DJ12" s="3">
        <v>253.49537755447301</v>
      </c>
      <c r="DK12" s="3"/>
      <c r="DL12" s="8">
        <v>1.48172305505387</v>
      </c>
      <c r="DM12" s="3">
        <v>25.2045918419944</v>
      </c>
      <c r="DN12" s="3">
        <v>1.3442817429809799</v>
      </c>
      <c r="DO12" s="3">
        <v>7.5394192540456197</v>
      </c>
      <c r="DP12" s="3">
        <v>4.4619159223854803</v>
      </c>
      <c r="DQ12" s="3">
        <v>0.49906153694170402</v>
      </c>
      <c r="DR12" s="3">
        <v>12.518424839481201</v>
      </c>
      <c r="DS12" s="3">
        <v>1.8383444592462801</v>
      </c>
      <c r="DT12" s="3">
        <v>2.81257820938976</v>
      </c>
      <c r="DU12" s="3">
        <v>0.72842897854220001</v>
      </c>
      <c r="DV12" s="3">
        <v>4.1153017918856598</v>
      </c>
      <c r="DW12" s="3">
        <v>3.2679378850560998</v>
      </c>
      <c r="DX12" s="3">
        <v>0.62032696049186598</v>
      </c>
      <c r="DY12" s="3">
        <v>2.1455528899545002</v>
      </c>
      <c r="DZ12" s="3">
        <v>0.34180820978832999</v>
      </c>
      <c r="EA12" s="3">
        <v>1.3083863788243</v>
      </c>
      <c r="EB12" s="3">
        <v>0.149295994076415</v>
      </c>
      <c r="EC12" s="3">
        <v>1.0639239802145599</v>
      </c>
      <c r="ED12" s="3">
        <v>0.24355623663613199</v>
      </c>
      <c r="EE12" s="3">
        <v>0.79183486447806295</v>
      </c>
      <c r="EF12" s="3">
        <v>0.15866183967865799</v>
      </c>
      <c r="EG12" s="3">
        <v>1.1720243936699499</v>
      </c>
      <c r="EH12" s="3">
        <v>0.48173639529412299</v>
      </c>
      <c r="EI12" s="3">
        <v>0.28098745981712803</v>
      </c>
      <c r="EJ12" s="3">
        <v>0.20616973789211099</v>
      </c>
      <c r="EK12" s="3">
        <v>0.13066237922132501</v>
      </c>
      <c r="EL12" s="3">
        <v>2.47882322296361</v>
      </c>
      <c r="EM12" s="6">
        <v>10.684168511828901</v>
      </c>
      <c r="EN12" s="48">
        <v>14704.527457696649</v>
      </c>
      <c r="EO12" s="49">
        <v>10844.049195909171</v>
      </c>
      <c r="EP12" s="49">
        <v>21053.656373935461</v>
      </c>
      <c r="EQ12" s="49">
        <v>14246.3286807893</v>
      </c>
      <c r="ER12" s="50">
        <v>12660.451958770651</v>
      </c>
    </row>
    <row r="13" spans="1:150" x14ac:dyDescent="0.35">
      <c r="A13" s="2" t="s">
        <v>189</v>
      </c>
      <c r="B13" s="4">
        <v>46.07</v>
      </c>
      <c r="C13" s="2">
        <v>4.32</v>
      </c>
      <c r="D13" s="2">
        <v>15.9</v>
      </c>
      <c r="E13" s="2">
        <v>9.14</v>
      </c>
      <c r="F13" s="2">
        <v>0.17</v>
      </c>
      <c r="G13" s="2">
        <v>6.31</v>
      </c>
      <c r="H13" s="2">
        <v>10.61</v>
      </c>
      <c r="I13" s="2">
        <v>3.88</v>
      </c>
      <c r="J13" s="2">
        <v>1.74</v>
      </c>
      <c r="K13" s="2">
        <v>0.59</v>
      </c>
      <c r="L13" s="5">
        <v>99.37</v>
      </c>
      <c r="M13" s="4">
        <v>40.35</v>
      </c>
      <c r="N13" s="2">
        <v>16.239999999999998</v>
      </c>
      <c r="O13" s="2">
        <v>43.72</v>
      </c>
      <c r="P13" s="2">
        <v>0.18179999999999999</v>
      </c>
      <c r="Q13" s="2">
        <v>0.2177</v>
      </c>
      <c r="R13" s="2">
        <v>0.29799999999999999</v>
      </c>
      <c r="S13" s="2">
        <v>101.00749999999999</v>
      </c>
      <c r="T13" s="5">
        <v>82.757786726958599</v>
      </c>
      <c r="V13" s="3"/>
      <c r="W13" s="3"/>
      <c r="X13" s="3"/>
      <c r="Y13" s="3"/>
      <c r="Z13" s="3"/>
      <c r="AA13" s="3"/>
      <c r="AB13" s="6"/>
      <c r="AC13" s="4">
        <v>45.77</v>
      </c>
      <c r="AD13" s="2">
        <v>4.1150000000000002</v>
      </c>
      <c r="AE13" s="2">
        <v>15.144</v>
      </c>
      <c r="AF13" s="2">
        <v>1.8169999999999999</v>
      </c>
      <c r="AG13" s="2">
        <v>9.4640000000000004</v>
      </c>
      <c r="AH13" s="2">
        <v>0.187</v>
      </c>
      <c r="AI13" s="2">
        <v>7.165</v>
      </c>
      <c r="AJ13" s="2">
        <v>10.137</v>
      </c>
      <c r="AK13" s="2">
        <v>3.6960000000000002</v>
      </c>
      <c r="AL13" s="2">
        <v>1.657</v>
      </c>
      <c r="AM13" s="2">
        <v>0.56200000000000006</v>
      </c>
      <c r="AN13" s="2">
        <v>99.713999999999999</v>
      </c>
      <c r="AO13" s="5">
        <v>0.94499999999999995</v>
      </c>
      <c r="AP13" s="2">
        <v>2.83</v>
      </c>
      <c r="AQ13" s="8">
        <v>0.57679583462660622</v>
      </c>
      <c r="AR13" s="3">
        <v>1.3723578599328871E-2</v>
      </c>
      <c r="AS13" s="3">
        <v>2.1523073581789287</v>
      </c>
      <c r="AT13" s="3">
        <v>9680.4174682313787</v>
      </c>
      <c r="AU13" s="3">
        <v>3304.9654201863705</v>
      </c>
      <c r="AV13" s="3">
        <v>34.140732370607061</v>
      </c>
      <c r="AW13" s="3">
        <v>1.6056634390586009</v>
      </c>
      <c r="AX13" s="8">
        <v>17562.623969176781</v>
      </c>
      <c r="AY13" s="3">
        <v>1.756262396917678</v>
      </c>
      <c r="AZ13" s="3">
        <v>0.63762169223546294</v>
      </c>
      <c r="BA13" s="3">
        <v>2.3938840891531408</v>
      </c>
      <c r="BB13" s="8">
        <f t="shared" si="0"/>
        <v>16596.679650872058</v>
      </c>
      <c r="BC13" s="3">
        <f>SQRT(AU13^2+'4.Raman acquisition'!S13^2)</f>
        <v>3304.9654201863705</v>
      </c>
      <c r="BD13" s="3">
        <f t="shared" si="1"/>
        <v>1.6596679650872057</v>
      </c>
      <c r="BE13" s="3">
        <f t="shared" si="2"/>
        <v>0.60255249916251241</v>
      </c>
      <c r="BF13" s="6">
        <f t="shared" si="3"/>
        <v>2.2622204642497179</v>
      </c>
      <c r="BG13" s="3">
        <f t="shared" si="6"/>
        <v>22.571101207993966</v>
      </c>
      <c r="BH13" s="3">
        <f t="shared" si="7"/>
        <v>703.80631758798052</v>
      </c>
      <c r="BI13" s="3">
        <f t="shared" si="4"/>
        <v>18.091066099718116</v>
      </c>
      <c r="BJ13" s="3">
        <f t="shared" si="4"/>
        <v>180.15062671080247</v>
      </c>
      <c r="BK13" s="3">
        <f t="shared" si="4"/>
        <v>52.900945941670408</v>
      </c>
      <c r="BL13" s="3">
        <f t="shared" si="4"/>
        <v>0.37407787611184334</v>
      </c>
      <c r="BM13" s="3">
        <f t="shared" si="4"/>
        <v>308.83971959395944</v>
      </c>
      <c r="BN13" s="3">
        <f t="shared" si="4"/>
        <v>24.937715501949221</v>
      </c>
      <c r="BO13" s="3">
        <f t="shared" si="4"/>
        <v>53.96649388148154</v>
      </c>
      <c r="BP13" s="3">
        <f t="shared" si="4"/>
        <v>6.0362001345931295</v>
      </c>
      <c r="BQ13" s="3">
        <f t="shared" si="4"/>
        <v>28.876584123675318</v>
      </c>
      <c r="BR13" s="3">
        <f t="shared" si="4"/>
        <v>6.7682745733285055</v>
      </c>
      <c r="BS13" s="3">
        <f t="shared" si="4"/>
        <v>2.2080104529447953</v>
      </c>
      <c r="BT13" s="3">
        <f t="shared" si="4"/>
        <v>5.0622703592081164</v>
      </c>
      <c r="BU13" s="3">
        <f t="shared" si="4"/>
        <v>0.84164189875705542</v>
      </c>
      <c r="BV13" s="3">
        <f t="shared" si="4"/>
        <v>4.668820335587422</v>
      </c>
      <c r="BW13" s="3">
        <f t="shared" si="4"/>
        <v>0.67367267866939284</v>
      </c>
      <c r="BX13" s="3">
        <f t="shared" si="4"/>
        <v>1.9215114972824041</v>
      </c>
      <c r="BY13" s="3">
        <f t="shared" si="4"/>
        <v>0.19397422783083335</v>
      </c>
      <c r="BZ13" s="3">
        <f t="shared" si="4"/>
        <v>1.2366430249019773</v>
      </c>
      <c r="CA13" s="3">
        <f t="shared" si="4"/>
        <v>0.12226101671817305</v>
      </c>
      <c r="CB13" s="3">
        <f t="shared" si="4"/>
        <v>4.0478395159197706</v>
      </c>
      <c r="CC13" s="3">
        <f t="shared" si="4"/>
        <v>3.0073909207642271</v>
      </c>
      <c r="CD13" s="3">
        <f t="shared" si="4"/>
        <v>1.6072676499333132</v>
      </c>
      <c r="CE13" s="3">
        <f t="shared" si="4"/>
        <v>2.8371222080284606</v>
      </c>
      <c r="CF13" s="3">
        <f t="shared" si="4"/>
        <v>0.86275737608087</v>
      </c>
      <c r="CG13" s="3">
        <f t="shared" si="4"/>
        <v>19.862599048781767</v>
      </c>
      <c r="CH13" s="3">
        <f t="shared" si="4"/>
        <v>268.43806188226694</v>
      </c>
      <c r="CI13" s="8">
        <v>23.8847631830624</v>
      </c>
      <c r="CJ13" s="3">
        <v>744.76859004019104</v>
      </c>
      <c r="CK13" s="3">
        <v>19.143985290707001</v>
      </c>
      <c r="CL13" s="3">
        <v>190.63558382095499</v>
      </c>
      <c r="CM13" s="3">
        <v>55.979836975312601</v>
      </c>
      <c r="CN13" s="3">
        <v>0.39584960435115701</v>
      </c>
      <c r="CO13" s="3">
        <v>326.814518088846</v>
      </c>
      <c r="CP13" s="3">
        <v>26.389116933279599</v>
      </c>
      <c r="CQ13" s="3">
        <v>57.107400932784699</v>
      </c>
      <c r="CR13" s="3">
        <v>6.3875133699398203</v>
      </c>
      <c r="CS13" s="3">
        <v>30.557231876905099</v>
      </c>
      <c r="CT13" s="3">
        <v>7.1621953156915401</v>
      </c>
      <c r="CU13" s="3">
        <v>2.3365189978251801</v>
      </c>
      <c r="CV13" s="3">
        <v>5.3568998510138801</v>
      </c>
      <c r="CW13" s="3">
        <v>0.89062634789106399</v>
      </c>
      <c r="CX13" s="3">
        <v>4.9405506196692297</v>
      </c>
      <c r="CY13" s="3">
        <v>0.71288114144909298</v>
      </c>
      <c r="CZ13" s="3">
        <v>2.03334549976974</v>
      </c>
      <c r="DA13" s="3">
        <v>0.205263733154321</v>
      </c>
      <c r="DB13" s="3">
        <v>1.30861695756823</v>
      </c>
      <c r="DC13" s="3">
        <v>0.12937673726790799</v>
      </c>
      <c r="DD13" s="3">
        <v>4.2834280591743603</v>
      </c>
      <c r="DE13" s="3">
        <v>3.1824242547769601</v>
      </c>
      <c r="DF13" s="3">
        <v>1.70081232797176</v>
      </c>
      <c r="DG13" s="3">
        <v>3.0022457227814399</v>
      </c>
      <c r="DH13" s="3">
        <v>0.91297076833954505</v>
      </c>
      <c r="DI13" s="3">
        <v>21.0186233320442</v>
      </c>
      <c r="DJ13" s="3">
        <v>284.06144114525603</v>
      </c>
      <c r="DK13" s="3"/>
      <c r="DL13" s="8">
        <v>1.50870564652405</v>
      </c>
      <c r="DM13" s="3">
        <v>20.2399376258956</v>
      </c>
      <c r="DN13" s="3">
        <v>1.00482646548899</v>
      </c>
      <c r="DO13" s="3">
        <v>6.4321613878722799</v>
      </c>
      <c r="DP13" s="3">
        <v>2.1433769707764601</v>
      </c>
      <c r="DQ13" s="3">
        <v>0.262715246719537</v>
      </c>
      <c r="DR13" s="3">
        <v>9.8048224596214997</v>
      </c>
      <c r="DS13" s="3">
        <v>1.1125783380188501</v>
      </c>
      <c r="DT13" s="3">
        <v>1.85042280100177</v>
      </c>
      <c r="DU13" s="3">
        <v>0.45306294903778899</v>
      </c>
      <c r="DV13" s="3">
        <v>2.2651711452488601</v>
      </c>
      <c r="DW13" s="3">
        <v>1.24000205699823</v>
      </c>
      <c r="DX13" s="3">
        <v>0.42384870527826901</v>
      </c>
      <c r="DY13" s="3">
        <v>1.03620845501603</v>
      </c>
      <c r="DZ13" s="3">
        <v>0.146187502370248</v>
      </c>
      <c r="EA13" s="3">
        <v>0.68209384786499805</v>
      </c>
      <c r="EB13" s="3">
        <v>0.13825171463341199</v>
      </c>
      <c r="EC13" s="3">
        <v>0.486132746943645</v>
      </c>
      <c r="ED13" s="3">
        <v>0.10009551926225101</v>
      </c>
      <c r="EE13" s="3">
        <v>0.37681935143466799</v>
      </c>
      <c r="EF13" s="3">
        <v>5.6289164446655097E-2</v>
      </c>
      <c r="EG13" s="3">
        <v>0.66047950691090995</v>
      </c>
      <c r="EH13" s="3">
        <v>0.29897849455014402</v>
      </c>
      <c r="EI13" s="3">
        <v>0.17641957223718999</v>
      </c>
      <c r="EJ13" s="3">
        <v>0.165979837917997</v>
      </c>
      <c r="EK13" s="3">
        <v>9.2159027516007894E-2</v>
      </c>
      <c r="EL13" s="3">
        <v>1.3098171891469399</v>
      </c>
      <c r="EM13" s="6">
        <v>6.7348529047206904</v>
      </c>
      <c r="EN13" s="48">
        <v>9680.9048153826716</v>
      </c>
      <c r="EO13" s="49">
        <v>9159.1270361133684</v>
      </c>
      <c r="EP13" s="49">
        <v>14446.024226862561</v>
      </c>
      <c r="EQ13" s="49">
        <v>10501.2894859232</v>
      </c>
      <c r="ER13" s="50">
        <v>10623.046561120949</v>
      </c>
    </row>
    <row r="14" spans="1:150" x14ac:dyDescent="0.35">
      <c r="A14" s="2" t="s">
        <v>190</v>
      </c>
      <c r="B14" s="4">
        <v>49.75</v>
      </c>
      <c r="C14" s="2">
        <v>3.45</v>
      </c>
      <c r="D14" s="2">
        <v>16.09</v>
      </c>
      <c r="E14" s="2">
        <v>7.54</v>
      </c>
      <c r="F14" s="2">
        <v>0.1</v>
      </c>
      <c r="G14" s="2">
        <v>4.95</v>
      </c>
      <c r="H14" s="2">
        <v>9.93</v>
      </c>
      <c r="I14" s="2">
        <v>4.09</v>
      </c>
      <c r="J14" s="2">
        <v>1.72</v>
      </c>
      <c r="K14" s="2">
        <v>0.46</v>
      </c>
      <c r="L14" s="5">
        <v>98.54</v>
      </c>
      <c r="M14" s="4">
        <v>39.89</v>
      </c>
      <c r="N14" s="2">
        <v>17.54</v>
      </c>
      <c r="O14" s="2">
        <v>42.52</v>
      </c>
      <c r="P14" s="2">
        <v>0.25240000000000001</v>
      </c>
      <c r="Q14" s="2">
        <v>0.22439999999999999</v>
      </c>
      <c r="R14" s="2">
        <v>0.4269</v>
      </c>
      <c r="S14" s="2">
        <v>100.8536</v>
      </c>
      <c r="T14" s="5">
        <v>81.210093558508902</v>
      </c>
      <c r="U14" s="4" t="s">
        <v>245</v>
      </c>
      <c r="V14" s="3">
        <v>5.5570931184221184</v>
      </c>
      <c r="W14" s="3">
        <v>8.1173140000000004</v>
      </c>
      <c r="X14" s="3">
        <v>0.14913058000000001</v>
      </c>
      <c r="Y14" s="3" t="s">
        <v>244</v>
      </c>
      <c r="Z14" s="3">
        <v>5.9379993038026768</v>
      </c>
      <c r="AA14" s="3">
        <v>8.4991900000000005</v>
      </c>
      <c r="AB14" s="6">
        <v>0.16120240000000002</v>
      </c>
      <c r="AC14" s="4">
        <v>48.865000000000002</v>
      </c>
      <c r="AD14" s="2">
        <v>3.1389999999999998</v>
      </c>
      <c r="AE14" s="2">
        <v>14.641999999999999</v>
      </c>
      <c r="AF14" s="2">
        <v>1.6619999999999999</v>
      </c>
      <c r="AG14" s="2">
        <v>9.5969999999999995</v>
      </c>
      <c r="AH14" s="2">
        <v>0.14499999999999999</v>
      </c>
      <c r="AI14" s="2">
        <v>6.883</v>
      </c>
      <c r="AJ14" s="2">
        <v>9.0879999999999992</v>
      </c>
      <c r="AK14" s="2">
        <v>3.722</v>
      </c>
      <c r="AL14" s="2">
        <v>1.5649999999999999</v>
      </c>
      <c r="AM14" s="2">
        <v>0.41899999999999998</v>
      </c>
      <c r="AN14" s="2">
        <v>99.726999999999975</v>
      </c>
      <c r="AO14" s="5">
        <v>0.89600000000000002</v>
      </c>
      <c r="AP14" s="2">
        <v>2.81</v>
      </c>
      <c r="AQ14" s="8">
        <v>0.26882918460743332</v>
      </c>
      <c r="AR14" s="3">
        <v>1.1730743226256774E-2</v>
      </c>
      <c r="AS14" s="3">
        <v>4.2590049183562018</v>
      </c>
      <c r="AT14" s="3">
        <v>7180.8062450691605</v>
      </c>
      <c r="AU14" s="3">
        <v>2246.8810442393738</v>
      </c>
      <c r="AV14" s="3">
        <v>31.290094281296589</v>
      </c>
      <c r="AW14" s="3">
        <v>0.99351452165264531</v>
      </c>
      <c r="AX14" s="8">
        <v>15436.219601727578</v>
      </c>
      <c r="AY14" s="3">
        <v>1.5436219601727579</v>
      </c>
      <c r="AZ14" s="3">
        <v>0.27543389714572936</v>
      </c>
      <c r="BA14" s="3">
        <v>1.8190558573184872</v>
      </c>
      <c r="BB14" s="8">
        <f t="shared" si="0"/>
        <v>13830.85276314791</v>
      </c>
      <c r="BC14" s="3">
        <f>SQRT(AU14^2+'4.Raman acquisition'!S14^2)</f>
        <v>2246.8810442393738</v>
      </c>
      <c r="BD14" s="3">
        <f t="shared" si="1"/>
        <v>1.3830852763147912</v>
      </c>
      <c r="BE14" s="3">
        <f t="shared" si="2"/>
        <v>0.2467887718425735</v>
      </c>
      <c r="BF14" s="6">
        <f t="shared" si="3"/>
        <v>1.6298740481573646</v>
      </c>
      <c r="BG14" s="3">
        <f t="shared" si="6"/>
        <v>23.587924948563675</v>
      </c>
      <c r="BH14" s="3">
        <f t="shared" si="7"/>
        <v>666.07016208577772</v>
      </c>
      <c r="BI14" s="3">
        <f t="shared" si="4"/>
        <v>17.884756199086514</v>
      </c>
      <c r="BJ14" s="3">
        <f t="shared" si="4"/>
        <v>164.92279018632973</v>
      </c>
      <c r="BK14" s="3">
        <f t="shared" si="4"/>
        <v>44.129652460025305</v>
      </c>
      <c r="BL14" s="3">
        <f t="shared" si="4"/>
        <v>0.8124982682181201</v>
      </c>
      <c r="BM14" s="3">
        <f t="shared" si="4"/>
        <v>320.71039008880348</v>
      </c>
      <c r="BN14" s="3">
        <f t="shared" si="4"/>
        <v>25.919019070822799</v>
      </c>
      <c r="BO14" s="3">
        <f t="shared" si="4"/>
        <v>54.003082762739083</v>
      </c>
      <c r="BP14" s="3">
        <f t="shared" si="4"/>
        <v>6.1830246484376659</v>
      </c>
      <c r="BQ14" s="3">
        <f t="shared" si="4"/>
        <v>25.910210128021006</v>
      </c>
      <c r="BR14" s="3">
        <f t="shared" si="4"/>
        <v>5.0312362275717879</v>
      </c>
      <c r="BS14" s="3">
        <f t="shared" si="4"/>
        <v>1.8731805919350901</v>
      </c>
      <c r="BT14" s="3">
        <f t="shared" si="4"/>
        <v>5.1632576264002497</v>
      </c>
      <c r="BU14" s="3">
        <f t="shared" si="4"/>
        <v>0.5979800542250564</v>
      </c>
      <c r="BV14" s="3">
        <f t="shared" si="4"/>
        <v>4.0574541087902078</v>
      </c>
      <c r="BW14" s="3">
        <f t="shared" si="4"/>
        <v>0.71032487361315921</v>
      </c>
      <c r="BX14" s="3">
        <f t="shared" si="4"/>
        <v>1.5534497841529855</v>
      </c>
      <c r="BY14" s="3">
        <f t="shared" si="4"/>
        <v>0.12316551620191973</v>
      </c>
      <c r="BZ14" s="3">
        <f t="shared" si="4"/>
        <v>1.2383609197348031</v>
      </c>
      <c r="CA14" s="3">
        <f t="shared" si="4"/>
        <v>0.13324019698982184</v>
      </c>
      <c r="CB14" s="3">
        <f t="shared" si="4"/>
        <v>3.4629222228991936</v>
      </c>
      <c r="CC14" s="3">
        <f t="shared" si="4"/>
        <v>2.0445981683859289</v>
      </c>
      <c r="CD14" s="3">
        <f t="shared" ref="CD14:CD27" si="8">DF14*$AO14</f>
        <v>1.6558360111354971</v>
      </c>
      <c r="CE14" s="3">
        <f t="shared" ref="CE14:CE27" si="9">DG14*$AO14</f>
        <v>2.4886788752743052</v>
      </c>
      <c r="CF14" s="3">
        <f t="shared" ref="CF14:CF27" si="10">DH14*$AO14</f>
        <v>0.88359514901122671</v>
      </c>
      <c r="CG14" s="3">
        <f t="shared" ref="CG14:CG27" si="11">DI14*$AO14</f>
        <v>17.943693351257679</v>
      </c>
      <c r="CH14" s="3">
        <f t="shared" ref="CH14:CH27" si="12">DJ14*$AO14</f>
        <v>180.03016567680527</v>
      </c>
      <c r="CI14" s="8">
        <v>26.3258090943791</v>
      </c>
      <c r="CJ14" s="3">
        <v>743.38187732787696</v>
      </c>
      <c r="CK14" s="3">
        <v>19.960665400766199</v>
      </c>
      <c r="CL14" s="3">
        <v>184.065614047243</v>
      </c>
      <c r="CM14" s="3">
        <v>49.251844263421098</v>
      </c>
      <c r="CN14" s="3">
        <v>0.90680610292200903</v>
      </c>
      <c r="CO14" s="3">
        <v>357.93570322411102</v>
      </c>
      <c r="CP14" s="3">
        <v>28.927476641543301</v>
      </c>
      <c r="CQ14" s="3">
        <v>60.2712977262713</v>
      </c>
      <c r="CR14" s="3">
        <v>6.90069715227418</v>
      </c>
      <c r="CS14" s="3">
        <v>28.917645232166301</v>
      </c>
      <c r="CT14" s="3">
        <v>5.6152190039863701</v>
      </c>
      <c r="CU14" s="3">
        <v>2.0906033392132701</v>
      </c>
      <c r="CV14" s="3">
        <v>5.7625643151788504</v>
      </c>
      <c r="CW14" s="3">
        <v>0.66738845337617902</v>
      </c>
      <c r="CX14" s="3">
        <v>4.5284086035605</v>
      </c>
      <c r="CY14" s="3">
        <v>0.792773296443258</v>
      </c>
      <c r="CZ14" s="3">
        <v>1.7337609198135999</v>
      </c>
      <c r="DA14" s="3">
        <v>0.13746151361821399</v>
      </c>
      <c r="DB14" s="3">
        <v>1.38209924077545</v>
      </c>
      <c r="DC14" s="3">
        <v>0.14870557699756901</v>
      </c>
      <c r="DD14" s="3">
        <v>3.8648685523428501</v>
      </c>
      <c r="DE14" s="3">
        <v>2.28191759864501</v>
      </c>
      <c r="DF14" s="3">
        <v>1.84803126242801</v>
      </c>
      <c r="DG14" s="3">
        <v>2.7775433875829298</v>
      </c>
      <c r="DH14" s="3">
        <v>0.98615530023574405</v>
      </c>
      <c r="DI14" s="3">
        <v>20.0264434723858</v>
      </c>
      <c r="DJ14" s="3">
        <v>200.92652419286301</v>
      </c>
      <c r="DK14" s="3"/>
      <c r="DL14" s="8">
        <v>1.5812719511456901</v>
      </c>
      <c r="DM14" s="3">
        <v>22.156482694979399</v>
      </c>
      <c r="DN14" s="3">
        <v>1.03631699360507</v>
      </c>
      <c r="DO14" s="3">
        <v>5.8843238702092897</v>
      </c>
      <c r="DP14" s="3">
        <v>1.9962011430911499</v>
      </c>
      <c r="DQ14" s="3">
        <v>0.73736077759155805</v>
      </c>
      <c r="DR14" s="3">
        <v>12.3189003194446</v>
      </c>
      <c r="DS14" s="3">
        <v>1.20546147998683</v>
      </c>
      <c r="DT14" s="3">
        <v>2.2199676094869298</v>
      </c>
      <c r="DU14" s="3">
        <v>0.514714935319869</v>
      </c>
      <c r="DV14" s="3">
        <v>1.94152038327293</v>
      </c>
      <c r="DW14" s="3">
        <v>0.89457659266994405</v>
      </c>
      <c r="DX14" s="3">
        <v>0.30656786035121603</v>
      </c>
      <c r="DY14" s="3">
        <v>1.21512710024297</v>
      </c>
      <c r="DZ14" s="3">
        <v>0.12955196467091901</v>
      </c>
      <c r="EA14" s="3">
        <v>0.74358949210205905</v>
      </c>
      <c r="EB14" s="3">
        <v>0.13150869486771199</v>
      </c>
      <c r="EC14" s="3">
        <v>0.45708521648219003</v>
      </c>
      <c r="ED14" s="3">
        <v>0.101610109188867</v>
      </c>
      <c r="EE14" s="3">
        <v>0.46785386880157698</v>
      </c>
      <c r="EF14" s="3">
        <v>5.6000926885929302E-2</v>
      </c>
      <c r="EG14" s="3">
        <v>0.61021532002839696</v>
      </c>
      <c r="EH14" s="3">
        <v>0.20566219015914</v>
      </c>
      <c r="EI14" s="3">
        <v>0.16490774493308799</v>
      </c>
      <c r="EJ14" s="3">
        <v>0.122116993657964</v>
      </c>
      <c r="EK14" s="3">
        <v>7.0932545401623304E-2</v>
      </c>
      <c r="EL14" s="3">
        <v>1.1187512030242499</v>
      </c>
      <c r="EM14" s="6">
        <v>6.1517226805399501</v>
      </c>
      <c r="EN14" s="48">
        <v>14574.29795532585</v>
      </c>
      <c r="EO14" s="49">
        <v>9292.8680152715224</v>
      </c>
      <c r="EP14" s="49">
        <v>15177.8433214049</v>
      </c>
      <c r="EQ14" s="49">
        <v>8915.1239382192416</v>
      </c>
      <c r="ER14" s="50">
        <v>9575.4753388004774</v>
      </c>
    </row>
    <row r="15" spans="1:150" x14ac:dyDescent="0.35">
      <c r="A15" s="2" t="s">
        <v>191</v>
      </c>
      <c r="B15" s="4">
        <v>48.83</v>
      </c>
      <c r="C15" s="2">
        <v>2.84</v>
      </c>
      <c r="D15" s="2">
        <v>15.74</v>
      </c>
      <c r="E15" s="2">
        <v>10.43</v>
      </c>
      <c r="F15" s="2">
        <v>0.14000000000000001</v>
      </c>
      <c r="G15" s="2">
        <v>4.8899999999999997</v>
      </c>
      <c r="H15" s="2">
        <v>10.25</v>
      </c>
      <c r="I15" s="2">
        <v>4.32</v>
      </c>
      <c r="J15" s="2">
        <v>1.52</v>
      </c>
      <c r="K15" s="2">
        <v>0.48</v>
      </c>
      <c r="L15" s="5">
        <v>99.73</v>
      </c>
      <c r="M15" s="4">
        <v>37.630000000000003</v>
      </c>
      <c r="N15" s="2">
        <v>17.809999999999999</v>
      </c>
      <c r="O15" s="2">
        <v>43.28</v>
      </c>
      <c r="P15" s="2">
        <v>0.26440000000000002</v>
      </c>
      <c r="Q15" s="2">
        <v>0.23630000000000001</v>
      </c>
      <c r="R15" s="2">
        <v>0.43619999999999998</v>
      </c>
      <c r="S15" s="2">
        <v>99.656999999999996</v>
      </c>
      <c r="T15" s="5">
        <v>81.247297455120432</v>
      </c>
      <c r="V15" s="3"/>
      <c r="W15" s="3"/>
      <c r="X15" s="3"/>
      <c r="Y15" s="3"/>
      <c r="Z15" s="3"/>
      <c r="AA15" s="3"/>
      <c r="AB15" s="6"/>
      <c r="AC15" s="4">
        <v>48.277000000000001</v>
      </c>
      <c r="AD15" s="2">
        <v>2.681</v>
      </c>
      <c r="AE15" s="2">
        <v>14.861000000000001</v>
      </c>
      <c r="AF15" s="2">
        <v>1.675</v>
      </c>
      <c r="AG15" s="2">
        <v>9.5909999999999993</v>
      </c>
      <c r="AH15" s="2">
        <v>0.16300000000000001</v>
      </c>
      <c r="AI15" s="2">
        <v>6.7889999999999997</v>
      </c>
      <c r="AJ15" s="2">
        <v>9.7129999999999992</v>
      </c>
      <c r="AK15" s="2">
        <v>4.0789999999999997</v>
      </c>
      <c r="AL15" s="2">
        <v>1.4350000000000001</v>
      </c>
      <c r="AM15" s="2">
        <v>0.45300000000000001</v>
      </c>
      <c r="AN15" s="2">
        <v>99.716999999999985</v>
      </c>
      <c r="AO15" s="5">
        <v>0.94299999999999995</v>
      </c>
      <c r="AP15" s="2">
        <v>2.79</v>
      </c>
      <c r="AQ15" s="8">
        <v>0.19184092761150848</v>
      </c>
      <c r="AR15" s="3">
        <v>9.8117322425930794E-3</v>
      </c>
      <c r="AS15" s="3">
        <v>5.6235629781086649</v>
      </c>
      <c r="AT15" s="3">
        <v>5572.6135736614133</v>
      </c>
      <c r="AU15" s="3">
        <v>1594.3391319567686</v>
      </c>
      <c r="AV15" s="3">
        <v>28.610258200789417</v>
      </c>
      <c r="AW15" s="3">
        <v>0.7317367261099087</v>
      </c>
      <c r="AX15" s="8">
        <v>13798.408462879972</v>
      </c>
      <c r="AY15" s="3">
        <v>1.3798408462879972</v>
      </c>
      <c r="AZ15" s="3">
        <v>0.17447536874376737</v>
      </c>
      <c r="BA15" s="3">
        <v>1.5543162150317646</v>
      </c>
      <c r="BB15" s="8">
        <f t="shared" si="0"/>
        <v>13011.899180495813</v>
      </c>
      <c r="BC15" s="3">
        <f>SQRT(AU15^2+'4.Raman acquisition'!S15^2)</f>
        <v>1594.3391319567686</v>
      </c>
      <c r="BD15" s="3">
        <f t="shared" si="1"/>
        <v>1.3011899180495812</v>
      </c>
      <c r="BE15" s="3">
        <f t="shared" si="2"/>
        <v>0.16453027272537263</v>
      </c>
      <c r="BF15" s="6">
        <f t="shared" si="3"/>
        <v>1.465720190774954</v>
      </c>
      <c r="BG15" s="3">
        <f t="shared" si="6"/>
        <v>28.730661894211746</v>
      </c>
      <c r="BH15" s="3">
        <f t="shared" si="7"/>
        <v>789.32340303999251</v>
      </c>
      <c r="BI15" s="3">
        <f t="shared" ref="BI15:BI27" si="13">CK15*$AO15</f>
        <v>19.810151635916025</v>
      </c>
      <c r="BJ15" s="3">
        <f t="shared" ref="BJ15:BJ27" si="14">CL15*$AO15</f>
        <v>197.43988107118798</v>
      </c>
      <c r="BK15" s="3">
        <f t="shared" ref="BK15:BK27" si="15">CM15*$AO15</f>
        <v>48.271912164755733</v>
      </c>
      <c r="BL15" s="3">
        <f t="shared" ref="BL15:BL27" si="16">CN15*$AO15</f>
        <v>0.34654247649696374</v>
      </c>
      <c r="BM15" s="3">
        <f t="shared" ref="BM15:BM27" si="17">CO15*$AO15</f>
        <v>422.87804302095861</v>
      </c>
      <c r="BN15" s="3">
        <f t="shared" ref="BN15:BN27" si="18">CP15*$AO15</f>
        <v>31.841950633231303</v>
      </c>
      <c r="BO15" s="3">
        <f t="shared" ref="BO15:BO27" si="19">CQ15*$AO15</f>
        <v>60.811676527550524</v>
      </c>
      <c r="BP15" s="3">
        <f t="shared" ref="BP15:BP27" si="20">CR15*$AO15</f>
        <v>7.6734135508706522</v>
      </c>
      <c r="BQ15" s="3">
        <f t="shared" ref="BQ15:BQ27" si="21">CS15*$AO15</f>
        <v>32.928699166421545</v>
      </c>
      <c r="BR15" s="3">
        <f t="shared" ref="BR15:BR27" si="22">CT15*$AO15</f>
        <v>6.9173662274897101</v>
      </c>
      <c r="BS15" s="3">
        <f t="shared" ref="BS15:BS27" si="23">CU15*$AO15</f>
        <v>1.997410184376029</v>
      </c>
      <c r="BT15" s="3">
        <f t="shared" ref="BT15:BT27" si="24">CV15*$AO15</f>
        <v>5.5484897629723022</v>
      </c>
      <c r="BU15" s="3">
        <f t="shared" ref="BU15:BU27" si="25">CW15*$AO15</f>
        <v>0.96590154490411029</v>
      </c>
      <c r="BV15" s="3">
        <f t="shared" ref="BV15:BV27" si="26">CX15*$AO15</f>
        <v>4.9513469712036402</v>
      </c>
      <c r="BW15" s="3">
        <f t="shared" ref="BW15:BW27" si="27">CY15*$AO15</f>
        <v>0.85552031926939887</v>
      </c>
      <c r="BX15" s="3">
        <f t="shared" ref="BX15:BX27" si="28">CZ15*$AO15</f>
        <v>2.104817108384752</v>
      </c>
      <c r="BY15" s="3">
        <f t="shared" ref="BY15:BY27" si="29">DA15*$AO15</f>
        <v>0.20031423479395366</v>
      </c>
      <c r="BZ15" s="3">
        <f t="shared" ref="BZ15:BZ27" si="30">DB15*$AO15</f>
        <v>1.314395491130335</v>
      </c>
      <c r="CA15" s="3">
        <f t="shared" ref="CA15:CA27" si="31">DC15*$AO15</f>
        <v>0.14972194237662184</v>
      </c>
      <c r="CB15" s="3">
        <f t="shared" ref="CB15:CB27" si="32">DD15*$AO15</f>
        <v>4.4517077855432952</v>
      </c>
      <c r="CC15" s="3">
        <f t="shared" ref="CC15:CC27" si="33">DE15*$AO15</f>
        <v>2.629531604875575</v>
      </c>
      <c r="CD15" s="3">
        <f t="shared" si="8"/>
        <v>1.9018974821961721</v>
      </c>
      <c r="CE15" s="3">
        <f t="shared" si="9"/>
        <v>2.8869707209072923</v>
      </c>
      <c r="CF15" s="3">
        <f t="shared" si="10"/>
        <v>0.96094420503705513</v>
      </c>
      <c r="CG15" s="3">
        <f t="shared" si="11"/>
        <v>20.805226667956067</v>
      </c>
      <c r="CH15" s="3">
        <f t="shared" si="12"/>
        <v>175.79497034222013</v>
      </c>
      <c r="CI15" s="8">
        <v>30.467297872971098</v>
      </c>
      <c r="CJ15" s="3">
        <v>837.03436165428695</v>
      </c>
      <c r="CK15" s="3">
        <v>21.007583919317099</v>
      </c>
      <c r="CL15" s="3">
        <v>209.37421110412299</v>
      </c>
      <c r="CM15" s="3">
        <v>51.189726579804599</v>
      </c>
      <c r="CN15" s="3">
        <v>0.36748937062244302</v>
      </c>
      <c r="CO15" s="3">
        <v>448.43907001162103</v>
      </c>
      <c r="CP15" s="3">
        <v>33.766649664084099</v>
      </c>
      <c r="CQ15" s="3">
        <v>64.487461853181898</v>
      </c>
      <c r="CR15" s="3">
        <v>8.1372360030441708</v>
      </c>
      <c r="CS15" s="3">
        <v>34.919087133002698</v>
      </c>
      <c r="CT15" s="3">
        <v>7.3354891065638501</v>
      </c>
      <c r="CU15" s="3">
        <v>2.11814441609335</v>
      </c>
      <c r="CV15" s="3">
        <v>5.8838703743078504</v>
      </c>
      <c r="CW15" s="3">
        <v>1.02428583765017</v>
      </c>
      <c r="CX15" s="3">
        <v>5.2506330553591098</v>
      </c>
      <c r="CY15" s="3">
        <v>0.90723257610752805</v>
      </c>
      <c r="CZ15" s="3">
        <v>2.23204359319698</v>
      </c>
      <c r="DA15" s="3">
        <v>0.21242230625021599</v>
      </c>
      <c r="DB15" s="3">
        <v>1.393844635345</v>
      </c>
      <c r="DC15" s="3">
        <v>0.15877194313533599</v>
      </c>
      <c r="DD15" s="3">
        <v>4.7207929857298998</v>
      </c>
      <c r="DE15" s="3">
        <v>2.7884746605255302</v>
      </c>
      <c r="DF15" s="3">
        <v>2.0168584116608401</v>
      </c>
      <c r="DG15" s="3">
        <v>3.06147478357083</v>
      </c>
      <c r="DH15" s="3">
        <v>1.01902884945605</v>
      </c>
      <c r="DI15" s="3">
        <v>22.062806646825099</v>
      </c>
      <c r="DJ15" s="3">
        <v>186.42096536820799</v>
      </c>
      <c r="DK15" s="3"/>
      <c r="DL15" s="8">
        <v>2.02241284487924</v>
      </c>
      <c r="DM15" s="3">
        <v>31.832623578649599</v>
      </c>
      <c r="DN15" s="3">
        <v>1.28485198729304</v>
      </c>
      <c r="DO15" s="3">
        <v>8.8148988520483194</v>
      </c>
      <c r="DP15" s="3">
        <v>2.2689871291428698</v>
      </c>
      <c r="DQ15" s="3">
        <v>0.24082569408163099</v>
      </c>
      <c r="DR15" s="3">
        <v>17.472984161159602</v>
      </c>
      <c r="DS15" s="3">
        <v>1.5141703050823101</v>
      </c>
      <c r="DT15" s="3">
        <v>3.25168225278839</v>
      </c>
      <c r="DU15" s="3">
        <v>0.68153923828389196</v>
      </c>
      <c r="DV15" s="3">
        <v>3.1432238202271998</v>
      </c>
      <c r="DW15" s="3">
        <v>1.40714390127558</v>
      </c>
      <c r="DX15" s="3">
        <v>0.44187582472169601</v>
      </c>
      <c r="DY15" s="3">
        <v>1.3006209302237599</v>
      </c>
      <c r="DZ15" s="3">
        <v>0.232784900039057</v>
      </c>
      <c r="EA15" s="3">
        <v>0.93251241067008594</v>
      </c>
      <c r="EB15" s="3">
        <v>0.19633294742086699</v>
      </c>
      <c r="EC15" s="3">
        <v>0.45513868044358302</v>
      </c>
      <c r="ED15" s="3">
        <v>0.20049770016263499</v>
      </c>
      <c r="EE15" s="3">
        <v>0.52946597540794504</v>
      </c>
      <c r="EF15" s="3">
        <v>8.0844311068653002E-2</v>
      </c>
      <c r="EG15" s="3">
        <v>0.73779824574733899</v>
      </c>
      <c r="EH15" s="3">
        <v>0.384601914447111</v>
      </c>
      <c r="EI15" s="3">
        <v>0.20129081195364901</v>
      </c>
      <c r="EJ15" s="3">
        <v>0.19443951206055701</v>
      </c>
      <c r="EK15" s="3">
        <v>7.7517966245477202E-2</v>
      </c>
      <c r="EL15" s="3">
        <v>1.3606351893650399</v>
      </c>
      <c r="EM15" s="6">
        <v>7.03473312855761</v>
      </c>
      <c r="EN15" s="48">
        <v>10267.494636932581</v>
      </c>
      <c r="EO15" s="49">
        <v>7041.446083598601</v>
      </c>
      <c r="EP15" s="49">
        <v>10218.16450999852</v>
      </c>
      <c r="EQ15" s="49">
        <v>6632.5768643577121</v>
      </c>
      <c r="ER15" s="50">
        <v>7820.4406127588381</v>
      </c>
    </row>
    <row r="16" spans="1:150" x14ac:dyDescent="0.35">
      <c r="A16" s="2" t="s">
        <v>192</v>
      </c>
      <c r="B16" s="4">
        <v>49.82</v>
      </c>
      <c r="C16" s="2">
        <v>3.18</v>
      </c>
      <c r="D16" s="2">
        <v>15.21</v>
      </c>
      <c r="E16" s="2">
        <v>9.4</v>
      </c>
      <c r="F16" s="2">
        <v>0.15</v>
      </c>
      <c r="G16" s="2">
        <v>4.9400000000000004</v>
      </c>
      <c r="H16" s="2">
        <v>10.16</v>
      </c>
      <c r="I16" s="2">
        <v>4.13</v>
      </c>
      <c r="J16" s="2">
        <v>1.58</v>
      </c>
      <c r="K16" s="2">
        <v>0.55000000000000004</v>
      </c>
      <c r="L16" s="5">
        <v>99.36</v>
      </c>
      <c r="M16" s="4">
        <v>39.67</v>
      </c>
      <c r="N16" s="2">
        <v>17.97</v>
      </c>
      <c r="O16" s="2">
        <v>42.06</v>
      </c>
      <c r="P16" s="2">
        <v>0.29970000000000002</v>
      </c>
      <c r="Q16" s="2">
        <v>0.2099</v>
      </c>
      <c r="R16" s="2">
        <v>0.45290000000000002</v>
      </c>
      <c r="S16" s="2">
        <v>100.66249999999999</v>
      </c>
      <c r="T16" s="5">
        <v>80.668661220083706</v>
      </c>
      <c r="U16" s="4" t="s">
        <v>245</v>
      </c>
      <c r="V16" s="3">
        <v>5.2631385479591231</v>
      </c>
      <c r="W16" s="3">
        <v>7.8226110000000002</v>
      </c>
      <c r="X16" s="3">
        <v>0.14162194</v>
      </c>
      <c r="Y16" s="3" t="s">
        <v>244</v>
      </c>
      <c r="Z16" s="3">
        <v>5.5987859654267336</v>
      </c>
      <c r="AA16" s="3">
        <v>8.1591129999999996</v>
      </c>
      <c r="AB16" s="6">
        <v>0.15501096</v>
      </c>
      <c r="AC16" s="4">
        <v>49.003999999999998</v>
      </c>
      <c r="AD16" s="2">
        <v>2.9569999999999999</v>
      </c>
      <c r="AE16" s="2">
        <v>14.145</v>
      </c>
      <c r="AF16" s="2">
        <v>1.7290000000000001</v>
      </c>
      <c r="AG16" s="2">
        <v>9.65</v>
      </c>
      <c r="AH16" s="2">
        <v>0.18099999999999999</v>
      </c>
      <c r="AI16" s="2">
        <v>6.7460000000000004</v>
      </c>
      <c r="AJ16" s="2">
        <v>9.4860000000000007</v>
      </c>
      <c r="AK16" s="2">
        <v>3.8410000000000002</v>
      </c>
      <c r="AL16" s="2">
        <v>1.4690000000000001</v>
      </c>
      <c r="AM16" s="2">
        <v>0.51200000000000001</v>
      </c>
      <c r="AN16" s="2">
        <v>99.719999999999985</v>
      </c>
      <c r="AO16" s="5">
        <v>0.92600000000000005</v>
      </c>
      <c r="AP16" s="2">
        <v>2.81</v>
      </c>
      <c r="AQ16" s="8">
        <v>0.10672781321600551</v>
      </c>
      <c r="AR16" s="3">
        <v>9.518263393601888E-3</v>
      </c>
      <c r="AS16" s="3">
        <v>12.096568790412853</v>
      </c>
      <c r="AT16" s="3">
        <v>6966.3316224998644</v>
      </c>
      <c r="AU16" s="3">
        <v>2145.4806250814772</v>
      </c>
      <c r="AV16" s="3">
        <v>30.797853753502082</v>
      </c>
      <c r="AW16" s="3">
        <v>0.77531880905212414</v>
      </c>
      <c r="AX16" s="8">
        <v>13862.612083803742</v>
      </c>
      <c r="AY16" s="3">
        <v>1.3862612083803743</v>
      </c>
      <c r="AZ16" s="3">
        <v>7.8685646802137785E-2</v>
      </c>
      <c r="BA16" s="3">
        <v>1.464946855182512</v>
      </c>
      <c r="BB16" s="8">
        <f t="shared" si="0"/>
        <v>12836.778789602266</v>
      </c>
      <c r="BC16" s="3">
        <f>SQRT(AU16^2+'4.Raman acquisition'!S16^2)</f>
        <v>2145.4806250814772</v>
      </c>
      <c r="BD16" s="3">
        <f t="shared" si="1"/>
        <v>1.2836778789602266</v>
      </c>
      <c r="BE16" s="3">
        <f t="shared" si="2"/>
        <v>7.2862908938779586E-2</v>
      </c>
      <c r="BF16" s="6">
        <f t="shared" si="3"/>
        <v>1.3565407878990061</v>
      </c>
      <c r="BG16" s="3">
        <f t="shared" si="6"/>
        <v>23.254216638590361</v>
      </c>
      <c r="BH16" s="3">
        <f t="shared" si="7"/>
        <v>714.37647666282362</v>
      </c>
      <c r="BI16" s="3">
        <f t="shared" si="13"/>
        <v>18.182361663006905</v>
      </c>
      <c r="BJ16" s="3">
        <f t="shared" si="14"/>
        <v>180.52005417928822</v>
      </c>
      <c r="BK16" s="3">
        <f t="shared" si="15"/>
        <v>44.479598001481705</v>
      </c>
      <c r="BL16" s="3">
        <f t="shared" si="16"/>
        <v>0.47402475899144064</v>
      </c>
      <c r="BM16" s="3">
        <f t="shared" si="17"/>
        <v>366.52020379944747</v>
      </c>
      <c r="BN16" s="3">
        <f t="shared" si="18"/>
        <v>28.770992890126493</v>
      </c>
      <c r="BO16" s="3">
        <f t="shared" si="19"/>
        <v>57.383369738306271</v>
      </c>
      <c r="BP16" s="3">
        <f t="shared" si="20"/>
        <v>6.5140032335314153</v>
      </c>
      <c r="BQ16" s="3">
        <f t="shared" si="21"/>
        <v>26.003671084901242</v>
      </c>
      <c r="BR16" s="3">
        <f t="shared" si="22"/>
        <v>6.0824835537739936</v>
      </c>
      <c r="BS16" s="3">
        <f t="shared" si="23"/>
        <v>1.9374633824316729</v>
      </c>
      <c r="BT16" s="3">
        <f t="shared" si="24"/>
        <v>6.9963550914275201</v>
      </c>
      <c r="BU16" s="3">
        <f t="shared" si="25"/>
        <v>0.85001962589830649</v>
      </c>
      <c r="BV16" s="3">
        <f t="shared" si="26"/>
        <v>4.6245846022239085</v>
      </c>
      <c r="BW16" s="3">
        <f t="shared" si="27"/>
        <v>0.71408021183633619</v>
      </c>
      <c r="BX16" s="3">
        <f t="shared" si="28"/>
        <v>1.6729473216902753</v>
      </c>
      <c r="BY16" s="3">
        <f t="shared" si="29"/>
        <v>0.31330469873978911</v>
      </c>
      <c r="BZ16" s="3">
        <f t="shared" si="30"/>
        <v>0.99349754537288393</v>
      </c>
      <c r="CA16" s="3">
        <f t="shared" si="31"/>
        <v>8.2794343527604036E-2</v>
      </c>
      <c r="CB16" s="3">
        <f t="shared" si="32"/>
        <v>4.2166272791685033</v>
      </c>
      <c r="CC16" s="3">
        <f t="shared" si="33"/>
        <v>2.1140731267497004</v>
      </c>
      <c r="CD16" s="3">
        <f t="shared" si="8"/>
        <v>1.9394831963632229</v>
      </c>
      <c r="CE16" s="3">
        <f t="shared" si="9"/>
        <v>2.4011680116281471</v>
      </c>
      <c r="CF16" s="3">
        <f t="shared" si="10"/>
        <v>0.78767223279437448</v>
      </c>
      <c r="CG16" s="3">
        <f t="shared" si="11"/>
        <v>22.775071112526504</v>
      </c>
      <c r="CH16" s="3">
        <f t="shared" si="12"/>
        <v>186.1778866346441</v>
      </c>
      <c r="CI16" s="8">
        <v>25.1125449660803</v>
      </c>
      <c r="CJ16" s="3">
        <v>771.46487760564105</v>
      </c>
      <c r="CK16" s="3">
        <v>19.635379765666201</v>
      </c>
      <c r="CL16" s="3">
        <v>194.94606282860499</v>
      </c>
      <c r="CM16" s="3">
        <v>48.034123111751299</v>
      </c>
      <c r="CN16" s="3">
        <v>0.51190578724777602</v>
      </c>
      <c r="CO16" s="3">
        <v>395.81015529097999</v>
      </c>
      <c r="CP16" s="3">
        <v>31.070186706400101</v>
      </c>
      <c r="CQ16" s="3">
        <v>61.969081790827502</v>
      </c>
      <c r="CR16" s="3">
        <v>7.03456072735574</v>
      </c>
      <c r="CS16" s="3">
        <v>28.0817182342346</v>
      </c>
      <c r="CT16" s="3">
        <v>6.5685567535356304</v>
      </c>
      <c r="CU16" s="3">
        <v>2.0922930695806401</v>
      </c>
      <c r="CV16" s="3">
        <v>7.5554590620167597</v>
      </c>
      <c r="CW16" s="3">
        <v>0.91794776014935897</v>
      </c>
      <c r="CX16" s="3">
        <v>4.9941518382547603</v>
      </c>
      <c r="CY16" s="3">
        <v>0.77114493718826804</v>
      </c>
      <c r="CZ16" s="3">
        <v>1.80663857633939</v>
      </c>
      <c r="DA16" s="3">
        <v>0.33834200727838998</v>
      </c>
      <c r="DB16" s="3">
        <v>1.0728915176813001</v>
      </c>
      <c r="DC16" s="3">
        <v>8.9410738150760297E-2</v>
      </c>
      <c r="DD16" s="3">
        <v>4.5535931740480597</v>
      </c>
      <c r="DE16" s="3">
        <v>2.2830163355828299</v>
      </c>
      <c r="DF16" s="3">
        <v>2.0944742941287502</v>
      </c>
      <c r="DG16" s="3">
        <v>2.5930540082377398</v>
      </c>
      <c r="DH16" s="3">
        <v>0.85061796198096595</v>
      </c>
      <c r="DI16" s="3">
        <v>24.595109192793199</v>
      </c>
      <c r="DJ16" s="3">
        <v>201.05603308276901</v>
      </c>
      <c r="DK16" s="3"/>
      <c r="DL16" s="8">
        <v>1.1434420256958799</v>
      </c>
      <c r="DM16" s="3">
        <v>23.4596166426198</v>
      </c>
      <c r="DN16" s="3">
        <v>1.22336904031628</v>
      </c>
      <c r="DO16" s="3">
        <v>6.3796601256388801</v>
      </c>
      <c r="DP16" s="3">
        <v>2.5481612769196098</v>
      </c>
      <c r="DQ16" s="3">
        <v>0.41106877404595499</v>
      </c>
      <c r="DR16" s="3">
        <v>13.304831510840501</v>
      </c>
      <c r="DS16" s="3">
        <v>1.4692669697293601</v>
      </c>
      <c r="DT16" s="3">
        <v>2.46790114782132</v>
      </c>
      <c r="DU16" s="3">
        <v>0.68965261785966503</v>
      </c>
      <c r="DV16" s="3">
        <v>2.0260166761079601</v>
      </c>
      <c r="DW16" s="3">
        <v>1.2858369397537599</v>
      </c>
      <c r="DX16" s="3">
        <v>0.31324388009965398</v>
      </c>
      <c r="DY16" s="3">
        <v>1.32398736436413</v>
      </c>
      <c r="DZ16" s="3">
        <v>0.18646157086267301</v>
      </c>
      <c r="EA16" s="3">
        <v>0.80134463308292903</v>
      </c>
      <c r="EB16" s="3">
        <v>0.139451454348822</v>
      </c>
      <c r="EC16" s="3">
        <v>0.50545265075003198</v>
      </c>
      <c r="ED16" s="3">
        <v>0.115495796316684</v>
      </c>
      <c r="EE16" s="3">
        <v>0.47166174690271201</v>
      </c>
      <c r="EF16" s="3">
        <v>7.6173589541041795E-2</v>
      </c>
      <c r="EG16" s="3">
        <v>0.86209157587787</v>
      </c>
      <c r="EH16" s="3">
        <v>0.23095651037293599</v>
      </c>
      <c r="EI16" s="3">
        <v>0.28332269014871803</v>
      </c>
      <c r="EJ16" s="3">
        <v>0.15926043521385599</v>
      </c>
      <c r="EK16" s="3">
        <v>9.1781143342968996E-2</v>
      </c>
      <c r="EL16" s="3">
        <v>1.1069060184117401</v>
      </c>
      <c r="EM16" s="6">
        <v>5.6030810950680898</v>
      </c>
      <c r="EN16" s="48">
        <v>14440.85239598969</v>
      </c>
      <c r="EO16" s="49">
        <v>8900.3992719692578</v>
      </c>
      <c r="EP16" s="49">
        <v>13474.67920799403</v>
      </c>
      <c r="EQ16" s="49">
        <v>8350.9645679302721</v>
      </c>
      <c r="ER16" s="50">
        <v>9171.0111449886754</v>
      </c>
    </row>
    <row r="17" spans="1:148" x14ac:dyDescent="0.35">
      <c r="A17" s="2" t="s">
        <v>193</v>
      </c>
      <c r="B17" s="4">
        <v>48.52</v>
      </c>
      <c r="C17" s="2">
        <v>2.91</v>
      </c>
      <c r="D17" s="2">
        <v>15.72</v>
      </c>
      <c r="E17" s="2">
        <v>8.91</v>
      </c>
      <c r="F17" s="2">
        <v>0.08</v>
      </c>
      <c r="G17" s="2">
        <v>6.2</v>
      </c>
      <c r="H17" s="2">
        <v>10.71</v>
      </c>
      <c r="I17" s="2">
        <v>4.21</v>
      </c>
      <c r="J17" s="2">
        <v>1.75</v>
      </c>
      <c r="K17" s="2">
        <v>0.37</v>
      </c>
      <c r="L17" s="5">
        <v>99.91</v>
      </c>
      <c r="M17" s="4">
        <v>39.75</v>
      </c>
      <c r="N17" s="2">
        <v>17.03</v>
      </c>
      <c r="O17" s="2">
        <v>43.17</v>
      </c>
      <c r="P17" s="2">
        <v>0.2319</v>
      </c>
      <c r="Q17" s="2">
        <v>0.22</v>
      </c>
      <c r="R17" s="2">
        <v>0.4546</v>
      </c>
      <c r="S17" s="2">
        <v>100.8466</v>
      </c>
      <c r="T17" s="5">
        <v>81.88237371846138</v>
      </c>
      <c r="U17" s="4" t="s">
        <v>245</v>
      </c>
      <c r="V17" s="3">
        <v>5.4444090202632189</v>
      </c>
      <c r="W17" s="3">
        <v>8.0043430000000004</v>
      </c>
      <c r="X17" s="3">
        <v>0.15553920000000002</v>
      </c>
      <c r="Y17" s="3" t="s">
        <v>244</v>
      </c>
      <c r="Z17" s="3">
        <v>5.1912964630886904</v>
      </c>
      <c r="AA17" s="3">
        <v>7.7505860000000002</v>
      </c>
      <c r="AB17" s="6">
        <v>0.15289575999999999</v>
      </c>
      <c r="AC17" s="4">
        <v>47.725999999999999</v>
      </c>
      <c r="AD17" s="2">
        <v>2.742</v>
      </c>
      <c r="AE17" s="2">
        <v>14.811999999999999</v>
      </c>
      <c r="AF17" s="2">
        <v>1.6879999999999999</v>
      </c>
      <c r="AG17" s="2">
        <v>9.5709999999999997</v>
      </c>
      <c r="AH17" s="2">
        <v>0.104</v>
      </c>
      <c r="AI17" s="2">
        <v>6.9870000000000001</v>
      </c>
      <c r="AJ17" s="2">
        <v>10.122999999999999</v>
      </c>
      <c r="AK17" s="2">
        <v>3.9670000000000001</v>
      </c>
      <c r="AL17" s="2">
        <v>1.649</v>
      </c>
      <c r="AM17" s="2">
        <v>0.34899999999999998</v>
      </c>
      <c r="AN17" s="2">
        <v>99.718000000000004</v>
      </c>
      <c r="AO17" s="5">
        <v>0.94099999999999995</v>
      </c>
      <c r="AP17" s="2">
        <v>2.81</v>
      </c>
      <c r="AQ17" s="8">
        <v>0.12131688224388648</v>
      </c>
      <c r="AR17" s="3">
        <v>9.7268274410955528E-3</v>
      </c>
      <c r="AS17" s="3">
        <v>10.443697226344884</v>
      </c>
      <c r="AT17" s="3">
        <v>6340.2718183337593</v>
      </c>
      <c r="AU17" s="3">
        <v>1897.2309275622965</v>
      </c>
      <c r="AV17" s="3">
        <v>29.923495110670096</v>
      </c>
      <c r="AW17" s="3">
        <v>0.72716304387808384</v>
      </c>
      <c r="AX17" s="8">
        <v>11439.412804346817</v>
      </c>
      <c r="AY17" s="3">
        <v>1.1439412804346818</v>
      </c>
      <c r="AZ17" s="3">
        <v>9.3135862044707862E-2</v>
      </c>
      <c r="BA17" s="3">
        <v>1.2370771424793896</v>
      </c>
      <c r="BB17" s="8">
        <f t="shared" si="0"/>
        <v>10764.487448890355</v>
      </c>
      <c r="BC17" s="3">
        <f>SQRT(AU17^2+'4.Raman acquisition'!S17^2)</f>
        <v>1897.2309275622965</v>
      </c>
      <c r="BD17" s="3">
        <f t="shared" si="1"/>
        <v>1.0764487448890354</v>
      </c>
      <c r="BE17" s="3">
        <f t="shared" si="2"/>
        <v>8.7640846184070087E-2</v>
      </c>
      <c r="BF17" s="6">
        <f t="shared" si="3"/>
        <v>1.1640895910731055</v>
      </c>
      <c r="BG17" s="3">
        <f t="shared" si="6"/>
        <v>27.242923541337071</v>
      </c>
      <c r="BH17" s="3">
        <f t="shared" si="7"/>
        <v>729.07365858083585</v>
      </c>
      <c r="BI17" s="3">
        <f t="shared" si="13"/>
        <v>18.401892994084029</v>
      </c>
      <c r="BJ17" s="3">
        <f t="shared" si="14"/>
        <v>181.23419729668075</v>
      </c>
      <c r="BK17" s="3">
        <f t="shared" si="15"/>
        <v>49.466127975325378</v>
      </c>
      <c r="BL17" s="3">
        <f t="shared" si="16"/>
        <v>0.57615251625963515</v>
      </c>
      <c r="BM17" s="3">
        <f t="shared" si="17"/>
        <v>388.05089169113364</v>
      </c>
      <c r="BN17" s="3">
        <f t="shared" si="18"/>
        <v>31.64371017624126</v>
      </c>
      <c r="BO17" s="3">
        <f t="shared" si="19"/>
        <v>62.790415201608226</v>
      </c>
      <c r="BP17" s="3">
        <f t="shared" si="20"/>
        <v>6.5969844592383584</v>
      </c>
      <c r="BQ17" s="3">
        <f t="shared" si="21"/>
        <v>30.17416806511007</v>
      </c>
      <c r="BR17" s="3">
        <f t="shared" si="22"/>
        <v>5.9363683614742815</v>
      </c>
      <c r="BS17" s="3">
        <f t="shared" si="23"/>
        <v>2.0624453823271303</v>
      </c>
      <c r="BT17" s="3">
        <f t="shared" si="24"/>
        <v>6.1401344508711766</v>
      </c>
      <c r="BU17" s="3">
        <f t="shared" si="25"/>
        <v>0.62804540473876735</v>
      </c>
      <c r="BV17" s="3">
        <f t="shared" si="26"/>
        <v>3.4108980216348197</v>
      </c>
      <c r="BW17" s="3">
        <f t="shared" si="27"/>
        <v>0.62976824896225914</v>
      </c>
      <c r="BX17" s="3">
        <f t="shared" si="28"/>
        <v>1.6003667429449733</v>
      </c>
      <c r="BY17" s="3">
        <f t="shared" si="29"/>
        <v>0.22412600938992416</v>
      </c>
      <c r="BZ17" s="3">
        <f t="shared" si="30"/>
        <v>1.0834479954244614</v>
      </c>
      <c r="CA17" s="3">
        <f t="shared" si="31"/>
        <v>0.10454288939896823</v>
      </c>
      <c r="CB17" s="3">
        <f t="shared" si="32"/>
        <v>3.669670073254681</v>
      </c>
      <c r="CC17" s="3">
        <f t="shared" si="33"/>
        <v>2.8260313995808564</v>
      </c>
      <c r="CD17" s="3">
        <f t="shared" si="8"/>
        <v>1.8220807477184799</v>
      </c>
      <c r="CE17" s="3">
        <f t="shared" si="9"/>
        <v>2.9062542806054892</v>
      </c>
      <c r="CF17" s="3">
        <f t="shared" si="10"/>
        <v>0.83172313342382564</v>
      </c>
      <c r="CG17" s="3">
        <f t="shared" si="11"/>
        <v>20.649799219867027</v>
      </c>
      <c r="CH17" s="3">
        <f t="shared" si="12"/>
        <v>205.09400744869708</v>
      </c>
      <c r="CI17" s="8">
        <v>28.951034581654699</v>
      </c>
      <c r="CJ17" s="3">
        <v>774.78603462363003</v>
      </c>
      <c r="CK17" s="3">
        <v>19.555677995838501</v>
      </c>
      <c r="CL17" s="3">
        <v>192.59744664896999</v>
      </c>
      <c r="CM17" s="3">
        <v>52.567617402046103</v>
      </c>
      <c r="CN17" s="3">
        <v>0.61227685043531899</v>
      </c>
      <c r="CO17" s="3">
        <v>412.38139393319199</v>
      </c>
      <c r="CP17" s="3">
        <v>33.627747264868503</v>
      </c>
      <c r="CQ17" s="3">
        <v>66.727327525619799</v>
      </c>
      <c r="CR17" s="3">
        <v>7.0106104774052698</v>
      </c>
      <c r="CS17" s="3">
        <v>32.066065956546304</v>
      </c>
      <c r="CT17" s="3">
        <v>6.3085742417367499</v>
      </c>
      <c r="CU17" s="3">
        <v>2.1917591735676201</v>
      </c>
      <c r="CV17" s="3">
        <v>6.5251163133593799</v>
      </c>
      <c r="CW17" s="3">
        <v>0.66742338441951898</v>
      </c>
      <c r="CX17" s="3">
        <v>3.6247587902601701</v>
      </c>
      <c r="CY17" s="3">
        <v>0.66925424969421798</v>
      </c>
      <c r="CZ17" s="3">
        <v>1.7007085472316401</v>
      </c>
      <c r="DA17" s="3">
        <v>0.23817854345369199</v>
      </c>
      <c r="DB17" s="3">
        <v>1.1513793787720099</v>
      </c>
      <c r="DC17" s="3">
        <v>0.111097650795928</v>
      </c>
      <c r="DD17" s="3">
        <v>3.8997556570187899</v>
      </c>
      <c r="DE17" s="3">
        <v>3.00322146607955</v>
      </c>
      <c r="DF17" s="3">
        <v>1.9363238551737301</v>
      </c>
      <c r="DG17" s="3">
        <v>3.0884742620674701</v>
      </c>
      <c r="DH17" s="3">
        <v>0.88387155517941096</v>
      </c>
      <c r="DI17" s="3">
        <v>21.944526269784301</v>
      </c>
      <c r="DJ17" s="3">
        <v>217.953249148456</v>
      </c>
      <c r="DK17" s="3"/>
      <c r="DL17" s="8">
        <v>1.37965024187754</v>
      </c>
      <c r="DM17" s="3">
        <v>18.7447544723011</v>
      </c>
      <c r="DN17" s="3">
        <v>1.0699124673684599</v>
      </c>
      <c r="DO17" s="3">
        <v>6.1159146060332299</v>
      </c>
      <c r="DP17" s="3">
        <v>1.8978193258450899</v>
      </c>
      <c r="DQ17" s="3">
        <v>0.23657641153279699</v>
      </c>
      <c r="DR17" s="3">
        <v>9.9160217260975205</v>
      </c>
      <c r="DS17" s="3">
        <v>1.1083323588120699</v>
      </c>
      <c r="DT17" s="3">
        <v>2.13282414678668</v>
      </c>
      <c r="DU17" s="3">
        <v>0.36662249916207401</v>
      </c>
      <c r="DV17" s="3">
        <v>3.4847937329084702</v>
      </c>
      <c r="DW17" s="3">
        <v>0.94840060469267495</v>
      </c>
      <c r="DX17" s="3">
        <v>0.41294171385509798</v>
      </c>
      <c r="DY17" s="3">
        <v>1.45248415757118</v>
      </c>
      <c r="DZ17" s="3">
        <v>0.15940679629032101</v>
      </c>
      <c r="EA17" s="3">
        <v>0.67686794975384001</v>
      </c>
      <c r="EB17" s="3">
        <v>0.123708115167306</v>
      </c>
      <c r="EC17" s="3">
        <v>0.46212634692985899</v>
      </c>
      <c r="ED17" s="3">
        <v>0.12825078140926999</v>
      </c>
      <c r="EE17" s="3">
        <v>0.44143216857138701</v>
      </c>
      <c r="EF17" s="3">
        <v>6.6630334420949705E-2</v>
      </c>
      <c r="EG17" s="3">
        <v>0.47671188583240998</v>
      </c>
      <c r="EH17" s="3">
        <v>0.36739157206224499</v>
      </c>
      <c r="EI17" s="3">
        <v>0.13932376173238101</v>
      </c>
      <c r="EJ17" s="3">
        <v>0.12901650122035499</v>
      </c>
      <c r="EK17" s="3">
        <v>8.36203518461196E-2</v>
      </c>
      <c r="EL17" s="3">
        <v>1.18432118397977</v>
      </c>
      <c r="EM17" s="6">
        <v>5.3468616880782101</v>
      </c>
      <c r="EN17" s="48">
        <v>9740.5363225651108</v>
      </c>
      <c r="EO17" s="49">
        <v>7268.6803990031913</v>
      </c>
      <c r="EP17" s="49">
        <v>10267.16567573614</v>
      </c>
      <c r="EQ17" s="49">
        <v>7177.3941713451013</v>
      </c>
      <c r="ER17" s="50">
        <v>8269.2960404390287</v>
      </c>
    </row>
    <row r="18" spans="1:148" x14ac:dyDescent="0.35">
      <c r="A18" s="2" t="s">
        <v>194</v>
      </c>
      <c r="B18" s="4">
        <v>48.5</v>
      </c>
      <c r="C18" s="2">
        <v>3.12</v>
      </c>
      <c r="D18" s="2">
        <v>16.34</v>
      </c>
      <c r="E18" s="2">
        <v>8.86</v>
      </c>
      <c r="F18" s="2">
        <v>0.18</v>
      </c>
      <c r="G18" s="2">
        <v>5.05</v>
      </c>
      <c r="H18" s="2">
        <v>10.26</v>
      </c>
      <c r="I18" s="2">
        <v>4.26</v>
      </c>
      <c r="J18" s="2">
        <v>1.74</v>
      </c>
      <c r="K18" s="2">
        <v>0.55000000000000004</v>
      </c>
      <c r="L18" s="5">
        <v>99.41</v>
      </c>
      <c r="M18" s="4">
        <v>40.14</v>
      </c>
      <c r="N18" s="2">
        <v>16.59</v>
      </c>
      <c r="O18" s="2">
        <v>43.03</v>
      </c>
      <c r="P18" s="2">
        <v>0.2223</v>
      </c>
      <c r="Q18" s="2">
        <v>0.2077</v>
      </c>
      <c r="R18" s="2">
        <v>0.42580000000000001</v>
      </c>
      <c r="S18" s="2">
        <v>100.6157</v>
      </c>
      <c r="T18" s="5">
        <v>82.220032670417723</v>
      </c>
      <c r="U18" s="4" t="s">
        <v>245</v>
      </c>
      <c r="V18" s="3">
        <v>5.0690656714995619</v>
      </c>
      <c r="W18" s="3">
        <v>7.628044</v>
      </c>
      <c r="X18" s="3">
        <v>0.16156402</v>
      </c>
      <c r="Y18" s="3" t="s">
        <v>244</v>
      </c>
      <c r="Z18" s="3">
        <v>5.3260543597646315</v>
      </c>
      <c r="AA18" s="3">
        <v>7.8856869999999999</v>
      </c>
      <c r="AB18" s="6">
        <v>0.16036166000000002</v>
      </c>
      <c r="AC18" s="4">
        <v>47.713000000000001</v>
      </c>
      <c r="AD18" s="2">
        <v>2.863</v>
      </c>
      <c r="AE18" s="2">
        <v>14.994</v>
      </c>
      <c r="AF18" s="2">
        <v>1.629</v>
      </c>
      <c r="AG18" s="2">
        <v>9.6240000000000006</v>
      </c>
      <c r="AH18" s="2">
        <v>0.21</v>
      </c>
      <c r="AI18" s="2">
        <v>7.2149999999999999</v>
      </c>
      <c r="AJ18" s="2">
        <v>9.4659999999999993</v>
      </c>
      <c r="AK18" s="2">
        <v>3.9089999999999998</v>
      </c>
      <c r="AL18" s="2">
        <v>1.597</v>
      </c>
      <c r="AM18" s="2">
        <v>0.505</v>
      </c>
      <c r="AN18" s="2">
        <v>99.72499999999998</v>
      </c>
      <c r="AO18" s="5">
        <v>0.91100000000000003</v>
      </c>
      <c r="AP18" s="2">
        <v>2.83</v>
      </c>
      <c r="AQ18" s="8">
        <v>0.12757498428489525</v>
      </c>
      <c r="AR18" s="3">
        <v>9.6080985258572196E-3</v>
      </c>
      <c r="AS18" s="3">
        <v>9.5826465779363481</v>
      </c>
      <c r="AT18" s="3">
        <v>8489.6382824934481</v>
      </c>
      <c r="AU18" s="3">
        <v>2800.2642308670743</v>
      </c>
      <c r="AV18" s="3">
        <v>32.984494011264552</v>
      </c>
      <c r="AW18" s="3">
        <v>0.94922943282647143</v>
      </c>
      <c r="AX18" s="8">
        <v>15795.303817393329</v>
      </c>
      <c r="AY18" s="3">
        <v>1.5795303817393329</v>
      </c>
      <c r="AZ18" s="3">
        <v>0.10026560457712667</v>
      </c>
      <c r="BA18" s="3">
        <v>1.6797959863164595</v>
      </c>
      <c r="BB18" s="8">
        <f t="shared" si="0"/>
        <v>14389.521777645323</v>
      </c>
      <c r="BC18" s="3">
        <f>SQRT(AU18^2+'4.Raman acquisition'!S18^2)</f>
        <v>2800.2642308670743</v>
      </c>
      <c r="BD18" s="3">
        <f t="shared" si="1"/>
        <v>1.4389521777645324</v>
      </c>
      <c r="BE18" s="3">
        <f t="shared" si="2"/>
        <v>9.1341965769762404E-2</v>
      </c>
      <c r="BF18" s="6">
        <f t="shared" si="3"/>
        <v>1.5302941435342947</v>
      </c>
      <c r="BG18" s="3">
        <f t="shared" si="6"/>
        <v>18.23908678989616</v>
      </c>
      <c r="BH18" s="3">
        <f t="shared" si="7"/>
        <v>532.652931926674</v>
      </c>
      <c r="BI18" s="3">
        <f t="shared" si="13"/>
        <v>14.050773733393218</v>
      </c>
      <c r="BJ18" s="3">
        <f t="shared" si="14"/>
        <v>132.49783509190124</v>
      </c>
      <c r="BK18" s="3">
        <f t="shared" si="15"/>
        <v>35.521751075079074</v>
      </c>
      <c r="BL18" s="3">
        <f t="shared" si="16"/>
        <v>0.64636980876159644</v>
      </c>
      <c r="BM18" s="3">
        <f t="shared" si="17"/>
        <v>247.00572291133292</v>
      </c>
      <c r="BN18" s="3">
        <f t="shared" si="18"/>
        <v>20.962516837408256</v>
      </c>
      <c r="BO18" s="3">
        <f t="shared" si="19"/>
        <v>41.317530808605909</v>
      </c>
      <c r="BP18" s="3">
        <f t="shared" si="20"/>
        <v>4.6597002855318825</v>
      </c>
      <c r="BQ18" s="3">
        <f t="shared" si="21"/>
        <v>22.140437855835582</v>
      </c>
      <c r="BR18" s="3">
        <f t="shared" si="22"/>
        <v>4.8497607306811945</v>
      </c>
      <c r="BS18" s="3">
        <f t="shared" si="23"/>
        <v>1.65343061122316</v>
      </c>
      <c r="BT18" s="3">
        <f t="shared" si="24"/>
        <v>3.9784739081599909</v>
      </c>
      <c r="BU18" s="3">
        <f t="shared" si="25"/>
        <v>0.61698668773369758</v>
      </c>
      <c r="BV18" s="3">
        <f t="shared" si="26"/>
        <v>3.2023943824022791</v>
      </c>
      <c r="BW18" s="3">
        <f t="shared" si="27"/>
        <v>0.53389801284613281</v>
      </c>
      <c r="BX18" s="3">
        <f t="shared" si="28"/>
        <v>1.2640771885728059</v>
      </c>
      <c r="BY18" s="3">
        <f t="shared" si="29"/>
        <v>0.11155544020149452</v>
      </c>
      <c r="BZ18" s="3">
        <f t="shared" si="30"/>
        <v>0.98210424280782949</v>
      </c>
      <c r="CA18" s="3">
        <f t="shared" si="31"/>
        <v>0.15713864929612986</v>
      </c>
      <c r="CB18" s="3">
        <f t="shared" si="32"/>
        <v>3.433479879402026</v>
      </c>
      <c r="CC18" s="3">
        <f t="shared" si="33"/>
        <v>1.7132676397630873</v>
      </c>
      <c r="CD18" s="3">
        <f t="shared" si="8"/>
        <v>1.5045732132177398</v>
      </c>
      <c r="CE18" s="3">
        <f t="shared" si="9"/>
        <v>2.1605905168519346</v>
      </c>
      <c r="CF18" s="3">
        <f t="shared" si="10"/>
        <v>0.60285085654650139</v>
      </c>
      <c r="CG18" s="3">
        <f t="shared" si="11"/>
        <v>17.432192264655473</v>
      </c>
      <c r="CH18" s="3">
        <f t="shared" si="12"/>
        <v>160.69785232658754</v>
      </c>
      <c r="CI18" s="8">
        <v>20.020951470797101</v>
      </c>
      <c r="CJ18" s="3">
        <v>584.69037533114602</v>
      </c>
      <c r="CK18" s="3">
        <v>15.4234618368751</v>
      </c>
      <c r="CL18" s="3">
        <v>145.44219000208699</v>
      </c>
      <c r="CM18" s="3">
        <v>38.9920428925127</v>
      </c>
      <c r="CN18" s="3">
        <v>0.70951680434862396</v>
      </c>
      <c r="CO18" s="3">
        <v>271.13690769630398</v>
      </c>
      <c r="CP18" s="3">
        <v>23.0104465833241</v>
      </c>
      <c r="CQ18" s="3">
        <v>45.354040404616804</v>
      </c>
      <c r="CR18" s="3">
        <v>5.1149289632622201</v>
      </c>
      <c r="CS18" s="3">
        <v>24.303444408162001</v>
      </c>
      <c r="CT18" s="3">
        <v>5.3235573333492798</v>
      </c>
      <c r="CU18" s="3">
        <v>1.81496225161708</v>
      </c>
      <c r="CV18" s="3">
        <v>4.36715028338089</v>
      </c>
      <c r="CW18" s="3">
        <v>0.67726310398869105</v>
      </c>
      <c r="CX18" s="3">
        <v>3.5152517918795598</v>
      </c>
      <c r="CY18" s="3">
        <v>0.58605709423285701</v>
      </c>
      <c r="CZ18" s="3">
        <v>1.38757100831263</v>
      </c>
      <c r="DA18" s="3">
        <v>0.12245383117617401</v>
      </c>
      <c r="DB18" s="3">
        <v>1.0780507604915801</v>
      </c>
      <c r="DC18" s="3">
        <v>0.17249028462802399</v>
      </c>
      <c r="DD18" s="3">
        <v>3.7689131497277999</v>
      </c>
      <c r="DE18" s="3">
        <v>1.8806450491362099</v>
      </c>
      <c r="DF18" s="3">
        <v>1.65156225380652</v>
      </c>
      <c r="DG18" s="3">
        <v>2.37166906350377</v>
      </c>
      <c r="DH18" s="3">
        <v>0.66174627502360195</v>
      </c>
      <c r="DI18" s="3">
        <v>19.135227513343001</v>
      </c>
      <c r="DJ18" s="3">
        <v>176.39720343203899</v>
      </c>
      <c r="DK18" s="3"/>
      <c r="DL18" s="8">
        <v>0.92928066406598397</v>
      </c>
      <c r="DM18" s="3">
        <v>18.097909326855302</v>
      </c>
      <c r="DN18" s="3">
        <v>0.83149153711226398</v>
      </c>
      <c r="DO18" s="3">
        <v>6.2649399033416104</v>
      </c>
      <c r="DP18" s="3">
        <v>1.7160375269041701</v>
      </c>
      <c r="DQ18" s="3">
        <v>0.435802145764912</v>
      </c>
      <c r="DR18" s="3">
        <v>8.6461748360329196</v>
      </c>
      <c r="DS18" s="3">
        <v>0.88629978266725895</v>
      </c>
      <c r="DT18" s="3">
        <v>1.7681828054257001</v>
      </c>
      <c r="DU18" s="3">
        <v>0.34551699063425501</v>
      </c>
      <c r="DV18" s="3">
        <v>2.40460212750091</v>
      </c>
      <c r="DW18" s="3">
        <v>0.88784643057726798</v>
      </c>
      <c r="DX18" s="3">
        <v>0.29943912538912099</v>
      </c>
      <c r="DY18" s="3">
        <v>1.1793726537009299</v>
      </c>
      <c r="DZ18" s="3">
        <v>0.126444269973572</v>
      </c>
      <c r="EA18" s="3">
        <v>0.52195404275755897</v>
      </c>
      <c r="EB18" s="3">
        <v>0.108578038580042</v>
      </c>
      <c r="EC18" s="3">
        <v>0.26287267851541202</v>
      </c>
      <c r="ED18" s="3">
        <v>9.2635368322099496E-2</v>
      </c>
      <c r="EE18" s="3">
        <v>0.43544038421404802</v>
      </c>
      <c r="EF18" s="3">
        <v>6.5148071497242901E-2</v>
      </c>
      <c r="EG18" s="3">
        <v>0.73421825843357702</v>
      </c>
      <c r="EH18" s="3">
        <v>0.20801640051029399</v>
      </c>
      <c r="EI18" s="3">
        <v>0.178378313639696</v>
      </c>
      <c r="EJ18" s="3">
        <v>0.14867047179287099</v>
      </c>
      <c r="EK18" s="3">
        <v>5.3131925247961197E-2</v>
      </c>
      <c r="EL18" s="3">
        <v>1.2881201157148101</v>
      </c>
      <c r="EM18" s="6">
        <v>6.6289937793046398</v>
      </c>
      <c r="EN18" s="48">
        <v>11734.6675248764</v>
      </c>
      <c r="EO18" s="49">
        <v>8842.4621366351494</v>
      </c>
      <c r="EP18" s="49">
        <v>14166.826266256099</v>
      </c>
      <c r="EQ18" s="49">
        <v>9233.0873661872029</v>
      </c>
      <c r="ER18" s="50">
        <v>9795.7415402166425</v>
      </c>
    </row>
    <row r="19" spans="1:148" x14ac:dyDescent="0.35">
      <c r="A19" s="2" t="s">
        <v>195</v>
      </c>
      <c r="B19" s="4">
        <v>48.39</v>
      </c>
      <c r="C19" s="2">
        <v>2.94</v>
      </c>
      <c r="D19" s="2">
        <v>14.83</v>
      </c>
      <c r="E19" s="2">
        <v>9.33</v>
      </c>
      <c r="F19" s="2">
        <v>0.11</v>
      </c>
      <c r="G19" s="2">
        <v>7.61</v>
      </c>
      <c r="H19" s="2">
        <v>8.74</v>
      </c>
      <c r="I19" s="2">
        <v>5.1100000000000003</v>
      </c>
      <c r="J19" s="2">
        <v>1.69</v>
      </c>
      <c r="K19" s="2">
        <v>0.36</v>
      </c>
      <c r="L19" s="5">
        <v>99.65</v>
      </c>
      <c r="M19" s="4">
        <v>40.14</v>
      </c>
      <c r="N19" s="2">
        <v>16.510000000000002</v>
      </c>
      <c r="O19" s="2">
        <v>43.46</v>
      </c>
      <c r="P19" s="2">
        <v>0.2213</v>
      </c>
      <c r="Q19" s="2">
        <v>0.24310000000000001</v>
      </c>
      <c r="R19" s="2">
        <v>0.46089999999999998</v>
      </c>
      <c r="S19" s="2">
        <v>101.0352</v>
      </c>
      <c r="T19" s="5">
        <v>82.435029570052848</v>
      </c>
      <c r="U19" s="4" t="s">
        <v>245</v>
      </c>
      <c r="V19" s="3">
        <v>5.1123285211640557</v>
      </c>
      <c r="W19" s="3">
        <v>7.6714169999999999</v>
      </c>
      <c r="X19" s="3">
        <v>0.16021094</v>
      </c>
      <c r="Y19" s="3" t="s">
        <v>244</v>
      </c>
      <c r="Z19" s="3">
        <v>5.2711242158727245</v>
      </c>
      <c r="AA19" s="3">
        <v>7.8306170000000002</v>
      </c>
      <c r="AB19" s="6">
        <v>0.17599310000000001</v>
      </c>
      <c r="AC19" s="4">
        <v>48.143000000000001</v>
      </c>
      <c r="AD19" s="2">
        <v>2.9039999999999999</v>
      </c>
      <c r="AE19" s="2">
        <v>14.65</v>
      </c>
      <c r="AF19" s="2">
        <v>1.784</v>
      </c>
      <c r="AG19" s="2">
        <v>9.4719999999999995</v>
      </c>
      <c r="AH19" s="2">
        <v>0.109</v>
      </c>
      <c r="AI19" s="2">
        <v>6.9249999999999998</v>
      </c>
      <c r="AJ19" s="2">
        <v>8.6430000000000007</v>
      </c>
      <c r="AK19" s="2">
        <v>5.048</v>
      </c>
      <c r="AL19" s="2">
        <v>1.669</v>
      </c>
      <c r="AM19" s="2">
        <v>0.35599999999999998</v>
      </c>
      <c r="AN19" s="2">
        <v>99.702999999999989</v>
      </c>
      <c r="AO19" s="5">
        <v>0.98299999999999998</v>
      </c>
      <c r="AP19" s="2">
        <v>2.77</v>
      </c>
      <c r="AQ19" s="8">
        <v>0.10538631829907454</v>
      </c>
      <c r="AR19" s="3">
        <v>9.5809419354079654E-3</v>
      </c>
      <c r="AS19" s="3">
        <v>12.794825592737947</v>
      </c>
      <c r="AT19" s="3">
        <v>210.19641901789254</v>
      </c>
      <c r="AU19" s="3">
        <v>15.298009555603931</v>
      </c>
      <c r="AV19" s="3">
        <v>7.277959171274806</v>
      </c>
      <c r="AW19" s="3">
        <v>9.5901021612395804E-2</v>
      </c>
      <c r="AX19" s="8">
        <v>8772.7343386759494</v>
      </c>
      <c r="AY19" s="3">
        <v>0.87727343386759493</v>
      </c>
      <c r="AZ19" s="3">
        <v>7.4881379710606544E-2</v>
      </c>
      <c r="BA19" s="3">
        <v>0.95215481357820142</v>
      </c>
      <c r="BB19" s="8">
        <f t="shared" si="0"/>
        <v>8623.5978549184583</v>
      </c>
      <c r="BC19" s="3">
        <f>SQRT(AU19^2+'4.Raman acquisition'!S19^2)</f>
        <v>15.298009555603931</v>
      </c>
      <c r="BD19" s="3">
        <f t="shared" si="1"/>
        <v>0.86235978549184578</v>
      </c>
      <c r="BE19" s="3">
        <f t="shared" si="2"/>
        <v>7.3608396255526232E-2</v>
      </c>
      <c r="BF19" s="6">
        <f t="shared" si="3"/>
        <v>0.93596818174737195</v>
      </c>
      <c r="BG19" s="3">
        <f t="shared" si="6"/>
        <v>27.445979097040048</v>
      </c>
      <c r="BH19" s="3">
        <f t="shared" si="7"/>
        <v>702.38738846429044</v>
      </c>
      <c r="BI19" s="3">
        <f t="shared" si="13"/>
        <v>17.096259666381048</v>
      </c>
      <c r="BJ19" s="3">
        <f t="shared" si="14"/>
        <v>172.02393923794875</v>
      </c>
      <c r="BK19" s="3">
        <f t="shared" si="15"/>
        <v>43.197982920216766</v>
      </c>
      <c r="BL19" s="3">
        <f t="shared" si="16"/>
        <v>0.50321698654657965</v>
      </c>
      <c r="BM19" s="3">
        <f t="shared" si="17"/>
        <v>367.07184680455305</v>
      </c>
      <c r="BN19" s="3">
        <f t="shared" si="18"/>
        <v>29.140751337058926</v>
      </c>
      <c r="BO19" s="3">
        <f t="shared" si="19"/>
        <v>56.142646608412669</v>
      </c>
      <c r="BP19" s="3">
        <f t="shared" si="20"/>
        <v>6.2806074501606108</v>
      </c>
      <c r="BQ19" s="3">
        <f t="shared" si="21"/>
        <v>25.078435689248618</v>
      </c>
      <c r="BR19" s="3">
        <f t="shared" si="22"/>
        <v>6.7102332092727961</v>
      </c>
      <c r="BS19" s="3">
        <f t="shared" si="23"/>
        <v>1.7154039614339123</v>
      </c>
      <c r="BT19" s="3">
        <f t="shared" si="24"/>
        <v>5.9374957484366346</v>
      </c>
      <c r="BU19" s="3">
        <f t="shared" si="25"/>
        <v>0.59013686560675604</v>
      </c>
      <c r="BV19" s="3">
        <f t="shared" si="26"/>
        <v>4.5088300507224766</v>
      </c>
      <c r="BW19" s="3">
        <f t="shared" si="27"/>
        <v>0.76565070569788951</v>
      </c>
      <c r="BX19" s="3">
        <f t="shared" si="28"/>
        <v>1.707655250182371</v>
      </c>
      <c r="BY19" s="3">
        <f t="shared" si="29"/>
        <v>0.14380009625503731</v>
      </c>
      <c r="BZ19" s="3">
        <f t="shared" si="30"/>
        <v>1.3845393119242098</v>
      </c>
      <c r="CA19" s="3">
        <f t="shared" si="31"/>
        <v>0.1289720816917696</v>
      </c>
      <c r="CB19" s="3">
        <f t="shared" si="32"/>
        <v>4.0330840211189924</v>
      </c>
      <c r="CC19" s="3">
        <f t="shared" si="33"/>
        <v>2.1612110338106132</v>
      </c>
      <c r="CD19" s="3">
        <f t="shared" si="8"/>
        <v>1.7514037236985522</v>
      </c>
      <c r="CE19" s="3">
        <f t="shared" si="9"/>
        <v>2.582811971569289</v>
      </c>
      <c r="CF19" s="3">
        <f t="shared" si="10"/>
        <v>0.80045222148601147</v>
      </c>
      <c r="CG19" s="3">
        <f t="shared" si="11"/>
        <v>16.737112471637431</v>
      </c>
      <c r="CH19" s="3">
        <f t="shared" si="12"/>
        <v>179.41697516413114</v>
      </c>
      <c r="CI19" s="8">
        <v>27.920629803703001</v>
      </c>
      <c r="CJ19" s="3">
        <v>714.53447453132299</v>
      </c>
      <c r="CK19" s="3">
        <v>17.391922346267599</v>
      </c>
      <c r="CL19" s="3">
        <v>174.99892089313201</v>
      </c>
      <c r="CM19" s="3">
        <v>43.945048748948899</v>
      </c>
      <c r="CN19" s="3">
        <v>0.51191962008807701</v>
      </c>
      <c r="CO19" s="3">
        <v>373.41998657635099</v>
      </c>
      <c r="CP19" s="3">
        <v>29.644711431392601</v>
      </c>
      <c r="CQ19" s="3">
        <v>57.113577424631401</v>
      </c>
      <c r="CR19" s="3">
        <v>6.3892242626252402</v>
      </c>
      <c r="CS19" s="3">
        <v>25.512142105034201</v>
      </c>
      <c r="CT19" s="3">
        <v>6.8262799687414004</v>
      </c>
      <c r="CU19" s="3">
        <v>1.74507015405281</v>
      </c>
      <c r="CV19" s="3">
        <v>6.0401787878297402</v>
      </c>
      <c r="CW19" s="3">
        <v>0.60034269135987395</v>
      </c>
      <c r="CX19" s="3">
        <v>4.5868057484460598</v>
      </c>
      <c r="CY19" s="3">
        <v>0.77889186744444505</v>
      </c>
      <c r="CZ19" s="3">
        <v>1.73718743660465</v>
      </c>
      <c r="DA19" s="3">
        <v>0.14628697482709799</v>
      </c>
      <c r="DB19" s="3">
        <v>1.4084835319676601</v>
      </c>
      <c r="DC19" s="3">
        <v>0.13120252461014201</v>
      </c>
      <c r="DD19" s="3">
        <v>4.1028321679745599</v>
      </c>
      <c r="DE19" s="3">
        <v>2.1985870130321601</v>
      </c>
      <c r="DF19" s="3">
        <v>1.78169249613281</v>
      </c>
      <c r="DG19" s="3">
        <v>2.6274791165506501</v>
      </c>
      <c r="DH19" s="3">
        <v>0.81429524057580005</v>
      </c>
      <c r="DI19" s="3">
        <v>17.0265640606688</v>
      </c>
      <c r="DJ19" s="3">
        <v>182.51981196758001</v>
      </c>
      <c r="DK19" s="3"/>
      <c r="DL19" s="8">
        <v>2.3147676220333602</v>
      </c>
      <c r="DM19" s="3">
        <v>21.2539866941813</v>
      </c>
      <c r="DN19" s="3">
        <v>1.10259174601072</v>
      </c>
      <c r="DO19" s="3">
        <v>6.8125482543836702</v>
      </c>
      <c r="DP19" s="3">
        <v>2.1124684860244001</v>
      </c>
      <c r="DQ19" s="3">
        <v>0.26592579518941301</v>
      </c>
      <c r="DR19" s="3">
        <v>12.207244019022101</v>
      </c>
      <c r="DS19" s="3">
        <v>1.55809847173327</v>
      </c>
      <c r="DT19" s="3">
        <v>1.8325894589362799</v>
      </c>
      <c r="DU19" s="3">
        <v>0.50579272862421099</v>
      </c>
      <c r="DV19" s="3">
        <v>2.24584031440516</v>
      </c>
      <c r="DW19" s="3">
        <v>1.2999720933397201</v>
      </c>
      <c r="DX19" s="3">
        <v>0.28048308274459399</v>
      </c>
      <c r="DY19" s="3">
        <v>1.3287289713014101</v>
      </c>
      <c r="DZ19" s="3">
        <v>0.11635128777534499</v>
      </c>
      <c r="EA19" s="3">
        <v>0.90991512102237204</v>
      </c>
      <c r="EB19" s="3">
        <v>0.16949495723306299</v>
      </c>
      <c r="EC19" s="3">
        <v>0.39476029881609598</v>
      </c>
      <c r="ED19" s="3">
        <v>0.100833057125814</v>
      </c>
      <c r="EE19" s="3">
        <v>0.48340501117715801</v>
      </c>
      <c r="EF19" s="3">
        <v>6.0959622573953202E-2</v>
      </c>
      <c r="EG19" s="3">
        <v>0.82138029718693795</v>
      </c>
      <c r="EH19" s="3">
        <v>0.20087624219094</v>
      </c>
      <c r="EI19" s="3">
        <v>0.16201693364303499</v>
      </c>
      <c r="EJ19" s="3">
        <v>0.19082660490629799</v>
      </c>
      <c r="EK19" s="3">
        <v>7.2711193520990605E-2</v>
      </c>
      <c r="EL19" s="3">
        <v>1.31136805108704</v>
      </c>
      <c r="EM19" s="6">
        <v>5.4711377703751003</v>
      </c>
      <c r="EN19" s="48">
        <v>9133.039850008845</v>
      </c>
      <c r="EO19" s="49">
        <v>5507.8490534204511</v>
      </c>
      <c r="EP19" s="49">
        <v>8641.1811116694807</v>
      </c>
      <c r="EQ19" s="49">
        <v>5958.5665388169473</v>
      </c>
      <c r="ER19" s="50">
        <v>7235.9101997646048</v>
      </c>
    </row>
    <row r="20" spans="1:148" x14ac:dyDescent="0.35">
      <c r="A20" s="2" t="s">
        <v>196</v>
      </c>
      <c r="B20" s="4">
        <v>48.28</v>
      </c>
      <c r="C20" s="2">
        <v>2.74</v>
      </c>
      <c r="D20" s="2">
        <v>15.16</v>
      </c>
      <c r="E20" s="2">
        <v>10.75</v>
      </c>
      <c r="F20" s="2">
        <v>0.24</v>
      </c>
      <c r="G20" s="2">
        <v>5.47</v>
      </c>
      <c r="H20" s="2">
        <v>9.69</v>
      </c>
      <c r="I20" s="2">
        <v>4.2</v>
      </c>
      <c r="J20" s="2">
        <v>1.61</v>
      </c>
      <c r="K20" s="2">
        <v>0.5</v>
      </c>
      <c r="L20" s="5">
        <v>99.11</v>
      </c>
      <c r="M20" s="4">
        <v>39.74</v>
      </c>
      <c r="N20" s="2">
        <v>16.75</v>
      </c>
      <c r="O20" s="2">
        <v>43.65</v>
      </c>
      <c r="P20" s="2">
        <v>0.2235</v>
      </c>
      <c r="Q20" s="2">
        <v>0.24479999999999999</v>
      </c>
      <c r="R20" s="2">
        <v>0.44259999999999999</v>
      </c>
      <c r="S20" s="2">
        <v>101.0508</v>
      </c>
      <c r="T20" s="5">
        <v>82.28874701461649</v>
      </c>
      <c r="U20" s="4" t="s">
        <v>245</v>
      </c>
      <c r="V20" s="3">
        <v>4.9839101306399236</v>
      </c>
      <c r="W20" s="3">
        <v>8.1678090000000001</v>
      </c>
      <c r="X20" s="3">
        <v>0.14327418</v>
      </c>
      <c r="Y20" s="3" t="s">
        <v>244</v>
      </c>
      <c r="Z20" s="3">
        <v>5.2327936404785724</v>
      </c>
      <c r="AA20" s="3">
        <v>8.4174810000000004</v>
      </c>
      <c r="AB20" s="6">
        <v>0.16527118000000002</v>
      </c>
      <c r="AC20" s="4">
        <v>48.268999999999998</v>
      </c>
      <c r="AD20" s="2">
        <v>2.6309999999999998</v>
      </c>
      <c r="AE20" s="2">
        <v>14.558</v>
      </c>
      <c r="AF20" s="2">
        <v>1.615</v>
      </c>
      <c r="AG20" s="2">
        <v>9.6549999999999994</v>
      </c>
      <c r="AH20" s="2">
        <v>0.255</v>
      </c>
      <c r="AI20" s="2">
        <v>7.33</v>
      </c>
      <c r="AJ20" s="2">
        <v>9.3390000000000004</v>
      </c>
      <c r="AK20" s="2">
        <v>4.0330000000000004</v>
      </c>
      <c r="AL20" s="2">
        <v>1.546</v>
      </c>
      <c r="AM20" s="2">
        <v>0.48</v>
      </c>
      <c r="AN20" s="2">
        <v>99.710999999999999</v>
      </c>
      <c r="AO20" s="5">
        <v>0.95199999999999996</v>
      </c>
      <c r="AP20" s="2">
        <v>2.72</v>
      </c>
      <c r="AQ20" s="8">
        <v>0.12014259171978375</v>
      </c>
      <c r="AR20" s="3">
        <v>8.1323480320334412E-3</v>
      </c>
      <c r="AS20" s="3">
        <v>9.0163116061849014</v>
      </c>
      <c r="AT20" s="3">
        <v>1230.3916876322103</v>
      </c>
      <c r="AU20" s="3">
        <v>187.19888697533651</v>
      </c>
      <c r="AV20" s="3">
        <v>15.214576695945148</v>
      </c>
      <c r="AW20" s="3">
        <v>0.21323512013711665</v>
      </c>
      <c r="AX20" s="8">
        <v>2753.4374098162889</v>
      </c>
      <c r="AY20" s="3">
        <v>0.27534374098162889</v>
      </c>
      <c r="AZ20" s="3">
        <v>9.0195951373895633E-2</v>
      </c>
      <c r="BA20" s="3">
        <v>0.36553969235552453</v>
      </c>
      <c r="BB20" s="8">
        <f t="shared" si="0"/>
        <v>2621.2724141451067</v>
      </c>
      <c r="BC20" s="3">
        <f>SQRT(AU20^2+'4.Raman acquisition'!S20^2)</f>
        <v>187.19888697533651</v>
      </c>
      <c r="BD20" s="3">
        <f t="shared" si="1"/>
        <v>0.26212724141451071</v>
      </c>
      <c r="BE20" s="3">
        <f t="shared" si="2"/>
        <v>8.5866545707948633E-2</v>
      </c>
      <c r="BF20" s="6">
        <f t="shared" si="3"/>
        <v>0.34799378712245932</v>
      </c>
      <c r="BG20" s="3">
        <f t="shared" si="6"/>
        <v>24.747057405284828</v>
      </c>
      <c r="BH20" s="3">
        <f t="shared" si="7"/>
        <v>668.99445432362131</v>
      </c>
      <c r="BI20" s="3">
        <f t="shared" si="13"/>
        <v>17.079829503674834</v>
      </c>
      <c r="BJ20" s="3">
        <f t="shared" si="14"/>
        <v>180.55421661817797</v>
      </c>
      <c r="BK20" s="3">
        <f t="shared" si="15"/>
        <v>45.769289016611935</v>
      </c>
      <c r="BL20" s="3">
        <f t="shared" si="16"/>
        <v>0.51516500078560368</v>
      </c>
      <c r="BM20" s="3">
        <f t="shared" si="17"/>
        <v>359.2481236864312</v>
      </c>
      <c r="BN20" s="3">
        <f t="shared" si="18"/>
        <v>27.629229507930177</v>
      </c>
      <c r="BO20" s="3">
        <f t="shared" si="19"/>
        <v>60.296349259130999</v>
      </c>
      <c r="BP20" s="3">
        <f t="shared" si="20"/>
        <v>6.8610513000839513</v>
      </c>
      <c r="BQ20" s="3">
        <f t="shared" si="21"/>
        <v>28.503792859096052</v>
      </c>
      <c r="BR20" s="3">
        <f t="shared" si="22"/>
        <v>7.9655994485737036</v>
      </c>
      <c r="BS20" s="3">
        <f t="shared" si="23"/>
        <v>2.292282288238964</v>
      </c>
      <c r="BT20" s="3">
        <f t="shared" si="24"/>
        <v>4.0686842953644478</v>
      </c>
      <c r="BU20" s="3">
        <f t="shared" si="25"/>
        <v>0.63908812755836963</v>
      </c>
      <c r="BV20" s="3">
        <f t="shared" si="26"/>
        <v>3.8767946358290462</v>
      </c>
      <c r="BW20" s="3">
        <f t="shared" si="27"/>
        <v>0.79244570997830577</v>
      </c>
      <c r="BX20" s="3">
        <f t="shared" si="28"/>
        <v>1.883839443990869</v>
      </c>
      <c r="BY20" s="3">
        <f t="shared" si="29"/>
        <v>0.25889627452257197</v>
      </c>
      <c r="BZ20" s="3">
        <f t="shared" si="30"/>
        <v>1.2622681337667077</v>
      </c>
      <c r="CA20" s="3">
        <f t="shared" si="31"/>
        <v>0.27170500770698935</v>
      </c>
      <c r="CB20" s="3">
        <f t="shared" si="32"/>
        <v>4.1332663525812494</v>
      </c>
      <c r="CC20" s="3">
        <f t="shared" si="33"/>
        <v>2.5163114021975597</v>
      </c>
      <c r="CD20" s="3">
        <f t="shared" si="8"/>
        <v>1.5205655868293619</v>
      </c>
      <c r="CE20" s="3">
        <f t="shared" si="9"/>
        <v>2.6756669091583869</v>
      </c>
      <c r="CF20" s="3">
        <f t="shared" si="10"/>
        <v>0.8826346981484805</v>
      </c>
      <c r="CG20" s="3">
        <f t="shared" si="11"/>
        <v>25.115059594165551</v>
      </c>
      <c r="CH20" s="3">
        <f t="shared" si="12"/>
        <v>203.82962991676601</v>
      </c>
      <c r="CI20" s="8">
        <v>25.994808198828601</v>
      </c>
      <c r="CJ20" s="3">
        <v>702.72526714666105</v>
      </c>
      <c r="CK20" s="3">
        <v>17.940997377809701</v>
      </c>
      <c r="CL20" s="3">
        <v>189.65779056531301</v>
      </c>
      <c r="CM20" s="3">
        <v>48.076984261146997</v>
      </c>
      <c r="CN20" s="3">
        <v>0.54113970670756695</v>
      </c>
      <c r="CO20" s="3">
        <v>377.36147446053701</v>
      </c>
      <c r="CP20" s="3">
        <v>29.022299903288001</v>
      </c>
      <c r="CQ20" s="3">
        <v>63.336501322616598</v>
      </c>
      <c r="CR20" s="3">
        <v>7.20698665975205</v>
      </c>
      <c r="CS20" s="3">
        <v>29.940958885605099</v>
      </c>
      <c r="CT20" s="3">
        <v>8.3672263115270002</v>
      </c>
      <c r="CU20" s="3">
        <v>2.4078595464695001</v>
      </c>
      <c r="CV20" s="3">
        <v>4.2738280413492102</v>
      </c>
      <c r="CW20" s="3">
        <v>0.67131105835963201</v>
      </c>
      <c r="CX20" s="3">
        <v>4.0722632729296704</v>
      </c>
      <c r="CY20" s="3">
        <v>0.83240095585956497</v>
      </c>
      <c r="CZ20" s="3">
        <v>1.97882294536856</v>
      </c>
      <c r="DA20" s="3">
        <v>0.27194986819597899</v>
      </c>
      <c r="DB20" s="3">
        <v>1.32591190521713</v>
      </c>
      <c r="DC20" s="3">
        <v>0.28540441986028298</v>
      </c>
      <c r="DD20" s="3">
        <v>4.3416663367450097</v>
      </c>
      <c r="DE20" s="3">
        <v>2.6431842460058399</v>
      </c>
      <c r="DF20" s="3">
        <v>1.5972327592745399</v>
      </c>
      <c r="DG20" s="3">
        <v>2.8105744844100702</v>
      </c>
      <c r="DH20" s="3">
        <v>0.92713728797109296</v>
      </c>
      <c r="DI20" s="3">
        <v>26.381365119921799</v>
      </c>
      <c r="DJ20" s="3">
        <v>214.10675411425001</v>
      </c>
      <c r="DK20" s="3"/>
      <c r="DL20" s="8">
        <v>2.5300229989566598</v>
      </c>
      <c r="DM20" s="3">
        <v>46.483099672071901</v>
      </c>
      <c r="DN20" s="3">
        <v>2.1926214401066102</v>
      </c>
      <c r="DO20" s="3">
        <v>16.2671552995619</v>
      </c>
      <c r="DP20" s="3">
        <v>3.8496661309373499</v>
      </c>
      <c r="DQ20" s="3">
        <v>0.36005455405598702</v>
      </c>
      <c r="DR20" s="3">
        <v>23.346277504096498</v>
      </c>
      <c r="DS20" s="3">
        <v>1.7622677106917699</v>
      </c>
      <c r="DT20" s="3">
        <v>4.6907628217445998</v>
      </c>
      <c r="DU20" s="3">
        <v>1.06033993839676</v>
      </c>
      <c r="DV20" s="3">
        <v>4.8957559515777698</v>
      </c>
      <c r="DW20" s="3">
        <v>1.3254284423390299</v>
      </c>
      <c r="DX20" s="3">
        <v>0.69998296399511495</v>
      </c>
      <c r="DY20" s="3">
        <v>2.1416954123593599</v>
      </c>
      <c r="DZ20" s="3">
        <v>0.27252642029143398</v>
      </c>
      <c r="EA20" s="3">
        <v>1.3210090165235999</v>
      </c>
      <c r="EB20" s="3">
        <v>0.172362654919926</v>
      </c>
      <c r="EC20" s="3">
        <v>0.82854230677221297</v>
      </c>
      <c r="ED20" s="3">
        <v>0.21960330065405301</v>
      </c>
      <c r="EE20" s="3">
        <v>1.0409604961769401</v>
      </c>
      <c r="EF20" s="3">
        <v>0.242259915638287</v>
      </c>
      <c r="EG20" s="3">
        <v>1.2141822234894399</v>
      </c>
      <c r="EH20" s="3">
        <v>0.42865723394845301</v>
      </c>
      <c r="EI20" s="3">
        <v>0.28557728603543397</v>
      </c>
      <c r="EJ20" s="3">
        <v>0.27232461449790801</v>
      </c>
      <c r="EK20" s="3">
        <v>0.190196888514055</v>
      </c>
      <c r="EL20" s="3">
        <v>3.9635740793051402</v>
      </c>
      <c r="EM20" s="6">
        <v>16.611784124135699</v>
      </c>
      <c r="EN20" s="48">
        <v>3744.8370209891018</v>
      </c>
      <c r="EO20" s="49">
        <v>2720.5422159125228</v>
      </c>
      <c r="EP20" s="49">
        <v>3211.4382234543259</v>
      </c>
      <c r="EQ20" s="49">
        <v>2123.8038228011728</v>
      </c>
      <c r="ER20" s="50">
        <v>3303.420095877299</v>
      </c>
    </row>
    <row r="21" spans="1:148" ht="17" customHeight="1" x14ac:dyDescent="0.35">
      <c r="A21" s="2" t="s">
        <v>197</v>
      </c>
      <c r="B21" s="4">
        <v>48.86</v>
      </c>
      <c r="C21" s="2">
        <v>3.26</v>
      </c>
      <c r="D21" s="2">
        <v>16.38</v>
      </c>
      <c r="E21" s="2">
        <v>9.08</v>
      </c>
      <c r="F21" s="2">
        <v>0.24</v>
      </c>
      <c r="G21" s="2">
        <v>4.22</v>
      </c>
      <c r="H21" s="2">
        <v>10.44</v>
      </c>
      <c r="I21" s="2">
        <v>4.43</v>
      </c>
      <c r="J21" s="2">
        <v>1.65</v>
      </c>
      <c r="K21" s="2">
        <v>0.49</v>
      </c>
      <c r="L21" s="5">
        <v>99.68</v>
      </c>
      <c r="M21" s="4">
        <v>39.950000000000003</v>
      </c>
      <c r="N21" s="2">
        <v>16.850000000000001</v>
      </c>
      <c r="O21" s="2">
        <v>43.8</v>
      </c>
      <c r="P21" s="2">
        <v>0.2349</v>
      </c>
      <c r="Q21" s="2">
        <v>0.2412</v>
      </c>
      <c r="R21" s="2">
        <v>0.45119999999999999</v>
      </c>
      <c r="S21" s="2">
        <v>101.52719999999999</v>
      </c>
      <c r="T21" s="5">
        <v>82.251962515208106</v>
      </c>
      <c r="U21" s="4" t="s">
        <v>245</v>
      </c>
      <c r="V21" s="3">
        <v>5.0903579072199001</v>
      </c>
      <c r="W21" s="3">
        <v>8.2134160000000005</v>
      </c>
      <c r="X21" s="3">
        <v>0.16629727999999999</v>
      </c>
      <c r="Y21" s="3" t="s">
        <v>244</v>
      </c>
      <c r="Z21" s="3">
        <v>5.0721584572992473</v>
      </c>
      <c r="AA21" s="3">
        <v>8.1951599999999996</v>
      </c>
      <c r="AB21" s="6">
        <v>0.12045362000000001</v>
      </c>
      <c r="AC21" s="4">
        <v>47.866</v>
      </c>
      <c r="AD21" s="2">
        <v>2.9369999999999998</v>
      </c>
      <c r="AE21" s="2">
        <v>14.756</v>
      </c>
      <c r="AF21" s="2">
        <v>1.64</v>
      </c>
      <c r="AG21" s="2">
        <v>9.6159999999999997</v>
      </c>
      <c r="AH21" s="2">
        <v>0.26800000000000002</v>
      </c>
      <c r="AI21" s="2">
        <v>7.2590000000000003</v>
      </c>
      <c r="AJ21" s="2">
        <v>9.4700000000000006</v>
      </c>
      <c r="AK21" s="2">
        <v>3.9910000000000001</v>
      </c>
      <c r="AL21" s="2">
        <v>1.486</v>
      </c>
      <c r="AM21" s="2">
        <v>0.441</v>
      </c>
      <c r="AN21" s="2">
        <v>99.73</v>
      </c>
      <c r="AO21" s="5">
        <v>0.89700000000000002</v>
      </c>
      <c r="AP21" s="2">
        <v>2.85</v>
      </c>
      <c r="AQ21" s="8">
        <v>9.76958772920236E-2</v>
      </c>
      <c r="AR21" s="3">
        <v>7.792700838832118E-3</v>
      </c>
      <c r="AS21" s="3">
        <v>11.481006859272046</v>
      </c>
      <c r="AT21" s="3">
        <v>10819.845540616105</v>
      </c>
      <c r="AU21" s="3">
        <v>3803.8877505979258</v>
      </c>
      <c r="AV21" s="3">
        <v>35.156580898670796</v>
      </c>
      <c r="AW21" s="3">
        <v>1.1498592704027015</v>
      </c>
      <c r="AX21" s="8">
        <v>18739.892096043099</v>
      </c>
      <c r="AY21" s="3">
        <v>1.8739892096043098</v>
      </c>
      <c r="AZ21" s="3">
        <v>6.7874716341091143E-2</v>
      </c>
      <c r="BA21" s="3">
        <v>1.9418639259454009</v>
      </c>
      <c r="BB21" s="8">
        <f t="shared" si="0"/>
        <v>16809.683210150659</v>
      </c>
      <c r="BC21" s="3">
        <f>SQRT(AU21^2+'4.Raman acquisition'!S21^2)</f>
        <v>3803.8877505979258</v>
      </c>
      <c r="BD21" s="3">
        <f t="shared" si="1"/>
        <v>1.6809683210150659</v>
      </c>
      <c r="BE21" s="3">
        <f t="shared" si="2"/>
        <v>6.0883620557958755E-2</v>
      </c>
      <c r="BF21" s="6">
        <f t="shared" si="3"/>
        <v>1.7418519415730247</v>
      </c>
      <c r="BG21" s="3">
        <f t="shared" si="6"/>
        <v>19.786826158917073</v>
      </c>
      <c r="BH21" s="3">
        <f t="shared" si="7"/>
        <v>643.1450899921673</v>
      </c>
      <c r="BI21" s="3">
        <f t="shared" si="13"/>
        <v>17.319700548750376</v>
      </c>
      <c r="BJ21" s="3">
        <f t="shared" si="14"/>
        <v>178.49946022291286</v>
      </c>
      <c r="BK21" s="3">
        <f t="shared" si="15"/>
        <v>49.639778385968306</v>
      </c>
      <c r="BL21" s="3">
        <f t="shared" si="16"/>
        <v>0.53707134831790981</v>
      </c>
      <c r="BM21" s="3">
        <f t="shared" si="17"/>
        <v>275.16756464751859</v>
      </c>
      <c r="BN21" s="3">
        <f t="shared" si="18"/>
        <v>25.706112825126173</v>
      </c>
      <c r="BO21" s="3">
        <f t="shared" si="19"/>
        <v>54.03783529822303</v>
      </c>
      <c r="BP21" s="3">
        <f t="shared" si="20"/>
        <v>6.2389395031800863</v>
      </c>
      <c r="BQ21" s="3">
        <f t="shared" si="21"/>
        <v>27.88760055169665</v>
      </c>
      <c r="BR21" s="3">
        <f t="shared" si="22"/>
        <v>6.7882830651452712</v>
      </c>
      <c r="BS21" s="3">
        <f t="shared" si="23"/>
        <v>1.9103844970652242</v>
      </c>
      <c r="BT21" s="3">
        <f t="shared" si="24"/>
        <v>2.8523259483002024</v>
      </c>
      <c r="BU21" s="3">
        <f t="shared" si="25"/>
        <v>0.82734550096663806</v>
      </c>
      <c r="BV21" s="3">
        <f t="shared" si="26"/>
        <v>3.3830585596480862</v>
      </c>
      <c r="BW21" s="3">
        <f t="shared" si="27"/>
        <v>0.72571945853775555</v>
      </c>
      <c r="BX21" s="3">
        <f t="shared" si="28"/>
        <v>1.1446432364102643</v>
      </c>
      <c r="BY21" s="3">
        <f t="shared" si="29"/>
        <v>0.24038144076089549</v>
      </c>
      <c r="BZ21" s="3">
        <f t="shared" si="30"/>
        <v>1.5821767926596464</v>
      </c>
      <c r="CA21" s="3">
        <f t="shared" si="31"/>
        <v>0.13183565873700753</v>
      </c>
      <c r="CB21" s="3">
        <f t="shared" si="32"/>
        <v>4.3845421990762237</v>
      </c>
      <c r="CC21" s="3">
        <f t="shared" si="33"/>
        <v>2.3980504656984425</v>
      </c>
      <c r="CD21" s="3">
        <f t="shared" si="8"/>
        <v>1.6744872217159914</v>
      </c>
      <c r="CE21" s="3">
        <f t="shared" si="9"/>
        <v>2.5617494404458263</v>
      </c>
      <c r="CF21" s="3">
        <f t="shared" si="10"/>
        <v>0.92461643443338115</v>
      </c>
      <c r="CG21" s="3">
        <f t="shared" si="11"/>
        <v>22.58878761539766</v>
      </c>
      <c r="CH21" s="3">
        <f t="shared" si="12"/>
        <v>203.81135959027813</v>
      </c>
      <c r="CI21" s="8">
        <v>22.058892038926501</v>
      </c>
      <c r="CJ21" s="3">
        <v>716.99564101690896</v>
      </c>
      <c r="CK21" s="3">
        <v>19.3084732984954</v>
      </c>
      <c r="CL21" s="3">
        <v>198.99605376021501</v>
      </c>
      <c r="CM21" s="3">
        <v>55.339775235193201</v>
      </c>
      <c r="CN21" s="3">
        <v>0.59874174840346694</v>
      </c>
      <c r="CO21" s="3">
        <v>306.76428611763498</v>
      </c>
      <c r="CP21" s="3">
        <v>28.6578738295721</v>
      </c>
      <c r="CQ21" s="3">
        <v>60.242848715967703</v>
      </c>
      <c r="CR21" s="3">
        <v>6.95533946842819</v>
      </c>
      <c r="CS21" s="3">
        <v>31.089855687510202</v>
      </c>
      <c r="CT21" s="3">
        <v>7.5677626144317403</v>
      </c>
      <c r="CU21" s="3">
        <v>2.1297486031942299</v>
      </c>
      <c r="CV21" s="3">
        <v>3.1798505555186201</v>
      </c>
      <c r="CW21" s="3">
        <v>0.92234726975099002</v>
      </c>
      <c r="CX21" s="3">
        <v>3.77152570752295</v>
      </c>
      <c r="CY21" s="3">
        <v>0.809051793241645</v>
      </c>
      <c r="CZ21" s="3">
        <v>1.2760794162879201</v>
      </c>
      <c r="DA21" s="3">
        <v>0.267983768964209</v>
      </c>
      <c r="DB21" s="3">
        <v>1.7638537264879</v>
      </c>
      <c r="DC21" s="3">
        <v>0.146973978525092</v>
      </c>
      <c r="DD21" s="3">
        <v>4.8880069108987998</v>
      </c>
      <c r="DE21" s="3">
        <v>2.6734118904107498</v>
      </c>
      <c r="DF21" s="3">
        <v>1.86676390380824</v>
      </c>
      <c r="DG21" s="3">
        <v>2.8559079603632398</v>
      </c>
      <c r="DH21" s="3">
        <v>1.03078755232261</v>
      </c>
      <c r="DI21" s="3">
        <v>25.182594888960601</v>
      </c>
      <c r="DJ21" s="3">
        <v>227.21444770376601</v>
      </c>
      <c r="DK21" s="3"/>
      <c r="DL21" s="8">
        <v>4.0845160324276799</v>
      </c>
      <c r="DM21" s="3">
        <v>39.6795266985769</v>
      </c>
      <c r="DN21" s="3">
        <v>1.4763748252689901</v>
      </c>
      <c r="DO21" s="3">
        <v>16.721134673306899</v>
      </c>
      <c r="DP21" s="3">
        <v>6.0790864245394003</v>
      </c>
      <c r="DQ21" s="3">
        <v>1.2602458684092099</v>
      </c>
      <c r="DR21" s="3">
        <v>18.244256405000598</v>
      </c>
      <c r="DS21" s="3">
        <v>2.83726791776632</v>
      </c>
      <c r="DT21" s="3">
        <v>6.6323339362042901</v>
      </c>
      <c r="DU21" s="3">
        <v>0.84072063605987202</v>
      </c>
      <c r="DV21" s="3">
        <v>4.7234174136735598</v>
      </c>
      <c r="DW21" s="3">
        <v>3.1105112005698898</v>
      </c>
      <c r="DX21" s="3">
        <v>0.55011048364986503</v>
      </c>
      <c r="DY21" s="3">
        <v>2.8846224238935201</v>
      </c>
      <c r="DZ21" s="3">
        <v>0.34320052410662499</v>
      </c>
      <c r="EA21" s="3">
        <v>1.56756151116068</v>
      </c>
      <c r="EB21" s="3">
        <v>0.31584427574464602</v>
      </c>
      <c r="EC21" s="3">
        <v>0.583822633246325</v>
      </c>
      <c r="ED21" s="3">
        <v>0.31410721737355002</v>
      </c>
      <c r="EE21" s="3">
        <v>0.83558754027263105</v>
      </c>
      <c r="EF21" s="3">
        <v>0.14879795628827899</v>
      </c>
      <c r="EG21" s="3">
        <v>2.0209740871368802</v>
      </c>
      <c r="EH21" s="3">
        <v>0.63508542895675102</v>
      </c>
      <c r="EI21" s="3">
        <v>0.34622727307885598</v>
      </c>
      <c r="EJ21" s="3">
        <v>0.17908729866600301</v>
      </c>
      <c r="EK21" s="3">
        <v>0.28781315742950198</v>
      </c>
      <c r="EL21" s="3">
        <v>2.7789595984323698</v>
      </c>
      <c r="EM21" s="6">
        <v>18.950378418145799</v>
      </c>
      <c r="EN21" s="48">
        <v>13264.92007408356</v>
      </c>
      <c r="EO21" s="49">
        <v>9666.2936251132705</v>
      </c>
      <c r="EP21" s="49">
        <v>16104.5102039414</v>
      </c>
      <c r="EQ21" s="49">
        <v>10622.662723892559</v>
      </c>
      <c r="ER21" s="50">
        <v>10698.16665790188</v>
      </c>
    </row>
    <row r="22" spans="1:148" x14ac:dyDescent="0.35">
      <c r="A22" s="2" t="s">
        <v>198</v>
      </c>
      <c r="B22" s="4">
        <v>47.28</v>
      </c>
      <c r="C22" s="2">
        <v>3.43</v>
      </c>
      <c r="D22" s="2">
        <v>17.64</v>
      </c>
      <c r="E22" s="2">
        <v>6.63</v>
      </c>
      <c r="F22" s="2">
        <v>0.13</v>
      </c>
      <c r="G22" s="2">
        <v>5.22</v>
      </c>
      <c r="H22" s="2">
        <v>11.49</v>
      </c>
      <c r="I22" s="2">
        <v>4.6100000000000003</v>
      </c>
      <c r="J22" s="2">
        <v>1.84</v>
      </c>
      <c r="K22" s="2">
        <v>0.6</v>
      </c>
      <c r="L22" s="5">
        <v>98.92</v>
      </c>
      <c r="M22" s="4">
        <v>39.119999999999997</v>
      </c>
      <c r="N22" s="2">
        <v>19.02</v>
      </c>
      <c r="O22" s="2">
        <v>42.55</v>
      </c>
      <c r="P22" s="2">
        <v>0.25919999999999999</v>
      </c>
      <c r="Q22" s="2">
        <v>0.21</v>
      </c>
      <c r="R22" s="2">
        <v>0.4365</v>
      </c>
      <c r="S22" s="2">
        <v>101.3856</v>
      </c>
      <c r="T22" s="5">
        <v>79.953937568969096</v>
      </c>
      <c r="U22" s="4" t="s">
        <v>245</v>
      </c>
      <c r="V22" s="3">
        <v>5.1864772412724136</v>
      </c>
      <c r="W22" s="3">
        <v>8.3098340000000004</v>
      </c>
      <c r="X22" s="3">
        <v>0.15244262</v>
      </c>
      <c r="Y22" s="3" t="s">
        <v>244</v>
      </c>
      <c r="Z22" s="3">
        <v>5.5120336589833396</v>
      </c>
      <c r="AA22" s="3">
        <v>8.6364020000000004</v>
      </c>
      <c r="AB22" s="6">
        <v>0.15244278</v>
      </c>
      <c r="AC22" s="4">
        <v>46.15</v>
      </c>
      <c r="AD22" s="2">
        <v>3.1269999999999998</v>
      </c>
      <c r="AE22" s="2">
        <v>16.079999999999998</v>
      </c>
      <c r="AF22" s="2">
        <v>1.9650000000000001</v>
      </c>
      <c r="AG22" s="2">
        <v>9.3450000000000006</v>
      </c>
      <c r="AH22" s="2">
        <v>0.16300000000000001</v>
      </c>
      <c r="AI22" s="2">
        <v>5.95</v>
      </c>
      <c r="AJ22" s="2">
        <v>10.518000000000001</v>
      </c>
      <c r="AK22" s="2">
        <v>4.202</v>
      </c>
      <c r="AL22" s="2">
        <v>1.677</v>
      </c>
      <c r="AM22" s="2">
        <v>0.54700000000000004</v>
      </c>
      <c r="AN22" s="2">
        <v>99.724000000000004</v>
      </c>
      <c r="AO22" s="5">
        <v>0.90500000000000003</v>
      </c>
      <c r="AP22" s="2">
        <v>2.83</v>
      </c>
      <c r="AQ22" s="8">
        <v>0.19331312442012064</v>
      </c>
      <c r="AR22" s="3">
        <v>1.0433818997817619E-2</v>
      </c>
      <c r="AS22" s="3">
        <v>5.6778996515906899</v>
      </c>
      <c r="AT22" s="3">
        <v>10397.636024399566</v>
      </c>
      <c r="AU22" s="3">
        <v>3614.5765528405586</v>
      </c>
      <c r="AV22" s="3">
        <v>34.763445694371576</v>
      </c>
      <c r="AW22" s="3">
        <v>1.2235255503090869</v>
      </c>
      <c r="AX22" s="8">
        <v>14960.084880085265</v>
      </c>
      <c r="AY22" s="3">
        <v>1.4960084880085265</v>
      </c>
      <c r="AZ22" s="3">
        <v>0.18376194786913039</v>
      </c>
      <c r="BA22" s="3">
        <v>1.6797704358776568</v>
      </c>
      <c r="BB22" s="8">
        <f t="shared" si="0"/>
        <v>13538.876816477166</v>
      </c>
      <c r="BC22" s="3">
        <f>SQRT(AU22^2+'4.Raman acquisition'!S22^2)</f>
        <v>3614.5765528405586</v>
      </c>
      <c r="BD22" s="3">
        <f t="shared" si="1"/>
        <v>1.3538876816477166</v>
      </c>
      <c r="BE22" s="3">
        <f t="shared" si="2"/>
        <v>0.166304562821563</v>
      </c>
      <c r="BF22" s="6">
        <f t="shared" si="3"/>
        <v>1.5201922444692795</v>
      </c>
      <c r="BG22" s="3">
        <f t="shared" si="6"/>
        <v>22.714683598207571</v>
      </c>
      <c r="BH22" s="3">
        <f t="shared" si="7"/>
        <v>655.09919387536945</v>
      </c>
      <c r="BI22" s="3">
        <f t="shared" si="13"/>
        <v>16.665869998686638</v>
      </c>
      <c r="BJ22" s="3">
        <f t="shared" si="14"/>
        <v>190.32987249046812</v>
      </c>
      <c r="BK22" s="3">
        <f t="shared" si="15"/>
        <v>48.903167246998095</v>
      </c>
      <c r="BL22" s="3">
        <f t="shared" si="16"/>
        <v>3.3308951189968963</v>
      </c>
      <c r="BM22" s="3">
        <f t="shared" si="17"/>
        <v>346.08410965454379</v>
      </c>
      <c r="BN22" s="3">
        <f t="shared" si="18"/>
        <v>25.798285877559341</v>
      </c>
      <c r="BO22" s="3">
        <f t="shared" si="19"/>
        <v>57.72459528973414</v>
      </c>
      <c r="BP22" s="3">
        <f t="shared" si="20"/>
        <v>5.4469312322082688</v>
      </c>
      <c r="BQ22" s="3">
        <f t="shared" si="21"/>
        <v>27.878199862429142</v>
      </c>
      <c r="BR22" s="3">
        <f t="shared" si="22"/>
        <v>3.4507171763291442</v>
      </c>
      <c r="BS22" s="3">
        <f t="shared" si="23"/>
        <v>2.4620703957361334</v>
      </c>
      <c r="BT22" s="3">
        <f t="shared" si="24"/>
        <v>4.4608209802381555</v>
      </c>
      <c r="BU22" s="3">
        <f t="shared" si="25"/>
        <v>0.6472996750466109</v>
      </c>
      <c r="BV22" s="3">
        <f t="shared" si="26"/>
        <v>5.4915015759534143</v>
      </c>
      <c r="BW22" s="3">
        <f t="shared" si="27"/>
        <v>1.1208908802554491</v>
      </c>
      <c r="BX22" s="3">
        <f t="shared" si="28"/>
        <v>1.6276521044948666</v>
      </c>
      <c r="BY22" s="3">
        <f t="shared" si="29"/>
        <v>0.20344022292905886</v>
      </c>
      <c r="BZ22" s="3"/>
      <c r="CA22" s="3"/>
      <c r="CB22" s="3">
        <f t="shared" si="32"/>
        <v>5.5680493062389198</v>
      </c>
      <c r="CC22" s="3">
        <f t="shared" si="33"/>
        <v>2.9419648727669196</v>
      </c>
      <c r="CD22" s="3">
        <f t="shared" si="8"/>
        <v>1.1820345731144255</v>
      </c>
      <c r="CE22" s="3">
        <f t="shared" si="9"/>
        <v>2.8896254669989667</v>
      </c>
      <c r="CF22" s="3">
        <f t="shared" si="10"/>
        <v>0.68465606142537294</v>
      </c>
      <c r="CG22" s="3">
        <f t="shared" si="11"/>
        <v>21.564690939294078</v>
      </c>
      <c r="CH22" s="3">
        <f t="shared" si="12"/>
        <v>186.87115343922724</v>
      </c>
      <c r="CI22" s="8">
        <v>25.099097898571902</v>
      </c>
      <c r="CJ22" s="3">
        <v>723.86651256946902</v>
      </c>
      <c r="CK22" s="3">
        <v>18.4153259653996</v>
      </c>
      <c r="CL22" s="3">
        <v>210.309251370683</v>
      </c>
      <c r="CM22" s="3">
        <v>54.036648891710598</v>
      </c>
      <c r="CN22" s="3">
        <v>3.6805470928142499</v>
      </c>
      <c r="CO22" s="3">
        <v>382.41338083375001</v>
      </c>
      <c r="CP22" s="3">
        <v>28.506393234872199</v>
      </c>
      <c r="CQ22" s="3">
        <v>63.784083193076398</v>
      </c>
      <c r="CR22" s="3">
        <v>6.0187085438765404</v>
      </c>
      <c r="CS22" s="3">
        <v>30.8046407319659</v>
      </c>
      <c r="CT22" s="3">
        <v>3.8129471561648001</v>
      </c>
      <c r="CU22" s="3">
        <v>2.7205197742940701</v>
      </c>
      <c r="CV22" s="3">
        <v>4.9290839560642601</v>
      </c>
      <c r="CW22" s="3">
        <v>0.71524825972001205</v>
      </c>
      <c r="CX22" s="3">
        <v>6.0679575424899603</v>
      </c>
      <c r="CY22" s="3">
        <v>1.2385534588458</v>
      </c>
      <c r="CZ22" s="3">
        <v>1.79851061270151</v>
      </c>
      <c r="DA22" s="3">
        <v>0.224795826440949</v>
      </c>
      <c r="DB22" s="3"/>
      <c r="DC22" s="3">
        <v>6.02727028075054E-2</v>
      </c>
      <c r="DD22" s="3">
        <v>6.1525406698772596</v>
      </c>
      <c r="DE22" s="3">
        <v>3.2507899146595798</v>
      </c>
      <c r="DF22" s="3">
        <v>1.30611555040268</v>
      </c>
      <c r="DG22" s="3">
        <v>3.1929563171259301</v>
      </c>
      <c r="DH22" s="3">
        <v>0.75652603472416902</v>
      </c>
      <c r="DI22" s="3">
        <v>23.828387778225501</v>
      </c>
      <c r="DJ22" s="3">
        <v>206.48746236378699</v>
      </c>
      <c r="DK22" s="3"/>
      <c r="DL22" s="8">
        <v>10.6721254528365</v>
      </c>
      <c r="DM22" s="3">
        <v>22.712247811944501</v>
      </c>
      <c r="DN22" s="3">
        <v>5.7187435270940998</v>
      </c>
      <c r="DO22" s="3">
        <v>20.852685227076499</v>
      </c>
      <c r="DP22" s="3">
        <v>9.9782748568813595</v>
      </c>
      <c r="DQ22" s="3">
        <v>4.8130195300747003</v>
      </c>
      <c r="DR22" s="3">
        <v>55.997477158695503</v>
      </c>
      <c r="DS22" s="3">
        <v>2.1596354807184599</v>
      </c>
      <c r="DT22" s="3">
        <v>8.3304425693336395</v>
      </c>
      <c r="DU22" s="3">
        <v>1.3595112838138399</v>
      </c>
      <c r="DV22" s="3">
        <v>34.564953228677098</v>
      </c>
      <c r="DW22" s="3">
        <v>7.62864749570178</v>
      </c>
      <c r="DX22" s="3">
        <v>0.39520460106018102</v>
      </c>
      <c r="DY22" s="3">
        <v>1.45248845130535</v>
      </c>
      <c r="DZ22" s="3">
        <v>0.78383379504549</v>
      </c>
      <c r="EA22" s="3">
        <v>2.5016712458139101</v>
      </c>
      <c r="EB22" s="3">
        <v>1.1920245607267199</v>
      </c>
      <c r="EC22" s="3">
        <v>0.90218961685018795</v>
      </c>
      <c r="ED22" s="3">
        <v>0.95807061567473994</v>
      </c>
      <c r="EE22" s="3">
        <v>0.90024455525873104</v>
      </c>
      <c r="EF22" s="3">
        <v>0.15202153196277701</v>
      </c>
      <c r="EG22" s="3">
        <v>2.5623665336662498</v>
      </c>
      <c r="EH22" s="3">
        <v>1.3643197759514001</v>
      </c>
      <c r="EI22" s="3">
        <v>1.41565436681204</v>
      </c>
      <c r="EJ22" s="3">
        <v>1.74688853798135E-2</v>
      </c>
      <c r="EK22" s="3">
        <v>0.723230847883921</v>
      </c>
      <c r="EL22" s="3">
        <v>5.8544411275385402</v>
      </c>
      <c r="EM22" s="6">
        <v>10.5217983042621</v>
      </c>
      <c r="EN22" s="48">
        <v>8824.8093419746965</v>
      </c>
      <c r="EO22" s="49">
        <v>7803.1783930228148</v>
      </c>
      <c r="EP22" s="49">
        <v>12318.55471083036</v>
      </c>
      <c r="EQ22" s="49">
        <v>8749.2363378907903</v>
      </c>
      <c r="ER22" s="50">
        <v>9458.388342057875</v>
      </c>
    </row>
    <row r="23" spans="1:148" x14ac:dyDescent="0.35">
      <c r="A23" s="2" t="s">
        <v>199</v>
      </c>
      <c r="B23" s="4">
        <v>47.17</v>
      </c>
      <c r="C23" s="2">
        <v>3.35</v>
      </c>
      <c r="D23" s="2">
        <v>16.95</v>
      </c>
      <c r="E23" s="2">
        <v>6.91</v>
      </c>
      <c r="F23" s="2">
        <v>0.12</v>
      </c>
      <c r="G23" s="2">
        <v>6.45</v>
      </c>
      <c r="H23" s="2">
        <v>11.6</v>
      </c>
      <c r="I23" s="2">
        <v>4.87</v>
      </c>
      <c r="J23" s="2">
        <v>1.62</v>
      </c>
      <c r="K23" s="2">
        <v>0.45</v>
      </c>
      <c r="L23" s="5">
        <v>99.52</v>
      </c>
      <c r="M23" s="4">
        <v>39.119999999999997</v>
      </c>
      <c r="N23" s="2">
        <v>19.02</v>
      </c>
      <c r="O23" s="2">
        <v>42.55</v>
      </c>
      <c r="P23" s="2">
        <v>0.25919999999999999</v>
      </c>
      <c r="Q23" s="2">
        <v>0.19400000000000001</v>
      </c>
      <c r="R23" s="2">
        <v>0.4365</v>
      </c>
      <c r="S23" s="2">
        <v>101.3856</v>
      </c>
      <c r="T23" s="5">
        <v>79.953937568969096</v>
      </c>
      <c r="V23" s="3"/>
      <c r="W23" s="3"/>
      <c r="X23" s="3"/>
      <c r="Y23" s="3" t="s">
        <v>244</v>
      </c>
      <c r="Z23" s="3"/>
      <c r="AA23" s="3"/>
      <c r="AB23" s="6"/>
      <c r="AC23" s="4">
        <v>46.018999999999998</v>
      </c>
      <c r="AD23" s="2">
        <v>3.1429999999999998</v>
      </c>
      <c r="AE23" s="2">
        <v>15.901</v>
      </c>
      <c r="AF23" s="2">
        <v>2.0550000000000002</v>
      </c>
      <c r="AG23" s="2">
        <v>9.24</v>
      </c>
      <c r="AH23" s="2">
        <v>0.129</v>
      </c>
      <c r="AI23" s="2">
        <v>5.8040000000000003</v>
      </c>
      <c r="AJ23" s="2">
        <v>10.917999999999999</v>
      </c>
      <c r="AK23" s="2">
        <v>4.569</v>
      </c>
      <c r="AL23" s="2">
        <v>1.52</v>
      </c>
      <c r="AM23" s="2">
        <v>0.42199999999999999</v>
      </c>
      <c r="AN23" s="2">
        <v>99.72</v>
      </c>
      <c r="AO23" s="5">
        <v>0.93700000000000006</v>
      </c>
      <c r="AP23" s="2">
        <v>2.8</v>
      </c>
      <c r="AQ23" s="8">
        <v>0.26940558436567219</v>
      </c>
      <c r="AR23" s="3">
        <v>1.1642969749398753E-2</v>
      </c>
      <c r="AS23" s="3">
        <v>4.0806659242666354</v>
      </c>
      <c r="AT23" s="3">
        <v>7281.8939346946117</v>
      </c>
      <c r="AU23" s="3">
        <v>2274.0085167377797</v>
      </c>
      <c r="AV23" s="3">
        <v>31.228256510346263</v>
      </c>
      <c r="AW23" s="3">
        <v>1.0135097300390663</v>
      </c>
      <c r="AX23" s="8">
        <v>11430.813919748991</v>
      </c>
      <c r="AY23" s="3">
        <v>1.143081391974899</v>
      </c>
      <c r="AZ23" s="3">
        <v>0.28532033656960515</v>
      </c>
      <c r="BA23" s="3">
        <v>1.4284017285445041</v>
      </c>
      <c r="BB23" s="8">
        <f t="shared" si="0"/>
        <v>10710.672642804806</v>
      </c>
      <c r="BC23" s="3">
        <f>SQRT(AU23^2+'4.Raman acquisition'!S23^2)</f>
        <v>2274.0085167377797</v>
      </c>
      <c r="BD23" s="3">
        <f t="shared" si="1"/>
        <v>1.0710672642804804</v>
      </c>
      <c r="BE23" s="3">
        <f t="shared" si="2"/>
        <v>0.26734515536572007</v>
      </c>
      <c r="BF23" s="6">
        <f t="shared" si="3"/>
        <v>1.3384124196462004</v>
      </c>
      <c r="BG23" s="3">
        <f t="shared" si="6"/>
        <v>27.050092525310518</v>
      </c>
      <c r="BH23" s="3">
        <f t="shared" si="7"/>
        <v>757.04668932916275</v>
      </c>
      <c r="BI23" s="3">
        <f t="shared" si="13"/>
        <v>21.296367793406947</v>
      </c>
      <c r="BJ23" s="3">
        <f t="shared" si="14"/>
        <v>193.23086431636378</v>
      </c>
      <c r="BK23" s="3">
        <f t="shared" si="15"/>
        <v>50.090859536113967</v>
      </c>
      <c r="BL23" s="3">
        <f t="shared" si="16"/>
        <v>0.298945131732544</v>
      </c>
      <c r="BM23" s="3">
        <f t="shared" si="17"/>
        <v>385.11360521682508</v>
      </c>
      <c r="BN23" s="3">
        <f t="shared" si="18"/>
        <v>32.300694553384403</v>
      </c>
      <c r="BO23" s="3">
        <f t="shared" si="19"/>
        <v>62.58817713517076</v>
      </c>
      <c r="BP23" s="3">
        <f t="shared" si="20"/>
        <v>7.5102278721162836</v>
      </c>
      <c r="BQ23" s="3">
        <f t="shared" si="21"/>
        <v>30.561982995182262</v>
      </c>
      <c r="BR23" s="3">
        <f t="shared" si="22"/>
        <v>6.4223791656973166</v>
      </c>
      <c r="BS23" s="3">
        <f t="shared" si="23"/>
        <v>2.4716598138147474</v>
      </c>
      <c r="BT23" s="3">
        <f t="shared" si="24"/>
        <v>6.2355068696994973</v>
      </c>
      <c r="BU23" s="3">
        <f t="shared" si="25"/>
        <v>0.70182240845863098</v>
      </c>
      <c r="BV23" s="3">
        <f t="shared" si="26"/>
        <v>5.5082039803859049</v>
      </c>
      <c r="BW23" s="3">
        <f t="shared" si="27"/>
        <v>0.85408458638722284</v>
      </c>
      <c r="BX23" s="3">
        <f t="shared" si="28"/>
        <v>1.8806121106401792</v>
      </c>
      <c r="BY23" s="3">
        <f t="shared" si="29"/>
        <v>0.2277498713115548</v>
      </c>
      <c r="BZ23" s="3">
        <f t="shared" si="30"/>
        <v>1.8280401358090508</v>
      </c>
      <c r="CA23" s="3">
        <f t="shared" si="31"/>
        <v>0.25370529535219138</v>
      </c>
      <c r="CB23" s="3">
        <f t="shared" si="32"/>
        <v>4.5946749095304797</v>
      </c>
      <c r="CC23" s="3">
        <f t="shared" si="33"/>
        <v>2.7005185400799823</v>
      </c>
      <c r="CD23" s="3">
        <f t="shared" si="8"/>
        <v>1.5818932483137866</v>
      </c>
      <c r="CE23" s="3">
        <f t="shared" si="9"/>
        <v>3.1011895858441401</v>
      </c>
      <c r="CF23" s="3">
        <f t="shared" si="10"/>
        <v>0.98858620664966679</v>
      </c>
      <c r="CG23" s="3">
        <f t="shared" si="11"/>
        <v>17.161868901757412</v>
      </c>
      <c r="CH23" s="3">
        <f t="shared" si="12"/>
        <v>217.03254813085314</v>
      </c>
      <c r="CI23" s="8">
        <v>28.868828735656901</v>
      </c>
      <c r="CJ23" s="3">
        <v>807.94737388384499</v>
      </c>
      <c r="CK23" s="3">
        <v>22.7282473782358</v>
      </c>
      <c r="CL23" s="3">
        <v>206.222907488115</v>
      </c>
      <c r="CM23" s="3">
        <v>53.458761511327602</v>
      </c>
      <c r="CN23" s="3">
        <v>0.31904496449577802</v>
      </c>
      <c r="CO23" s="3">
        <v>411.00704932425299</v>
      </c>
      <c r="CP23" s="3">
        <v>34.472459502011098</v>
      </c>
      <c r="CQ23" s="3">
        <v>66.796346995913296</v>
      </c>
      <c r="CR23" s="3">
        <v>8.0151844953215399</v>
      </c>
      <c r="CS23" s="3">
        <v>32.616844178422902</v>
      </c>
      <c r="CT23" s="3">
        <v>6.8541933465286196</v>
      </c>
      <c r="CU23" s="3">
        <v>2.6378439848609898</v>
      </c>
      <c r="CV23" s="3">
        <v>6.6547565311627501</v>
      </c>
      <c r="CW23" s="3">
        <v>0.74901004104443003</v>
      </c>
      <c r="CX23" s="3">
        <v>5.8785528072421602</v>
      </c>
      <c r="CY23" s="3">
        <v>0.91150969731827403</v>
      </c>
      <c r="CZ23" s="3">
        <v>2.0070566815797002</v>
      </c>
      <c r="DA23" s="3">
        <v>0.24306282957476499</v>
      </c>
      <c r="DB23" s="3">
        <v>1.9509499848549099</v>
      </c>
      <c r="DC23" s="3">
        <v>0.27076338884972401</v>
      </c>
      <c r="DD23" s="3">
        <v>4.9036018244722301</v>
      </c>
      <c r="DE23" s="3">
        <v>2.88209022420489</v>
      </c>
      <c r="DF23" s="3">
        <v>1.6882531999079899</v>
      </c>
      <c r="DG23" s="3">
        <v>3.3097007319574598</v>
      </c>
      <c r="DH23" s="3">
        <v>1.05505464957275</v>
      </c>
      <c r="DI23" s="3">
        <v>18.315761901555401</v>
      </c>
      <c r="DJ23" s="3">
        <v>231.62491796249</v>
      </c>
      <c r="DK23" s="3"/>
      <c r="DL23" s="8">
        <v>1.8381311140252401</v>
      </c>
      <c r="DM23" s="3">
        <v>25.904392595175601</v>
      </c>
      <c r="DN23" s="3">
        <v>1.45543720399097</v>
      </c>
      <c r="DO23" s="3">
        <v>9.9843693680959706</v>
      </c>
      <c r="DP23" s="3">
        <v>2.4662584115717001</v>
      </c>
      <c r="DQ23" s="3">
        <v>0.22866337198201001</v>
      </c>
      <c r="DR23" s="3">
        <v>12.7398940622399</v>
      </c>
      <c r="DS23" s="3">
        <v>1.445063687705</v>
      </c>
      <c r="DT23" s="3">
        <v>2.1697504877277698</v>
      </c>
      <c r="DU23" s="3">
        <v>0.67011522264012602</v>
      </c>
      <c r="DV23" s="3">
        <v>3.4727279798216202</v>
      </c>
      <c r="DW23" s="3">
        <v>1.21935774857418</v>
      </c>
      <c r="DX23" s="3">
        <v>0.46006211018852999</v>
      </c>
      <c r="DY23" s="3">
        <v>1.33802389687079</v>
      </c>
      <c r="DZ23" s="3">
        <v>0.181144812735726</v>
      </c>
      <c r="EA23" s="3">
        <v>0.87372250225550496</v>
      </c>
      <c r="EB23" s="3">
        <v>0.17739364017106701</v>
      </c>
      <c r="EC23" s="3">
        <v>0.374677351463365</v>
      </c>
      <c r="ED23" s="3">
        <v>9.8894848565722906E-2</v>
      </c>
      <c r="EE23" s="3">
        <v>0.74012635652780201</v>
      </c>
      <c r="EF23" s="3">
        <v>8.9965272260389001E-2</v>
      </c>
      <c r="EG23" s="3">
        <v>1.10865795137128</v>
      </c>
      <c r="EH23" s="3">
        <v>0.36529499810267202</v>
      </c>
      <c r="EI23" s="3">
        <v>0.199797010353579</v>
      </c>
      <c r="EJ23" s="3">
        <v>0.14430712880652799</v>
      </c>
      <c r="EK23" s="3">
        <v>9.4967664992255202E-2</v>
      </c>
      <c r="EL23" s="3">
        <v>1.4435501606324199</v>
      </c>
      <c r="EM23" s="6">
        <v>7.4242291487018903</v>
      </c>
      <c r="EN23" s="48">
        <v>7335.2286120444869</v>
      </c>
      <c r="EO23" s="49">
        <v>6295.3855370608962</v>
      </c>
      <c r="EP23" s="49">
        <v>9342.5383170899167</v>
      </c>
      <c r="EQ23" s="49">
        <v>7146.8927458340504</v>
      </c>
      <c r="ER23" s="50">
        <v>8244.6981964182305</v>
      </c>
    </row>
    <row r="24" spans="1:148" x14ac:dyDescent="0.35">
      <c r="A24" s="2" t="s">
        <v>200</v>
      </c>
      <c r="B24" s="4">
        <v>44.48</v>
      </c>
      <c r="C24" s="2">
        <v>3.52</v>
      </c>
      <c r="D24" s="2">
        <v>17.89</v>
      </c>
      <c r="E24" s="2">
        <v>5.55</v>
      </c>
      <c r="F24" s="2">
        <v>0.13</v>
      </c>
      <c r="G24" s="2">
        <v>5.15</v>
      </c>
      <c r="H24" s="2">
        <v>12.88</v>
      </c>
      <c r="I24" s="2">
        <v>5.22</v>
      </c>
      <c r="J24" s="2">
        <v>2.61</v>
      </c>
      <c r="K24" s="2">
        <v>1.38</v>
      </c>
      <c r="L24" s="5">
        <v>99.22</v>
      </c>
      <c r="M24" s="4">
        <v>40.33</v>
      </c>
      <c r="N24" s="2">
        <v>14.7</v>
      </c>
      <c r="O24" s="2">
        <v>45.16</v>
      </c>
      <c r="P24" s="2">
        <v>0.24379999999999999</v>
      </c>
      <c r="Q24" s="2">
        <v>0.28399999999999997</v>
      </c>
      <c r="R24" s="2">
        <v>0.35010000000000002</v>
      </c>
      <c r="S24" s="2">
        <v>101.06780000000001</v>
      </c>
      <c r="T24" s="5">
        <v>84.56122190497338</v>
      </c>
      <c r="U24" s="4" t="s">
        <v>245</v>
      </c>
      <c r="V24" s="3">
        <v>5.1506957356142191</v>
      </c>
      <c r="W24" s="3">
        <v>8.3351229999999994</v>
      </c>
      <c r="X24" s="3">
        <v>0.14464060000000001</v>
      </c>
      <c r="Y24" s="3" t="s">
        <v>244</v>
      </c>
      <c r="Z24" s="3">
        <v>5.4039613624272675</v>
      </c>
      <c r="AA24" s="3">
        <v>8.5891909999999996</v>
      </c>
      <c r="AB24" s="6">
        <v>0.13133136000000001</v>
      </c>
      <c r="AC24" s="4">
        <v>43.261000000000003</v>
      </c>
      <c r="AD24" s="2">
        <v>3.0190000000000001</v>
      </c>
      <c r="AE24" s="2">
        <v>15.346</v>
      </c>
      <c r="AF24" s="2">
        <v>1.861</v>
      </c>
      <c r="AG24" s="2">
        <v>9.4390000000000001</v>
      </c>
      <c r="AH24" s="2">
        <v>0.17</v>
      </c>
      <c r="AI24" s="2">
        <v>7.6070000000000002</v>
      </c>
      <c r="AJ24" s="2">
        <v>11.138</v>
      </c>
      <c r="AK24" s="2">
        <v>4.4779999999999998</v>
      </c>
      <c r="AL24" s="2">
        <v>2.2389999999999999</v>
      </c>
      <c r="AM24" s="2">
        <v>1.1839999999999999</v>
      </c>
      <c r="AN24" s="2">
        <v>99.742000000000004</v>
      </c>
      <c r="AO24" s="5">
        <v>0.85099999999999998</v>
      </c>
      <c r="AP24" s="2">
        <v>2.94</v>
      </c>
      <c r="AQ24" s="8">
        <v>0.32225820013017248</v>
      </c>
      <c r="AR24" s="3">
        <v>1.2242078349124177E-2</v>
      </c>
      <c r="AS24" s="3">
        <v>3.7576471182986682</v>
      </c>
      <c r="AT24" s="3">
        <v>27744.667797076483</v>
      </c>
      <c r="AU24" s="3">
        <v>12605.37521644339</v>
      </c>
      <c r="AV24" s="3">
        <v>45.433505669048401</v>
      </c>
      <c r="AW24" s="3">
        <v>3.1002578389454554</v>
      </c>
      <c r="AX24" s="8">
        <v>37533.661280221982</v>
      </c>
      <c r="AY24" s="3">
        <v>3.7533661280221984</v>
      </c>
      <c r="AZ24" s="3">
        <v>0.32579105923780738</v>
      </c>
      <c r="BA24" s="3">
        <v>4.0791571872600061</v>
      </c>
      <c r="BB24" s="8">
        <f t="shared" si="0"/>
        <v>31941.145749468906</v>
      </c>
      <c r="BC24" s="3">
        <f>SQRT(AU24^2+'4.Raman acquisition'!S24^2)</f>
        <v>12605.37521644339</v>
      </c>
      <c r="BD24" s="3">
        <f t="shared" si="1"/>
        <v>3.1941145749468909</v>
      </c>
      <c r="BE24" s="3">
        <f t="shared" si="2"/>
        <v>0.27724819141137408</v>
      </c>
      <c r="BF24" s="6">
        <f t="shared" si="3"/>
        <v>3.4713627663582649</v>
      </c>
      <c r="BG24" s="3">
        <f t="shared" si="6"/>
        <v>42.983114832412475</v>
      </c>
      <c r="BH24" s="3">
        <f t="shared" si="7"/>
        <v>1245.0528206575075</v>
      </c>
      <c r="BI24" s="3">
        <f t="shared" si="13"/>
        <v>21.905028681091377</v>
      </c>
      <c r="BJ24" s="3">
        <f t="shared" si="14"/>
        <v>294.6280014425692</v>
      </c>
      <c r="BK24" s="3">
        <f t="shared" si="15"/>
        <v>106.04485060246715</v>
      </c>
      <c r="BL24" s="3">
        <f t="shared" si="16"/>
        <v>0.83026887169166574</v>
      </c>
      <c r="BM24" s="3">
        <f t="shared" si="17"/>
        <v>608.10747370627303</v>
      </c>
      <c r="BN24" s="3">
        <f t="shared" si="18"/>
        <v>64.843564441498899</v>
      </c>
      <c r="BO24" s="3">
        <f t="shared" si="19"/>
        <v>125.17489081092207</v>
      </c>
      <c r="BP24" s="3">
        <f t="shared" si="20"/>
        <v>13.936947840348465</v>
      </c>
      <c r="BQ24" s="3">
        <f t="shared" si="21"/>
        <v>53.667807402779879</v>
      </c>
      <c r="BR24" s="3">
        <f t="shared" si="22"/>
        <v>8.6533555418240979</v>
      </c>
      <c r="BS24" s="3">
        <f t="shared" si="23"/>
        <v>3.0719985410164083</v>
      </c>
      <c r="BT24" s="3">
        <f t="shared" si="24"/>
        <v>6.7399974610100308</v>
      </c>
      <c r="BU24" s="3">
        <f t="shared" si="25"/>
        <v>1.2567204989770957</v>
      </c>
      <c r="BV24" s="3">
        <f t="shared" si="26"/>
        <v>5.0320064550645496</v>
      </c>
      <c r="BW24" s="3">
        <f t="shared" si="27"/>
        <v>1.0652435052933651</v>
      </c>
      <c r="BX24" s="3">
        <f t="shared" si="28"/>
        <v>2.0368310907059497</v>
      </c>
      <c r="BY24" s="3">
        <f t="shared" si="29"/>
        <v>0.23016591769674979</v>
      </c>
      <c r="BZ24" s="3">
        <f t="shared" si="30"/>
        <v>1.4504382989463283</v>
      </c>
      <c r="CA24" s="3">
        <f t="shared" si="31"/>
        <v>0.25929882767186013</v>
      </c>
      <c r="CB24" s="3">
        <f t="shared" si="32"/>
        <v>5.7799550913858173</v>
      </c>
      <c r="CC24" s="3">
        <f t="shared" si="33"/>
        <v>5.4847935661828116</v>
      </c>
      <c r="CD24" s="3">
        <f t="shared" si="8"/>
        <v>4.4581542986552574</v>
      </c>
      <c r="CE24" s="3">
        <f t="shared" si="9"/>
        <v>8.7040325438933941</v>
      </c>
      <c r="CF24" s="3">
        <f t="shared" si="10"/>
        <v>2.4036154466022048</v>
      </c>
      <c r="CG24" s="3">
        <f t="shared" si="11"/>
        <v>24.793473602383433</v>
      </c>
      <c r="CH24" s="3">
        <f t="shared" si="12"/>
        <v>215.57658703227608</v>
      </c>
      <c r="CI24" s="8">
        <v>50.508948099192096</v>
      </c>
      <c r="CJ24" s="3">
        <v>1463.04679278203</v>
      </c>
      <c r="CK24" s="3">
        <v>25.740339225724298</v>
      </c>
      <c r="CL24" s="3">
        <v>346.21386773509897</v>
      </c>
      <c r="CM24" s="3">
        <v>124.612045361301</v>
      </c>
      <c r="CN24" s="3">
        <v>0.97563909716999497</v>
      </c>
      <c r="CO24" s="3">
        <v>714.57987509550298</v>
      </c>
      <c r="CP24" s="3">
        <v>76.196902986485199</v>
      </c>
      <c r="CQ24" s="3">
        <v>147.09152856747599</v>
      </c>
      <c r="CR24" s="3">
        <v>16.377141998059301</v>
      </c>
      <c r="CS24" s="3">
        <v>63.064403528531003</v>
      </c>
      <c r="CT24" s="3">
        <v>10.168455395798</v>
      </c>
      <c r="CU24" s="3">
        <v>3.60986902587122</v>
      </c>
      <c r="CV24" s="3">
        <v>7.9200910235135504</v>
      </c>
      <c r="CW24" s="3">
        <v>1.4767573430988199</v>
      </c>
      <c r="CX24" s="3">
        <v>5.9130510635306104</v>
      </c>
      <c r="CY24" s="3">
        <v>1.25175500034473</v>
      </c>
      <c r="CZ24" s="3">
        <v>2.3934560407825498</v>
      </c>
      <c r="DA24" s="3">
        <v>0.270465238186545</v>
      </c>
      <c r="DB24" s="3">
        <v>1.70439283072424</v>
      </c>
      <c r="DC24" s="3">
        <v>0.30469897493755599</v>
      </c>
      <c r="DD24" s="3">
        <v>6.7919566291255196</v>
      </c>
      <c r="DE24" s="3">
        <v>6.4451158239515998</v>
      </c>
      <c r="DF24" s="3">
        <v>5.2387242052353198</v>
      </c>
      <c r="DG24" s="3">
        <v>10.2280053394752</v>
      </c>
      <c r="DH24" s="3">
        <v>2.8244599842564102</v>
      </c>
      <c r="DI24" s="3">
        <v>29.134516571543401</v>
      </c>
      <c r="DJ24" s="3">
        <v>253.32148887458999</v>
      </c>
      <c r="DK24" s="3"/>
      <c r="DL24" s="8">
        <v>4.8164911896813303</v>
      </c>
      <c r="DM24" s="3">
        <v>74.924666911080706</v>
      </c>
      <c r="DN24" s="3">
        <v>2.7328650216585699</v>
      </c>
      <c r="DO24" s="3">
        <v>19.316408106864699</v>
      </c>
      <c r="DP24" s="3">
        <v>8.6017862096871607</v>
      </c>
      <c r="DQ24" s="3">
        <v>0.39445902264482502</v>
      </c>
      <c r="DR24" s="3">
        <v>40.080258247119097</v>
      </c>
      <c r="DS24" s="3">
        <v>4.6559921059441001</v>
      </c>
      <c r="DT24" s="3">
        <v>6.9640756295656496</v>
      </c>
      <c r="DU24" s="3">
        <v>1.2916789748855799</v>
      </c>
      <c r="DV24" s="3">
        <v>3.9329031560922298</v>
      </c>
      <c r="DW24" s="3">
        <v>1.7931320271900499</v>
      </c>
      <c r="DX24" s="3">
        <v>0.692281383924788</v>
      </c>
      <c r="DY24" s="3">
        <v>1.33383262653396</v>
      </c>
      <c r="DZ24" s="3">
        <v>0.37058224216302699</v>
      </c>
      <c r="EA24" s="3">
        <v>1.3473871068592</v>
      </c>
      <c r="EB24" s="3">
        <v>0.39766626508342401</v>
      </c>
      <c r="EC24" s="3">
        <v>0.71533766063191895</v>
      </c>
      <c r="ED24" s="3">
        <v>0.214389701358429</v>
      </c>
      <c r="EE24" s="3">
        <v>0.56493164380715899</v>
      </c>
      <c r="EF24" s="3">
        <v>0.13650515466450999</v>
      </c>
      <c r="EG24" s="3">
        <v>1.6109311067991601</v>
      </c>
      <c r="EH24" s="3">
        <v>0.84560344707155399</v>
      </c>
      <c r="EI24" s="3">
        <v>0.40747493074760699</v>
      </c>
      <c r="EJ24" s="3">
        <v>0.63498565273368002</v>
      </c>
      <c r="EK24" s="3">
        <v>0.22313191607680699</v>
      </c>
      <c r="EL24" s="3">
        <v>4.0376241780233002</v>
      </c>
      <c r="EM24" s="6">
        <v>10.287637414594</v>
      </c>
      <c r="EN24" s="48">
        <v>11484.204476696879</v>
      </c>
      <c r="EO24" s="49">
        <v>9375.0174561237309</v>
      </c>
      <c r="EP24" s="49">
        <v>17598.431015035731</v>
      </c>
      <c r="EQ24" s="49">
        <v>20581.79663596828</v>
      </c>
      <c r="ER24" s="50">
        <v>15083.827184121939</v>
      </c>
    </row>
    <row r="25" spans="1:148" x14ac:dyDescent="0.35">
      <c r="A25" s="2" t="s">
        <v>201</v>
      </c>
      <c r="B25" s="4">
        <v>48.36</v>
      </c>
      <c r="C25" s="2">
        <v>2.92</v>
      </c>
      <c r="D25" s="2">
        <v>15.6</v>
      </c>
      <c r="E25" s="2">
        <v>8.31</v>
      </c>
      <c r="F25" s="2">
        <v>0.15</v>
      </c>
      <c r="G25" s="2">
        <v>6.39</v>
      </c>
      <c r="H25" s="2">
        <v>9.9499999999999993</v>
      </c>
      <c r="I25" s="2">
        <v>4.59</v>
      </c>
      <c r="J25" s="2">
        <v>1.67</v>
      </c>
      <c r="K25" s="2">
        <v>0.4</v>
      </c>
      <c r="L25" s="5">
        <v>98.61</v>
      </c>
      <c r="M25" s="4">
        <v>39.729999999999997</v>
      </c>
      <c r="N25" s="2">
        <v>17.329999999999998</v>
      </c>
      <c r="O25" s="2">
        <v>42.72</v>
      </c>
      <c r="P25" s="2">
        <v>0.2235</v>
      </c>
      <c r="Q25" s="2">
        <v>0.20949999999999999</v>
      </c>
      <c r="R25" s="2">
        <v>0.50849999999999995</v>
      </c>
      <c r="S25" s="2">
        <v>100.7214</v>
      </c>
      <c r="T25" s="5">
        <v>81.46416333428968</v>
      </c>
      <c r="U25" s="4" t="s">
        <v>245</v>
      </c>
      <c r="V25" s="3">
        <v>4.8766280121173011</v>
      </c>
      <c r="W25" s="3">
        <v>8.0601870000000009</v>
      </c>
      <c r="X25" s="3">
        <v>0.22333839999999999</v>
      </c>
      <c r="Y25" s="3" t="s">
        <v>244</v>
      </c>
      <c r="Z25" s="3">
        <v>4.9811628343747749</v>
      </c>
      <c r="AA25" s="3">
        <v>8.1650530000000003</v>
      </c>
      <c r="AB25" s="6">
        <v>0.1076766</v>
      </c>
      <c r="AC25" s="4">
        <v>47.933</v>
      </c>
      <c r="AD25" s="2">
        <v>2.7759999999999998</v>
      </c>
      <c r="AE25" s="2">
        <v>14.832000000000001</v>
      </c>
      <c r="AF25" s="2">
        <v>1.7529999999999999</v>
      </c>
      <c r="AG25" s="2">
        <v>9.6170000000000009</v>
      </c>
      <c r="AH25" s="2">
        <v>0.16900000000000001</v>
      </c>
      <c r="AI25" s="2">
        <v>6.8109999999999999</v>
      </c>
      <c r="AJ25" s="2">
        <v>9.4920000000000009</v>
      </c>
      <c r="AK25" s="2">
        <v>4.3639999999999999</v>
      </c>
      <c r="AL25" s="2">
        <v>1.5880000000000001</v>
      </c>
      <c r="AM25" s="2">
        <v>0.38</v>
      </c>
      <c r="AN25" s="2">
        <v>99.714999999999989</v>
      </c>
      <c r="AO25" s="5">
        <v>0.93899999999999995</v>
      </c>
      <c r="AP25" s="2">
        <v>2.77</v>
      </c>
      <c r="AQ25" s="8">
        <v>0.33722027811537331</v>
      </c>
      <c r="AR25" s="3">
        <v>1.1876426537269063E-2</v>
      </c>
      <c r="AS25" s="3">
        <v>3.3628532797718158</v>
      </c>
      <c r="AT25" s="3">
        <v>5240.0504585028093</v>
      </c>
      <c r="AU25" s="3">
        <v>1467.92932375021</v>
      </c>
      <c r="AV25" s="3">
        <v>28.013648635162713</v>
      </c>
      <c r="AW25" s="3">
        <v>0.87717021688845742</v>
      </c>
      <c r="AX25" s="8">
        <v>9982.6679203658969</v>
      </c>
      <c r="AY25" s="3">
        <v>0.99826679203658963</v>
      </c>
      <c r="AZ25" s="3">
        <v>0.35316517103817652</v>
      </c>
      <c r="BA25" s="3">
        <v>1.3514319630747662</v>
      </c>
      <c r="BB25" s="8">
        <f t="shared" si="0"/>
        <v>9373.7251772235759</v>
      </c>
      <c r="BC25" s="3">
        <f>SQRT(AU25^2+'4.Raman acquisition'!S25^2)</f>
        <v>1467.92932375021</v>
      </c>
      <c r="BD25" s="3">
        <f t="shared" si="1"/>
        <v>0.93737251772235763</v>
      </c>
      <c r="BE25" s="3">
        <f t="shared" si="2"/>
        <v>0.33162209560484773</v>
      </c>
      <c r="BF25" s="6">
        <f t="shared" si="3"/>
        <v>1.2689946133272054</v>
      </c>
      <c r="BG25" s="3">
        <f t="shared" si="6"/>
        <v>26.785668624485677</v>
      </c>
      <c r="BH25" s="3">
        <f t="shared" si="7"/>
        <v>725.47506069372821</v>
      </c>
      <c r="BI25" s="3">
        <f t="shared" si="13"/>
        <v>18.856539777074449</v>
      </c>
      <c r="BJ25" s="3">
        <f t="shared" si="14"/>
        <v>187.96927785871299</v>
      </c>
      <c r="BK25" s="3">
        <f t="shared" si="15"/>
        <v>44.895504692368981</v>
      </c>
      <c r="BL25" s="3">
        <f t="shared" si="16"/>
        <v>0.55532400877543464</v>
      </c>
      <c r="BM25" s="3">
        <f t="shared" si="17"/>
        <v>371.74162938137158</v>
      </c>
      <c r="BN25" s="3">
        <f t="shared" si="18"/>
        <v>29.420660370827779</v>
      </c>
      <c r="BO25" s="3">
        <f t="shared" si="19"/>
        <v>58.049135383008021</v>
      </c>
      <c r="BP25" s="3">
        <f t="shared" si="20"/>
        <v>6.9261676428340664</v>
      </c>
      <c r="BQ25" s="3">
        <f t="shared" si="21"/>
        <v>29.976599068010049</v>
      </c>
      <c r="BR25" s="3">
        <f t="shared" si="22"/>
        <v>5.91290186299151</v>
      </c>
      <c r="BS25" s="3">
        <f t="shared" si="23"/>
        <v>2.1868924560743901</v>
      </c>
      <c r="BT25" s="3">
        <f t="shared" si="24"/>
        <v>5.8408285974915648</v>
      </c>
      <c r="BU25" s="3">
        <f t="shared" si="25"/>
        <v>0.78888541498179554</v>
      </c>
      <c r="BV25" s="3">
        <f t="shared" si="26"/>
        <v>4.318376131952455</v>
      </c>
      <c r="BW25" s="3">
        <f t="shared" si="27"/>
        <v>0.7435216192577192</v>
      </c>
      <c r="BX25" s="3">
        <f t="shared" si="28"/>
        <v>1.8499728870788634</v>
      </c>
      <c r="BY25" s="3">
        <f t="shared" si="29"/>
        <v>0.23791977321520455</v>
      </c>
      <c r="BZ25" s="3">
        <f t="shared" si="30"/>
        <v>1.4523408129587034</v>
      </c>
      <c r="CA25" s="3">
        <f t="shared" si="31"/>
        <v>0.18105232336815438</v>
      </c>
      <c r="CB25" s="3">
        <f t="shared" si="32"/>
        <v>4.5481625976707596</v>
      </c>
      <c r="CC25" s="3">
        <f t="shared" si="33"/>
        <v>2.1273985517202023</v>
      </c>
      <c r="CD25" s="3">
        <f t="shared" si="8"/>
        <v>1.7147581887483965</v>
      </c>
      <c r="CE25" s="3">
        <f t="shared" si="9"/>
        <v>2.5746214103015643</v>
      </c>
      <c r="CF25" s="3">
        <f t="shared" si="10"/>
        <v>0.86128955779947214</v>
      </c>
      <c r="CG25" s="3">
        <f t="shared" si="11"/>
        <v>15.381535450217909</v>
      </c>
      <c r="CH25" s="3">
        <f t="shared" si="12"/>
        <v>180.04366816024077</v>
      </c>
      <c r="CI25" s="8">
        <v>28.525738684223299</v>
      </c>
      <c r="CJ25" s="3">
        <v>772.603898502373</v>
      </c>
      <c r="CK25" s="3">
        <v>20.08151200966395</v>
      </c>
      <c r="CL25" s="3">
        <v>200.180274609918</v>
      </c>
      <c r="CM25" s="3">
        <v>47.812039076005306</v>
      </c>
      <c r="CN25" s="3">
        <v>0.59139937036787504</v>
      </c>
      <c r="CO25" s="3">
        <v>395.89097910689202</v>
      </c>
      <c r="CP25" s="3">
        <v>31.33190667819785</v>
      </c>
      <c r="CQ25" s="3">
        <v>61.82016547711185</v>
      </c>
      <c r="CR25" s="3">
        <v>7.3761103757551298</v>
      </c>
      <c r="CS25" s="3">
        <v>31.923960668807297</v>
      </c>
      <c r="CT25" s="3">
        <v>6.2970200883828653</v>
      </c>
      <c r="CU25" s="3">
        <v>2.3289589521559</v>
      </c>
      <c r="CV25" s="3">
        <v>6.2202647470623695</v>
      </c>
      <c r="CW25" s="3">
        <v>0.8401335622809325</v>
      </c>
      <c r="CX25" s="3">
        <v>4.5989096186927103</v>
      </c>
      <c r="CY25" s="3">
        <v>0.79182281071109606</v>
      </c>
      <c r="CZ25" s="3">
        <v>1.9701521694130602</v>
      </c>
      <c r="DA25" s="3">
        <v>0.25337569032503149</v>
      </c>
      <c r="DB25" s="3">
        <v>1.5466888316919101</v>
      </c>
      <c r="DC25" s="3">
        <v>0.19281397589792801</v>
      </c>
      <c r="DD25" s="3">
        <v>4.8436236396919696</v>
      </c>
      <c r="DE25" s="3">
        <v>2.2656001615763603</v>
      </c>
      <c r="DF25" s="3">
        <v>1.826153555642595</v>
      </c>
      <c r="DG25" s="3">
        <v>2.7418758363168951</v>
      </c>
      <c r="DH25" s="3">
        <v>0.91724127561179147</v>
      </c>
      <c r="DI25" s="3">
        <v>16.3807619278146</v>
      </c>
      <c r="DJ25" s="3">
        <v>191.73979569780701</v>
      </c>
      <c r="DK25" s="3"/>
      <c r="DL25" s="8">
        <v>2.3666396751161702</v>
      </c>
      <c r="DM25" s="3">
        <v>23.887694143549147</v>
      </c>
      <c r="DN25" s="3">
        <v>1.1343674238635</v>
      </c>
      <c r="DO25" s="3">
        <v>10.99145116408539</v>
      </c>
      <c r="DP25" s="3">
        <v>2.2616394703688503</v>
      </c>
      <c r="DQ25" s="3">
        <v>0.32252927097344503</v>
      </c>
      <c r="DR25" s="3">
        <v>14.419599195640199</v>
      </c>
      <c r="DS25" s="3">
        <v>1.539364100521055</v>
      </c>
      <c r="DT25" s="3">
        <v>2.5229607523120654</v>
      </c>
      <c r="DU25" s="3">
        <v>0.59784470382653854</v>
      </c>
      <c r="DV25" s="3">
        <v>2.7008580908717903</v>
      </c>
      <c r="DW25" s="3">
        <v>1.4706753680620501</v>
      </c>
      <c r="DX25" s="3">
        <v>0.41461930571080252</v>
      </c>
      <c r="DY25" s="3">
        <v>1.30600972179057</v>
      </c>
      <c r="DZ25" s="3">
        <v>0.18890744165751749</v>
      </c>
      <c r="EA25" s="3">
        <v>0.78814812115953758</v>
      </c>
      <c r="EB25" s="3">
        <v>0.17953694073160847</v>
      </c>
      <c r="EC25" s="3">
        <v>0.543149531879766</v>
      </c>
      <c r="ED25" s="3">
        <v>0.15253036890919949</v>
      </c>
      <c r="EE25" s="3">
        <v>0.69490102899315953</v>
      </c>
      <c r="EF25" s="3">
        <v>7.7705847843053594E-2</v>
      </c>
      <c r="EG25" s="3">
        <v>0.84029012298495109</v>
      </c>
      <c r="EH25" s="3">
        <v>0.38418168411319298</v>
      </c>
      <c r="EI25" s="3">
        <v>0.16702547257967199</v>
      </c>
      <c r="EJ25" s="3">
        <v>0.134478889327553</v>
      </c>
      <c r="EK25" s="3">
        <v>9.8133682142697298E-2</v>
      </c>
      <c r="EL25" s="3">
        <v>1.7482146808332351</v>
      </c>
      <c r="EM25" s="6">
        <v>8.5205452797758046</v>
      </c>
      <c r="EN25" s="48">
        <v>9251.6564508456013</v>
      </c>
      <c r="EO25" s="49">
        <v>6342.7862779446596</v>
      </c>
      <c r="EP25" s="49">
        <v>9401.1542178745894</v>
      </c>
      <c r="EQ25" s="49">
        <v>6387.2569639415469</v>
      </c>
      <c r="ER25" s="50">
        <v>7611.5573931166646</v>
      </c>
    </row>
    <row r="26" spans="1:148" x14ac:dyDescent="0.35">
      <c r="A26" s="2" t="s">
        <v>202</v>
      </c>
      <c r="B26" s="4">
        <v>49.12</v>
      </c>
      <c r="C26" s="2">
        <v>3.08</v>
      </c>
      <c r="D26" s="2">
        <v>16.88</v>
      </c>
      <c r="E26" s="2">
        <v>8.68</v>
      </c>
      <c r="F26" s="2">
        <v>0.18</v>
      </c>
      <c r="G26" s="2">
        <v>3.75</v>
      </c>
      <c r="H26" s="2">
        <v>10.88</v>
      </c>
      <c r="I26" s="2">
        <v>4.59</v>
      </c>
      <c r="J26" s="2">
        <v>1.92</v>
      </c>
      <c r="K26" s="2">
        <v>0.56000000000000005</v>
      </c>
      <c r="L26" s="5">
        <v>99.94</v>
      </c>
      <c r="M26" s="4">
        <v>39.61</v>
      </c>
      <c r="N26" s="2">
        <v>16.87</v>
      </c>
      <c r="O26" s="2">
        <v>43.59</v>
      </c>
      <c r="P26" s="2">
        <v>0.2621</v>
      </c>
      <c r="Q26" s="2">
        <v>0.16800000000000001</v>
      </c>
      <c r="R26" s="2">
        <v>0.4773</v>
      </c>
      <c r="S26" s="2">
        <v>100.9773</v>
      </c>
      <c r="T26" s="5">
        <v>82.164317275094916</v>
      </c>
      <c r="U26" s="4" t="s">
        <v>245</v>
      </c>
      <c r="V26" s="3">
        <v>5.0150275472631289</v>
      </c>
      <c r="W26" s="3">
        <v>8.1990250000000007</v>
      </c>
      <c r="X26" s="3">
        <v>0.15532182</v>
      </c>
      <c r="Y26" s="3" t="s">
        <v>244</v>
      </c>
      <c r="Z26" s="3">
        <v>5.3506771725646551</v>
      </c>
      <c r="AA26" s="3">
        <v>8.5357380000000003</v>
      </c>
      <c r="AB26" s="6">
        <v>0.14345688000000001</v>
      </c>
      <c r="AC26" s="4">
        <v>47.642000000000003</v>
      </c>
      <c r="AD26" s="2">
        <v>2.7130000000000001</v>
      </c>
      <c r="AE26" s="2">
        <v>14.871</v>
      </c>
      <c r="AF26" s="2">
        <v>1.6659999999999999</v>
      </c>
      <c r="AG26" s="2">
        <v>9.593</v>
      </c>
      <c r="AH26" s="2">
        <v>0.218</v>
      </c>
      <c r="AI26" s="2">
        <v>7.1459999999999999</v>
      </c>
      <c r="AJ26" s="2">
        <v>9.6590000000000007</v>
      </c>
      <c r="AK26" s="2">
        <v>4.0439999999999996</v>
      </c>
      <c r="AL26" s="2">
        <v>1.6910000000000001</v>
      </c>
      <c r="AM26" s="2">
        <v>0.49299999999999999</v>
      </c>
      <c r="AN26" s="2">
        <v>99.736000000000004</v>
      </c>
      <c r="AO26" s="5">
        <v>0.88200000000000001</v>
      </c>
      <c r="AP26" s="2">
        <v>2.8450000000000002</v>
      </c>
      <c r="AQ26" s="8">
        <v>0.20778137329348151</v>
      </c>
      <c r="AR26" s="3">
        <v>1.0111971070210031E-2</v>
      </c>
      <c r="AS26" s="3">
        <v>5.121741641708355</v>
      </c>
      <c r="AT26" s="3">
        <v>12291.248990742781</v>
      </c>
      <c r="AU26" s="3">
        <v>4501.8260806959606</v>
      </c>
      <c r="AV26" s="3">
        <v>36.626270317089293</v>
      </c>
      <c r="AW26" s="3">
        <v>1.4265571746085275</v>
      </c>
      <c r="AX26" s="8">
        <v>19146.357238416782</v>
      </c>
      <c r="AY26" s="3">
        <v>1.9146357238416782</v>
      </c>
      <c r="AZ26" s="3">
        <v>0.19743227553424944</v>
      </c>
      <c r="BA26" s="3">
        <v>2.1120679993759275</v>
      </c>
      <c r="BB26" s="8">
        <f t="shared" si="0"/>
        <v>16887.087084283601</v>
      </c>
      <c r="BC26" s="3">
        <f>SQRT(AU26^2+'4.Raman acquisition'!S26^2)</f>
        <v>4501.8260806959606</v>
      </c>
      <c r="BD26" s="3">
        <f t="shared" si="1"/>
        <v>1.6887087084283603</v>
      </c>
      <c r="BE26" s="3">
        <f t="shared" si="2"/>
        <v>0.17413526702120802</v>
      </c>
      <c r="BF26" s="6">
        <f t="shared" si="3"/>
        <v>1.862843975449568</v>
      </c>
      <c r="BG26" s="3">
        <f t="shared" si="6"/>
        <v>26.022773185835835</v>
      </c>
      <c r="BH26" s="3">
        <f t="shared" si="7"/>
        <v>569.86303148762534</v>
      </c>
      <c r="BI26" s="3">
        <f t="shared" si="13"/>
        <v>17.097114934796096</v>
      </c>
      <c r="BJ26" s="3">
        <f t="shared" si="14"/>
        <v>153.04994348908284</v>
      </c>
      <c r="BK26" s="3">
        <f t="shared" si="15"/>
        <v>42.395103660649987</v>
      </c>
      <c r="BL26" s="3"/>
      <c r="BM26" s="3">
        <f t="shared" si="17"/>
        <v>338.90541042990668</v>
      </c>
      <c r="BN26" s="3">
        <f t="shared" si="18"/>
        <v>24.541224515085954</v>
      </c>
      <c r="BO26" s="3">
        <f t="shared" si="19"/>
        <v>50.049788864964476</v>
      </c>
      <c r="BP26" s="3">
        <f t="shared" si="20"/>
        <v>5.8425603108973352</v>
      </c>
      <c r="BQ26" s="3">
        <f t="shared" si="21"/>
        <v>32.401404697577846</v>
      </c>
      <c r="BR26" s="3">
        <f t="shared" si="22"/>
        <v>7.1559838853550932</v>
      </c>
      <c r="BS26" s="3">
        <f t="shared" si="23"/>
        <v>0.89881294291082658</v>
      </c>
      <c r="BT26" s="3">
        <f t="shared" si="24"/>
        <v>4.2454010006494221</v>
      </c>
      <c r="BU26" s="3">
        <f t="shared" si="25"/>
        <v>0.86858155148127347</v>
      </c>
      <c r="BV26" s="3">
        <f t="shared" si="26"/>
        <v>6.4556356627844336</v>
      </c>
      <c r="BW26" s="3">
        <f t="shared" si="27"/>
        <v>0.96209908235175423</v>
      </c>
      <c r="BX26" s="3">
        <f t="shared" si="28"/>
        <v>2.2436646728354752</v>
      </c>
      <c r="BY26" s="3"/>
      <c r="BZ26" s="3"/>
      <c r="CA26" s="3">
        <f t="shared" si="31"/>
        <v>0.78140129409947578</v>
      </c>
      <c r="CB26" s="3">
        <f t="shared" si="32"/>
        <v>3.4482109593322869</v>
      </c>
      <c r="CC26" s="3">
        <f t="shared" si="33"/>
        <v>2.1705635964911978</v>
      </c>
      <c r="CD26" s="3">
        <f t="shared" si="8"/>
        <v>1.4513682115252544</v>
      </c>
      <c r="CE26" s="3">
        <f t="shared" si="9"/>
        <v>2.7463705498844058</v>
      </c>
      <c r="CF26" s="3">
        <f t="shared" si="10"/>
        <v>0.94520151865732704</v>
      </c>
      <c r="CG26" s="3">
        <f t="shared" si="11"/>
        <v>52.761738807821203</v>
      </c>
      <c r="CH26" s="3">
        <f t="shared" si="12"/>
        <v>222.72423636103036</v>
      </c>
      <c r="CI26" s="8">
        <v>29.504277988476002</v>
      </c>
      <c r="CJ26" s="3">
        <v>646.10321030343005</v>
      </c>
      <c r="CK26" s="3">
        <v>19.384484053056799</v>
      </c>
      <c r="CL26" s="3">
        <v>173.526013026171</v>
      </c>
      <c r="CM26" s="3">
        <v>48.067010953117901</v>
      </c>
      <c r="CN26" s="3"/>
      <c r="CO26" s="3">
        <v>384.24649708606199</v>
      </c>
      <c r="CP26" s="3">
        <v>27.824517590800401</v>
      </c>
      <c r="CQ26" s="3">
        <v>56.745792363905302</v>
      </c>
      <c r="CR26" s="3">
        <v>6.6242180395661396</v>
      </c>
      <c r="CS26" s="3">
        <v>36.7362865051903</v>
      </c>
      <c r="CT26" s="3">
        <v>8.1133604142347995</v>
      </c>
      <c r="CU26" s="3">
        <v>1.01906229354969</v>
      </c>
      <c r="CV26" s="3">
        <v>4.81337981933041</v>
      </c>
      <c r="CW26" s="3">
        <v>0.98478633954792905</v>
      </c>
      <c r="CX26" s="3">
        <v>7.3193148104131902</v>
      </c>
      <c r="CY26" s="3">
        <v>1.0908152861131</v>
      </c>
      <c r="CZ26" s="3">
        <v>2.5438374975458902</v>
      </c>
      <c r="DA26" s="3"/>
      <c r="DB26" s="3"/>
      <c r="DC26" s="3">
        <v>0.88594251031686599</v>
      </c>
      <c r="DD26" s="3">
        <v>3.90953623507062</v>
      </c>
      <c r="DE26" s="3">
        <v>2.4609564586068</v>
      </c>
      <c r="DF26" s="3">
        <v>1.6455421899379301</v>
      </c>
      <c r="DG26" s="3">
        <v>3.1137988093927502</v>
      </c>
      <c r="DH26" s="3">
        <v>1.0716570506318901</v>
      </c>
      <c r="DI26" s="3">
        <v>59.820565541747399</v>
      </c>
      <c r="DJ26" s="3">
        <v>252.52180993314099</v>
      </c>
      <c r="DK26" s="3"/>
      <c r="DL26" s="8">
        <v>8.1668502897552493</v>
      </c>
      <c r="DM26" s="3">
        <v>129.36309000876699</v>
      </c>
      <c r="DN26" s="3">
        <v>3.4944164186683602</v>
      </c>
      <c r="DO26" s="3">
        <v>35.580464650457998</v>
      </c>
      <c r="DP26" s="3">
        <v>12.734685734918701</v>
      </c>
      <c r="DQ26" s="3">
        <v>1.1712898215496399</v>
      </c>
      <c r="DR26" s="3">
        <v>75.782480277009398</v>
      </c>
      <c r="DS26" s="3">
        <v>6.0570863096298702</v>
      </c>
      <c r="DT26" s="3">
        <v>13.001228198117801</v>
      </c>
      <c r="DU26" s="3">
        <v>2.7163880061797099</v>
      </c>
      <c r="DV26" s="3">
        <v>12.262958001072199</v>
      </c>
      <c r="DW26" s="3">
        <v>5.3329119228113102</v>
      </c>
      <c r="DX26" s="3">
        <v>1.3070610421526001</v>
      </c>
      <c r="DY26" s="3">
        <v>7.7070252571763804</v>
      </c>
      <c r="DZ26" s="3">
        <v>0.64868860300266595</v>
      </c>
      <c r="EA26" s="3">
        <v>2.9805336547999302</v>
      </c>
      <c r="EB26" s="3">
        <v>0.71305064547183605</v>
      </c>
      <c r="EC26" s="3">
        <v>2.4526088573197198</v>
      </c>
      <c r="ED26" s="3">
        <v>0.49783859468140301</v>
      </c>
      <c r="EE26" s="3"/>
      <c r="EF26" s="3">
        <v>0.57914881434262799</v>
      </c>
      <c r="EG26" s="3">
        <v>2.67611317205048</v>
      </c>
      <c r="EH26" s="3">
        <v>1.3728268053367001</v>
      </c>
      <c r="EI26" s="3">
        <v>0.613499025429594</v>
      </c>
      <c r="EJ26" s="3">
        <v>0.84264165696127202</v>
      </c>
      <c r="EK26" s="3">
        <v>0.54278744468085405</v>
      </c>
      <c r="EL26" s="3">
        <v>13.9228415564075</v>
      </c>
      <c r="EM26" s="6">
        <v>35.546676958360301</v>
      </c>
      <c r="EN26" s="48">
        <v>12792.523420493641</v>
      </c>
      <c r="EO26" s="49">
        <v>9248.2125664680061</v>
      </c>
      <c r="EP26" s="49">
        <v>15529.84119425931</v>
      </c>
      <c r="EQ26" s="49">
        <v>10667.522674445159</v>
      </c>
      <c r="ER26" s="50">
        <v>10725.76014213865</v>
      </c>
    </row>
    <row r="27" spans="1:148" ht="15.5" customHeight="1" x14ac:dyDescent="0.35">
      <c r="A27" s="2" t="s">
        <v>203</v>
      </c>
      <c r="B27" s="4">
        <v>46.75</v>
      </c>
      <c r="C27" s="2">
        <v>3.37</v>
      </c>
      <c r="D27" s="2">
        <v>16.95</v>
      </c>
      <c r="E27" s="2">
        <v>6.33</v>
      </c>
      <c r="F27" s="2">
        <v>0.12</v>
      </c>
      <c r="G27" s="2">
        <v>5.08</v>
      </c>
      <c r="H27" s="2">
        <v>11.67</v>
      </c>
      <c r="I27" s="2">
        <v>5.15</v>
      </c>
      <c r="J27" s="2">
        <v>2.0699999999999998</v>
      </c>
      <c r="K27" s="2">
        <v>0.54</v>
      </c>
      <c r="L27" s="5">
        <v>98.4</v>
      </c>
      <c r="M27" s="4">
        <v>40.090000000000003</v>
      </c>
      <c r="N27" s="2">
        <v>16.600000000000001</v>
      </c>
      <c r="O27" s="2">
        <v>43.14</v>
      </c>
      <c r="P27" s="2">
        <v>0.25240000000000001</v>
      </c>
      <c r="Q27" s="2">
        <v>0.1739</v>
      </c>
      <c r="R27" s="2">
        <v>0.52459999999999996</v>
      </c>
      <c r="S27" s="2">
        <v>100.7808</v>
      </c>
      <c r="T27" s="5">
        <v>82.248528560689422</v>
      </c>
      <c r="U27" s="4" t="s">
        <v>245</v>
      </c>
      <c r="V27" s="3">
        <v>5.0616747637828308</v>
      </c>
      <c r="W27" s="3">
        <v>8.2458200000000001</v>
      </c>
      <c r="X27" s="3">
        <v>0.17283489999999999</v>
      </c>
      <c r="Y27" s="3" t="s">
        <v>244</v>
      </c>
      <c r="Z27" s="3">
        <v>5.0602423019785459</v>
      </c>
      <c r="AA27" s="3">
        <v>8.2443829999999991</v>
      </c>
      <c r="AB27" s="6">
        <v>0.16473128000000001</v>
      </c>
      <c r="AC27" s="4">
        <v>45.866999999999997</v>
      </c>
      <c r="AD27" s="2">
        <v>3.028</v>
      </c>
      <c r="AE27" s="2">
        <v>15.23</v>
      </c>
      <c r="AF27" s="2">
        <v>1.9259999999999999</v>
      </c>
      <c r="AG27" s="2">
        <v>9.3629999999999995</v>
      </c>
      <c r="AH27" s="2">
        <v>0.16</v>
      </c>
      <c r="AI27" s="2">
        <v>6.6369999999999996</v>
      </c>
      <c r="AJ27" s="2">
        <v>10.548</v>
      </c>
      <c r="AK27" s="2">
        <v>4.6269999999999998</v>
      </c>
      <c r="AL27" s="2">
        <v>1.86</v>
      </c>
      <c r="AM27" s="2">
        <v>0.48499999999999999</v>
      </c>
      <c r="AN27" s="2">
        <v>99.730999999999995</v>
      </c>
      <c r="AO27" s="5">
        <v>0.88500000000000001</v>
      </c>
      <c r="AP27" s="2">
        <v>2.8450000000000002</v>
      </c>
      <c r="AQ27" s="8">
        <v>0.28775173472601873</v>
      </c>
      <c r="AR27" s="3">
        <v>1.1443433743307932E-2</v>
      </c>
      <c r="AS27" s="3">
        <v>3.7105688705920459</v>
      </c>
      <c r="AT27" s="3">
        <v>9900.4541203325352</v>
      </c>
      <c r="AU27" s="3">
        <v>3405.0826950708083</v>
      </c>
      <c r="AV27" s="3">
        <v>34.393197056262295</v>
      </c>
      <c r="AW27" s="3">
        <v>1.2984464724205804</v>
      </c>
      <c r="AX27" s="8">
        <v>19108.892272045847</v>
      </c>
      <c r="AY27" s="3">
        <v>1.9108892272045848</v>
      </c>
      <c r="AZ27" s="3">
        <v>0.30840106038732695</v>
      </c>
      <c r="BA27" s="3">
        <v>2.2192902875919116</v>
      </c>
      <c r="BB27" s="8">
        <f t="shared" si="0"/>
        <v>16911.369660760574</v>
      </c>
      <c r="BC27" s="3">
        <f>SQRT(AU27^2+'4.Raman acquisition'!S27^2)</f>
        <v>3405.0826950708083</v>
      </c>
      <c r="BD27" s="3">
        <f t="shared" si="1"/>
        <v>1.6911369660760576</v>
      </c>
      <c r="BE27" s="3">
        <f t="shared" si="2"/>
        <v>0.27293493844278438</v>
      </c>
      <c r="BF27" s="6">
        <f t="shared" si="3"/>
        <v>1.9640719045188417</v>
      </c>
      <c r="BG27" s="3">
        <f t="shared" si="6"/>
        <v>23.042358956564545</v>
      </c>
      <c r="BH27" s="3">
        <f t="shared" si="7"/>
        <v>758.07285041207126</v>
      </c>
      <c r="BI27" s="3">
        <f t="shared" si="13"/>
        <v>16.915782215414932</v>
      </c>
      <c r="BJ27" s="3">
        <f t="shared" si="14"/>
        <v>185.99638621002418</v>
      </c>
      <c r="BK27" s="3">
        <f t="shared" si="15"/>
        <v>53.260042091536086</v>
      </c>
      <c r="BL27" s="3">
        <f t="shared" si="16"/>
        <v>9.5489282314276132</v>
      </c>
      <c r="BM27" s="3">
        <f t="shared" si="17"/>
        <v>332.0521098992823</v>
      </c>
      <c r="BN27" s="3">
        <f t="shared" si="18"/>
        <v>29.141996657781544</v>
      </c>
      <c r="BO27" s="3">
        <f t="shared" si="19"/>
        <v>58.587587155571711</v>
      </c>
      <c r="BP27" s="3">
        <f t="shared" si="20"/>
        <v>7.7302074433315795</v>
      </c>
      <c r="BQ27" s="3">
        <f t="shared" si="21"/>
        <v>28.973058564321494</v>
      </c>
      <c r="BR27" s="3">
        <f t="shared" si="22"/>
        <v>8.3090057095615428</v>
      </c>
      <c r="BS27" s="3">
        <f t="shared" si="23"/>
        <v>2.5697175526158529</v>
      </c>
      <c r="BT27" s="3">
        <f t="shared" si="24"/>
        <v>5.0508239976384619</v>
      </c>
      <c r="BU27" s="3">
        <f t="shared" si="25"/>
        <v>0.86177571747212256</v>
      </c>
      <c r="BV27" s="3">
        <f t="shared" si="26"/>
        <v>4.017960626580062</v>
      </c>
      <c r="BW27" s="3">
        <f t="shared" si="27"/>
        <v>0.75678321370050394</v>
      </c>
      <c r="BX27" s="3">
        <f t="shared" si="28"/>
        <v>2.1309167877686814</v>
      </c>
      <c r="BY27" s="3">
        <f t="shared" si="29"/>
        <v>0.35055234206581931</v>
      </c>
      <c r="BZ27" s="3">
        <f t="shared" si="30"/>
        <v>1.3223305851172584</v>
      </c>
      <c r="CA27" s="3">
        <f t="shared" si="31"/>
        <v>0.12156350113059039</v>
      </c>
      <c r="CB27" s="3">
        <f t="shared" si="32"/>
        <v>4.6266746706367243</v>
      </c>
      <c r="CC27" s="3">
        <f t="shared" si="33"/>
        <v>2.1292467670838575</v>
      </c>
      <c r="CD27" s="3">
        <f t="shared" si="8"/>
        <v>1.5933283062005601</v>
      </c>
      <c r="CE27" s="3">
        <f t="shared" si="9"/>
        <v>3.2188123312408008</v>
      </c>
      <c r="CF27" s="3">
        <f t="shared" si="10"/>
        <v>1.0759653479669733</v>
      </c>
      <c r="CG27" s="3">
        <f t="shared" si="11"/>
        <v>15.88974524068426</v>
      </c>
      <c r="CH27" s="3">
        <f t="shared" si="12"/>
        <v>214.16707379506875</v>
      </c>
      <c r="CI27" s="8">
        <v>26.036563792728298</v>
      </c>
      <c r="CJ27" s="3">
        <v>856.57949199104098</v>
      </c>
      <c r="CK27" s="3">
        <v>19.1138782095084</v>
      </c>
      <c r="CL27" s="3">
        <v>210.16540814691999</v>
      </c>
      <c r="CM27" s="3">
        <v>60.180838521509699</v>
      </c>
      <c r="CN27" s="3">
        <v>10.7897494140425</v>
      </c>
      <c r="CO27" s="3">
        <v>375.20012417997998</v>
      </c>
      <c r="CP27" s="3">
        <v>32.928809782804002</v>
      </c>
      <c r="CQ27" s="3">
        <v>66.200663452623402</v>
      </c>
      <c r="CR27" s="3">
        <v>8.7346976760808808</v>
      </c>
      <c r="CS27" s="3">
        <v>32.737919281719201</v>
      </c>
      <c r="CT27" s="3">
        <v>9.3887070164537203</v>
      </c>
      <c r="CU27" s="3">
        <v>2.9036356526732798</v>
      </c>
      <c r="CV27" s="3">
        <v>5.7071457600434599</v>
      </c>
      <c r="CW27" s="3">
        <v>0.97375787284985604</v>
      </c>
      <c r="CX27" s="3">
        <v>4.5400685046102396</v>
      </c>
      <c r="CY27" s="3">
        <v>0.85512227536780105</v>
      </c>
      <c r="CZ27" s="3">
        <v>2.4078155793996401</v>
      </c>
      <c r="DA27" s="3">
        <v>0.39610434131730998</v>
      </c>
      <c r="DB27" s="3">
        <v>1.49415885323984</v>
      </c>
      <c r="DC27" s="3">
        <v>0.13735988828315299</v>
      </c>
      <c r="DD27" s="3">
        <v>5.2278809837703104</v>
      </c>
      <c r="DE27" s="3">
        <v>2.4059285503772401</v>
      </c>
      <c r="DF27" s="3">
        <v>1.80037096745826</v>
      </c>
      <c r="DG27" s="3">
        <v>3.6370760804980802</v>
      </c>
      <c r="DH27" s="3">
        <v>1.2157800541999699</v>
      </c>
      <c r="DI27" s="3">
        <v>17.954514396253401</v>
      </c>
      <c r="DJ27" s="3">
        <v>241.99669355374999</v>
      </c>
      <c r="DK27" s="3"/>
      <c r="DL27" s="8">
        <v>3.9892051371004902</v>
      </c>
      <c r="DM27" s="3">
        <v>103.368693361474</v>
      </c>
      <c r="DN27" s="3">
        <v>2.4781225591385101</v>
      </c>
      <c r="DO27" s="3">
        <v>27.750713125686399</v>
      </c>
      <c r="DP27" s="3">
        <v>5.8926929664724801</v>
      </c>
      <c r="DQ27" s="3">
        <v>21.2172819739951</v>
      </c>
      <c r="DR27" s="3">
        <v>49.768529573028701</v>
      </c>
      <c r="DS27" s="3">
        <v>3.3250938909380201</v>
      </c>
      <c r="DT27" s="3">
        <v>6.7741136939909197</v>
      </c>
      <c r="DU27" s="3">
        <v>1.43854042341042</v>
      </c>
      <c r="DV27" s="3">
        <v>6.6099720778417597</v>
      </c>
      <c r="DW27" s="3">
        <v>3.5998626044589401</v>
      </c>
      <c r="DX27" s="3">
        <v>1.7813812148388499</v>
      </c>
      <c r="DY27" s="3">
        <v>2.9169207223085398</v>
      </c>
      <c r="DZ27" s="3">
        <v>0.35061790395047199</v>
      </c>
      <c r="EA27" s="3">
        <v>3.6632503949827502</v>
      </c>
      <c r="EB27" s="3">
        <v>0.44590863998194302</v>
      </c>
      <c r="EC27" s="3">
        <v>1.1827440071258299</v>
      </c>
      <c r="ED27" s="3">
        <v>0.24631422708013201</v>
      </c>
      <c r="EE27" s="3">
        <v>1.3123588343742401</v>
      </c>
      <c r="EF27" s="3">
        <v>0.16376978715298199</v>
      </c>
      <c r="EG27" s="3">
        <v>0.80839284490046004</v>
      </c>
      <c r="EH27" s="3">
        <v>0.91941931049079995</v>
      </c>
      <c r="EI27" s="3">
        <v>0.49748304315143599</v>
      </c>
      <c r="EJ27" s="3">
        <v>0.57260944323992902</v>
      </c>
      <c r="EK27" s="3">
        <v>0.109267244171341</v>
      </c>
      <c r="EL27" s="3">
        <v>1.56870879221419</v>
      </c>
      <c r="EM27" s="6">
        <v>23.175520049332899</v>
      </c>
      <c r="EN27" s="48">
        <v>9892.5895255439318</v>
      </c>
      <c r="EO27" s="49">
        <v>7727.8327087041807</v>
      </c>
      <c r="EP27" s="49">
        <v>12781.629929717021</v>
      </c>
      <c r="EQ27" s="49">
        <v>10681.602082729611</v>
      </c>
      <c r="ER27" s="50">
        <v>10734.40148951319</v>
      </c>
    </row>
    <row r="28" spans="1:148" x14ac:dyDescent="0.35">
      <c r="A28" s="2" t="s">
        <v>231</v>
      </c>
      <c r="B28" s="4">
        <v>46.93</v>
      </c>
      <c r="C28" s="2">
        <v>3.85</v>
      </c>
      <c r="D28" s="2">
        <v>16.14</v>
      </c>
      <c r="E28" s="2">
        <v>10.87</v>
      </c>
      <c r="F28" s="2">
        <v>0.18</v>
      </c>
      <c r="G28" s="2">
        <v>4.7300000000000004</v>
      </c>
      <c r="H28" s="2">
        <v>9.56</v>
      </c>
      <c r="I28" s="2">
        <v>4.2300000000000004</v>
      </c>
      <c r="J28" s="2">
        <v>1.73</v>
      </c>
      <c r="K28" s="2">
        <v>0.44</v>
      </c>
      <c r="L28" s="5">
        <v>99.25</v>
      </c>
      <c r="M28" s="4">
        <v>40.35</v>
      </c>
      <c r="N28" s="2">
        <v>16.239999999999998</v>
      </c>
      <c r="O28" s="2">
        <v>43.72</v>
      </c>
      <c r="P28" s="2">
        <v>0.18179999999999999</v>
      </c>
      <c r="Q28" s="2">
        <v>0.2177</v>
      </c>
      <c r="R28" s="2">
        <v>0.29799999999999999</v>
      </c>
      <c r="S28" s="2">
        <v>101.00749999999999</v>
      </c>
      <c r="T28" s="5">
        <v>82.757786726958599</v>
      </c>
      <c r="V28" s="3"/>
      <c r="W28" s="3"/>
      <c r="X28" s="3"/>
      <c r="Y28" s="3"/>
      <c r="Z28" s="3"/>
      <c r="AA28" s="3"/>
      <c r="AB28" s="6"/>
      <c r="AC28" s="4">
        <v>46.87</v>
      </c>
      <c r="AD28" s="2">
        <v>3.637</v>
      </c>
      <c r="AE28" s="2">
        <v>15.247999999999999</v>
      </c>
      <c r="AF28" s="2">
        <v>1.6950000000000001</v>
      </c>
      <c r="AG28" s="2">
        <v>9.6110000000000007</v>
      </c>
      <c r="AH28" s="2">
        <v>0.2</v>
      </c>
      <c r="AI28" s="2">
        <v>7.3280000000000003</v>
      </c>
      <c r="AJ28" s="2">
        <v>9.0809999999999995</v>
      </c>
      <c r="AK28" s="2">
        <v>3.996</v>
      </c>
      <c r="AL28" s="2">
        <v>1.6339999999999999</v>
      </c>
      <c r="AM28" s="2">
        <v>0.41599999999999998</v>
      </c>
      <c r="AN28" s="2">
        <v>99.715999999999994</v>
      </c>
      <c r="AO28" s="5">
        <v>0.93700000000000006</v>
      </c>
      <c r="BG28" s="3">
        <f t="shared" ref="BG28:BG78" si="34">CI28*$AO28</f>
        <v>28.820685953435678</v>
      </c>
      <c r="BH28" s="3">
        <f t="shared" ref="BH28:BH78" si="35">CJ28*$AO28</f>
        <v>684.29715223410915</v>
      </c>
      <c r="BI28" s="3">
        <f t="shared" ref="BI28:BI78" si="36">CK28*$AO28</f>
        <v>18.028681531279787</v>
      </c>
      <c r="BJ28" s="3">
        <f t="shared" ref="BJ28:BJ78" si="37">CL28*$AO28</f>
        <v>206.9770212840501</v>
      </c>
      <c r="BK28" s="3">
        <f t="shared" ref="BK28:BK78" si="38">CM28*$AO28</f>
        <v>54.685013028766086</v>
      </c>
      <c r="BL28" s="3">
        <f t="shared" ref="BL28:BL78" si="39">CN28*$AO28</f>
        <v>4.103993642714622</v>
      </c>
      <c r="BM28" s="3">
        <f t="shared" ref="BM28:BM78" si="40">CO28*$AO28</f>
        <v>345.03307817418823</v>
      </c>
      <c r="BN28" s="3">
        <f t="shared" ref="BN28:BN78" si="41">CP28*$AO28</f>
        <v>28.95088131970536</v>
      </c>
      <c r="BO28" s="3">
        <f t="shared" ref="BO28:BO78" si="42">CQ28*$AO28</f>
        <v>49.943239586637013</v>
      </c>
      <c r="BP28" s="3">
        <f t="shared" ref="BP28:BP78" si="43">CR28*$AO28</f>
        <v>7.5616052934779789</v>
      </c>
      <c r="BQ28" s="3">
        <f t="shared" ref="BQ28:BQ78" si="44">CS28*$AO28</f>
        <v>22.898383835970094</v>
      </c>
      <c r="BR28" s="3">
        <f t="shared" ref="BR28:BR78" si="45">CT28*$AO28</f>
        <v>3.2132639662989066</v>
      </c>
      <c r="BS28" s="3">
        <f t="shared" ref="BS28:BS78" si="46">CU28*$AO28</f>
        <v>2.4328189493031105</v>
      </c>
      <c r="BT28" s="3">
        <f t="shared" ref="BT28:BT78" si="47">CV28*$AO28</f>
        <v>2.7832285323416479</v>
      </c>
      <c r="BU28" s="3">
        <f t="shared" ref="BU28:BU78" si="48">CW28*$AO28</f>
        <v>0.91943168320353885</v>
      </c>
      <c r="BV28" s="3">
        <f t="shared" ref="BV28:BV78" si="49">CX28*$AO28</f>
        <v>2.869056815222164</v>
      </c>
      <c r="BW28" s="3">
        <f t="shared" ref="BW28:BW78" si="50">CY28*$AO28</f>
        <v>1.7716856408178707</v>
      </c>
      <c r="BX28" s="3">
        <f t="shared" ref="BX28:BX78" si="51">CZ28*$AO28</f>
        <v>3.7650668125403</v>
      </c>
      <c r="BY28" s="3">
        <f t="shared" ref="BY28:BY78" si="52">DA28*$AO28</f>
        <v>0.52663114065170136</v>
      </c>
      <c r="BZ28" s="3"/>
      <c r="CA28" s="3">
        <f t="shared" ref="CA28:CA78" si="53">DC28*$AO28</f>
        <v>0.46451317278017162</v>
      </c>
      <c r="CB28" s="3">
        <f t="shared" ref="CB28:CB78" si="54">DD28*$AO28</f>
        <v>3.5680250077807054</v>
      </c>
      <c r="CC28" s="3">
        <f t="shared" ref="CC28:CC78" si="55">DE28*$AO28</f>
        <v>2.6947056533756437</v>
      </c>
      <c r="CD28" s="3">
        <f t="shared" ref="CD28:CD78" si="56">DF28*$AO28</f>
        <v>1.7070978063185944</v>
      </c>
      <c r="CE28" s="3">
        <f t="shared" ref="CE28:CE78" si="57">DG28*$AO28</f>
        <v>3.0551974528707326</v>
      </c>
      <c r="CF28" s="3">
        <f t="shared" ref="CF28:CF78" si="58">DH28*$AO28</f>
        <v>1.0192624371462469</v>
      </c>
      <c r="CG28" s="3">
        <f t="shared" ref="CG28:CG39" si="59">DI28*$AO28</f>
        <v>27.076958093682734</v>
      </c>
      <c r="CH28" s="3">
        <f t="shared" ref="CH28:CH39" si="60">DJ28*$AO28</f>
        <v>316.54599104474806</v>
      </c>
      <c r="CI28" s="8">
        <v>30.758469534082899</v>
      </c>
      <c r="CJ28" s="3">
        <v>730.306459161269</v>
      </c>
      <c r="CK28" s="3">
        <v>19.240855422924</v>
      </c>
      <c r="CL28" s="3">
        <v>220.89329912918899</v>
      </c>
      <c r="CM28" s="3">
        <v>58.361806861009697</v>
      </c>
      <c r="CN28" s="3">
        <v>4.3799291811255303</v>
      </c>
      <c r="CO28" s="3">
        <v>368.23167361172699</v>
      </c>
      <c r="CP28" s="3">
        <v>30.897418697657798</v>
      </c>
      <c r="CQ28" s="3">
        <v>53.301216207723598</v>
      </c>
      <c r="CR28" s="3">
        <v>8.0700163217481098</v>
      </c>
      <c r="CS28" s="3">
        <v>24.437976345752499</v>
      </c>
      <c r="CT28" s="3">
        <v>3.42931052966799</v>
      </c>
      <c r="CU28" s="3">
        <v>2.5963916214547602</v>
      </c>
      <c r="CV28" s="3">
        <v>2.9703612938544799</v>
      </c>
      <c r="CW28" s="3">
        <v>0.98125046233035096</v>
      </c>
      <c r="CX28" s="3">
        <v>3.0619603150716799</v>
      </c>
      <c r="CY28" s="3">
        <v>1.8908064469774499</v>
      </c>
      <c r="CZ28" s="3">
        <v>4.0182143143439699</v>
      </c>
      <c r="DA28" s="3">
        <v>0.56203963783532696</v>
      </c>
      <c r="DB28" s="3"/>
      <c r="DC28" s="3">
        <v>0.49574511502686402</v>
      </c>
      <c r="DD28" s="3">
        <v>3.8079242345578499</v>
      </c>
      <c r="DE28" s="3">
        <v>2.87588650306899</v>
      </c>
      <c r="DF28" s="3">
        <v>1.8218759939366</v>
      </c>
      <c r="DG28" s="3">
        <v>3.2606162784106001</v>
      </c>
      <c r="DH28" s="3">
        <v>1.0877934227814801</v>
      </c>
      <c r="DI28" s="3">
        <v>28.897500633599499</v>
      </c>
      <c r="DJ28" s="3">
        <v>337.82923270517398</v>
      </c>
      <c r="DK28" s="3"/>
      <c r="DL28" s="8">
        <v>7.36923321441677</v>
      </c>
      <c r="DM28" s="3">
        <v>116.743100451625</v>
      </c>
      <c r="DN28" s="3">
        <v>4.1145060960204196</v>
      </c>
      <c r="DO28" s="3">
        <v>41.3245869706505</v>
      </c>
      <c r="DP28" s="3">
        <v>13.4952322350399</v>
      </c>
      <c r="DQ28" s="3">
        <v>5.9975612966154497</v>
      </c>
      <c r="DR28" s="3">
        <v>35.563677420483899</v>
      </c>
      <c r="DS28" s="3">
        <v>3.0654839143006201</v>
      </c>
      <c r="DT28" s="3">
        <v>11.9316315924218</v>
      </c>
      <c r="DU28" s="3">
        <v>0.94998400563190499</v>
      </c>
      <c r="DV28" s="3">
        <v>18.1171830659944</v>
      </c>
      <c r="DW28" s="3">
        <v>3.5916512414592199</v>
      </c>
      <c r="DX28" s="3">
        <v>0.94809984304579298</v>
      </c>
      <c r="DY28" s="3">
        <v>6.2014813440630396</v>
      </c>
      <c r="DZ28" s="3">
        <v>0.797321213969581</v>
      </c>
      <c r="EA28" s="3">
        <v>2.5548388465212901</v>
      </c>
      <c r="EB28" s="3">
        <v>3.1337461886728901</v>
      </c>
      <c r="EC28" s="3">
        <v>4.0638574957136901</v>
      </c>
      <c r="ED28" s="3">
        <v>1.5275058666688299</v>
      </c>
      <c r="EE28" s="3"/>
      <c r="EF28" s="3">
        <v>0.85067799190517102</v>
      </c>
      <c r="EG28" s="3">
        <v>1.3786525668846701</v>
      </c>
      <c r="EH28" s="3">
        <v>2.5859464859153398</v>
      </c>
      <c r="EI28" s="3">
        <v>1.4153493190648001</v>
      </c>
      <c r="EJ28" s="3">
        <v>1.6994908631440699</v>
      </c>
      <c r="EK28" s="3">
        <v>0.246441273618317</v>
      </c>
      <c r="EL28" s="3">
        <v>5.3289525636510398</v>
      </c>
      <c r="EM28" s="6">
        <v>32.640607565724103</v>
      </c>
    </row>
    <row r="29" spans="1:148" x14ac:dyDescent="0.35">
      <c r="A29" s="2" t="s">
        <v>232</v>
      </c>
      <c r="B29" s="4">
        <v>48.77</v>
      </c>
      <c r="C29" s="2">
        <v>2.5099999999999998</v>
      </c>
      <c r="D29" s="2">
        <v>14.62</v>
      </c>
      <c r="E29" s="2">
        <v>11.81</v>
      </c>
      <c r="F29" s="2">
        <v>0.14000000000000001</v>
      </c>
      <c r="G29" s="2">
        <v>3.75</v>
      </c>
      <c r="H29" s="2">
        <v>10.31</v>
      </c>
      <c r="I29" s="2">
        <v>4.7699999999999996</v>
      </c>
      <c r="J29" s="2">
        <v>1.35</v>
      </c>
      <c r="K29" s="2">
        <v>0.36</v>
      </c>
      <c r="L29" s="5">
        <v>98.83</v>
      </c>
      <c r="M29" s="4">
        <v>39.67</v>
      </c>
      <c r="N29" s="2">
        <v>17.97</v>
      </c>
      <c r="O29" s="2">
        <v>42.06</v>
      </c>
      <c r="P29" s="2">
        <v>0.29970000000000002</v>
      </c>
      <c r="Q29" s="2">
        <v>0.2099</v>
      </c>
      <c r="R29" s="2">
        <v>0.45290000000000002</v>
      </c>
      <c r="S29" s="2">
        <v>100.66249999999999</v>
      </c>
      <c r="T29" s="5">
        <v>80.668661220083706</v>
      </c>
      <c r="V29" s="3"/>
      <c r="W29" s="3"/>
      <c r="X29" s="3"/>
      <c r="Y29" s="3"/>
      <c r="Z29" s="3"/>
      <c r="AA29" s="3"/>
      <c r="AB29" s="6"/>
      <c r="AC29" s="4">
        <v>48.985999999999997</v>
      </c>
      <c r="AD29" s="2">
        <v>2.4060000000000001</v>
      </c>
      <c r="AE29" s="2">
        <v>14.015000000000001</v>
      </c>
      <c r="AF29" s="2">
        <v>1.78</v>
      </c>
      <c r="AG29" s="2">
        <v>9.6329999999999991</v>
      </c>
      <c r="AH29" s="2">
        <v>0.156</v>
      </c>
      <c r="AI29" s="2">
        <v>6.5919999999999996</v>
      </c>
      <c r="AJ29" s="2">
        <v>9.9309999999999992</v>
      </c>
      <c r="AK29" s="2">
        <v>4.5730000000000004</v>
      </c>
      <c r="AL29" s="2">
        <v>1.294</v>
      </c>
      <c r="AM29" s="2">
        <v>0.34499999999999997</v>
      </c>
      <c r="AN29" s="2">
        <v>99.710999999999999</v>
      </c>
      <c r="AO29" s="5">
        <v>0.94899999999999995</v>
      </c>
      <c r="BG29" s="3">
        <f t="shared" si="34"/>
        <v>33.000497825958931</v>
      </c>
      <c r="BH29" s="3">
        <f t="shared" si="35"/>
        <v>665.50533334127249</v>
      </c>
      <c r="BI29" s="3">
        <f t="shared" si="36"/>
        <v>19.011598249603594</v>
      </c>
      <c r="BJ29" s="3">
        <f t="shared" si="37"/>
        <v>168.90937823772947</v>
      </c>
      <c r="BK29" s="3">
        <f t="shared" si="38"/>
        <v>40.773290098004736</v>
      </c>
      <c r="BL29" s="3"/>
      <c r="BM29" s="3">
        <f t="shared" si="40"/>
        <v>356.68567190099441</v>
      </c>
      <c r="BN29" s="3">
        <f t="shared" si="41"/>
        <v>22.174237579281971</v>
      </c>
      <c r="BO29" s="3">
        <f t="shared" si="42"/>
        <v>62.430692027746588</v>
      </c>
      <c r="BP29" s="3">
        <f t="shared" si="43"/>
        <v>7.1225821234980851</v>
      </c>
      <c r="BQ29" s="3">
        <f t="shared" si="44"/>
        <v>23.597277138706914</v>
      </c>
      <c r="BR29" s="3">
        <f t="shared" si="45"/>
        <v>5.2190824350242124</v>
      </c>
      <c r="BS29" s="3">
        <f t="shared" si="46"/>
        <v>1.3626293330863011</v>
      </c>
      <c r="BT29" s="3">
        <f t="shared" si="47"/>
        <v>8.3930061601999029</v>
      </c>
      <c r="BU29" s="3">
        <f t="shared" si="48"/>
        <v>1.5478885374863693</v>
      </c>
      <c r="BV29" s="3">
        <f t="shared" si="49"/>
        <v>4.4734895321474006</v>
      </c>
      <c r="BW29" s="3">
        <f t="shared" si="50"/>
        <v>0.73511258132827595</v>
      </c>
      <c r="BX29" s="3">
        <f t="shared" si="51"/>
        <v>1.7252116194668707</v>
      </c>
      <c r="BY29" s="3">
        <f t="shared" si="52"/>
        <v>1.1415453741729882</v>
      </c>
      <c r="BZ29" s="3"/>
      <c r="CA29" s="3">
        <f t="shared" si="53"/>
        <v>0.31992077308076844</v>
      </c>
      <c r="CB29" s="3">
        <f t="shared" si="54"/>
        <v>4.5970789922849891</v>
      </c>
      <c r="CC29" s="3">
        <f t="shared" si="55"/>
        <v>1.5792399182482471</v>
      </c>
      <c r="CD29" s="3">
        <f t="shared" si="56"/>
        <v>1.55344000220825</v>
      </c>
      <c r="CE29" s="3">
        <f t="shared" si="57"/>
        <v>2.4220994271144827</v>
      </c>
      <c r="CF29" s="3">
        <f t="shared" si="58"/>
        <v>0.72768415350167803</v>
      </c>
      <c r="CG29" s="3">
        <f t="shared" si="59"/>
        <v>61.294083040151371</v>
      </c>
      <c r="CH29" s="3">
        <f t="shared" si="60"/>
        <v>252.68071937532986</v>
      </c>
      <c r="CI29" s="8">
        <v>34.773970311863998</v>
      </c>
      <c r="CJ29" s="3">
        <v>701.27010889491305</v>
      </c>
      <c r="CK29" s="3">
        <v>20.0332963641766</v>
      </c>
      <c r="CL29" s="3">
        <v>177.98669993438301</v>
      </c>
      <c r="CM29" s="3">
        <v>42.964478501585603</v>
      </c>
      <c r="CN29" s="3">
        <v>-2.60368760940707</v>
      </c>
      <c r="CO29" s="3">
        <v>375.85423804109001</v>
      </c>
      <c r="CP29" s="3">
        <v>23.365898397557402</v>
      </c>
      <c r="CQ29" s="3">
        <v>65.785766098784606</v>
      </c>
      <c r="CR29" s="3">
        <v>7.5053552407777504</v>
      </c>
      <c r="CS29" s="3">
        <v>24.865413212546802</v>
      </c>
      <c r="CT29" s="3">
        <v>5.4995599947568099</v>
      </c>
      <c r="CU29" s="3">
        <v>1.4358580959813501</v>
      </c>
      <c r="CV29" s="3">
        <v>8.8440528558481599</v>
      </c>
      <c r="CW29" s="3">
        <v>1.63107327448511</v>
      </c>
      <c r="CX29" s="3">
        <v>4.7138983478897796</v>
      </c>
      <c r="CY29" s="3">
        <v>0.77461810466625503</v>
      </c>
      <c r="CZ29" s="3">
        <v>1.8179258371621401</v>
      </c>
      <c r="DA29" s="3">
        <v>1.2028929127218</v>
      </c>
      <c r="DB29" s="3"/>
      <c r="DC29" s="3">
        <v>0.33711356489016697</v>
      </c>
      <c r="DD29" s="3">
        <v>4.8441296019862898</v>
      </c>
      <c r="DE29" s="3">
        <v>1.6641095028959401</v>
      </c>
      <c r="DF29" s="3">
        <v>1.63692307925</v>
      </c>
      <c r="DG29" s="3">
        <v>2.55226493900367</v>
      </c>
      <c r="DH29" s="3">
        <v>0.76679046733580403</v>
      </c>
      <c r="DI29" s="3">
        <v>64.588074857904502</v>
      </c>
      <c r="DJ29" s="3">
        <v>266.25997826694402</v>
      </c>
      <c r="DK29" s="3"/>
      <c r="DL29" s="8">
        <v>8.1637791837277192</v>
      </c>
      <c r="DM29" s="3">
        <v>96.694769479856703</v>
      </c>
      <c r="DN29" s="3">
        <v>5.4148752698221703</v>
      </c>
      <c r="DO29" s="3">
        <v>31.4793040803388</v>
      </c>
      <c r="DP29" s="3">
        <v>8.8206664371345607</v>
      </c>
      <c r="DQ29" s="3">
        <v>2.3427787914696698</v>
      </c>
      <c r="DR29" s="3">
        <v>55.201356354536003</v>
      </c>
      <c r="DS29" s="3">
        <v>2.7740991405386999</v>
      </c>
      <c r="DT29" s="3">
        <v>8.4309415693323295</v>
      </c>
      <c r="DU29" s="3">
        <v>2.2734774860843801</v>
      </c>
      <c r="DV29" s="3">
        <v>6.7106095974045701</v>
      </c>
      <c r="DW29" s="3">
        <v>4.1076769563676603</v>
      </c>
      <c r="DX29" s="3">
        <v>1.25717985744885</v>
      </c>
      <c r="DY29" s="3">
        <v>11.9664479151278</v>
      </c>
      <c r="DZ29" s="3">
        <v>1.21332168023301</v>
      </c>
      <c r="EA29" s="3">
        <v>3.92362042602758</v>
      </c>
      <c r="EB29" s="3">
        <v>0.60465506628530796</v>
      </c>
      <c r="EC29" s="3">
        <v>1.5591046465107501</v>
      </c>
      <c r="ED29" s="3">
        <v>1.26949217956641</v>
      </c>
      <c r="EE29" s="3"/>
      <c r="EF29" s="3">
        <v>0.731670662382501</v>
      </c>
      <c r="EG29" s="3">
        <v>4.4787784509677797</v>
      </c>
      <c r="EH29" s="3">
        <v>1.1596348434782899</v>
      </c>
      <c r="EI29" s="3">
        <v>0.84391279086894</v>
      </c>
      <c r="EJ29" s="3">
        <v>0.81358212515832296</v>
      </c>
      <c r="EK29" s="3">
        <v>0.29219167054021999</v>
      </c>
      <c r="EL29" s="3">
        <v>16.2109323271488</v>
      </c>
      <c r="EM29" s="6">
        <v>41.037797146740402</v>
      </c>
    </row>
    <row r="30" spans="1:148" x14ac:dyDescent="0.35">
      <c r="A30" s="2" t="s">
        <v>233</v>
      </c>
      <c r="B30" s="4">
        <v>46.54</v>
      </c>
      <c r="C30" s="2">
        <v>3.21</v>
      </c>
      <c r="D30" s="2">
        <v>15.25</v>
      </c>
      <c r="E30" s="2">
        <v>9.61</v>
      </c>
      <c r="F30" s="2">
        <v>0.21</v>
      </c>
      <c r="G30" s="2">
        <v>5.86</v>
      </c>
      <c r="H30" s="2">
        <v>10.28</v>
      </c>
      <c r="I30" s="2">
        <v>5.31</v>
      </c>
      <c r="J30" s="2">
        <v>1.48</v>
      </c>
      <c r="K30" s="2">
        <v>0.62</v>
      </c>
      <c r="L30" s="5">
        <v>98.74</v>
      </c>
      <c r="M30" s="4">
        <v>39.32</v>
      </c>
      <c r="N30" s="2">
        <v>17.89</v>
      </c>
      <c r="O30" s="2">
        <v>42.18</v>
      </c>
      <c r="P30" s="2">
        <v>0.2288</v>
      </c>
      <c r="Q30" s="2">
        <v>0.19789999999999999</v>
      </c>
      <c r="R30" s="2">
        <v>0.48620000000000002</v>
      </c>
      <c r="S30" s="2">
        <v>100.3028</v>
      </c>
      <c r="T30" s="5">
        <v>80.782412837189483</v>
      </c>
      <c r="U30" s="4" t="s">
        <v>245</v>
      </c>
      <c r="V30" s="3">
        <v>5.2869020443833126</v>
      </c>
      <c r="W30" s="3">
        <v>7.8464349999999996</v>
      </c>
      <c r="X30" s="3">
        <v>0.18492112000000002</v>
      </c>
      <c r="Y30" s="3" t="s">
        <v>244</v>
      </c>
      <c r="Z30" s="3">
        <v>5.1895848210525841</v>
      </c>
      <c r="AA30" s="3">
        <v>7.7488700000000001</v>
      </c>
      <c r="AB30" s="6">
        <v>0.13511181999999999</v>
      </c>
      <c r="AC30" s="4">
        <v>46.625999999999998</v>
      </c>
      <c r="AD30" s="2">
        <v>3.153</v>
      </c>
      <c r="AE30" s="2">
        <v>14.978999999999999</v>
      </c>
      <c r="AF30" s="2">
        <v>2.081</v>
      </c>
      <c r="AG30" s="2">
        <v>9.2240000000000002</v>
      </c>
      <c r="AH30" s="2">
        <v>0.22</v>
      </c>
      <c r="AI30" s="2">
        <v>6.0339999999999998</v>
      </c>
      <c r="AJ30" s="2">
        <v>10.111000000000001</v>
      </c>
      <c r="AK30" s="2">
        <v>5.2160000000000002</v>
      </c>
      <c r="AL30" s="2">
        <v>1.454</v>
      </c>
      <c r="AM30" s="2">
        <v>0.60899999999999999</v>
      </c>
      <c r="AN30" s="2">
        <v>99.706999999999994</v>
      </c>
      <c r="AO30" s="5">
        <v>0.97099999999999997</v>
      </c>
      <c r="BG30" s="3">
        <f t="shared" si="34"/>
        <v>26.344817911718973</v>
      </c>
      <c r="BH30" s="3">
        <f t="shared" si="35"/>
        <v>730.62748179533196</v>
      </c>
      <c r="BI30" s="3">
        <f t="shared" si="36"/>
        <v>18.063645657270971</v>
      </c>
      <c r="BJ30" s="3">
        <f t="shared" si="37"/>
        <v>174.19921033859205</v>
      </c>
      <c r="BK30" s="3">
        <f t="shared" si="38"/>
        <v>47.422377376228397</v>
      </c>
      <c r="BL30" s="3">
        <f t="shared" si="39"/>
        <v>0.96137909147226841</v>
      </c>
      <c r="BM30" s="3">
        <f t="shared" si="40"/>
        <v>342.2078057075517</v>
      </c>
      <c r="BN30" s="3">
        <f t="shared" si="41"/>
        <v>27.983293772547828</v>
      </c>
      <c r="BO30" s="3">
        <f t="shared" si="42"/>
        <v>57.811259901775479</v>
      </c>
      <c r="BP30" s="3">
        <f t="shared" si="43"/>
        <v>6.7538518595531709</v>
      </c>
      <c r="BQ30" s="3">
        <f t="shared" si="44"/>
        <v>29.464919145390763</v>
      </c>
      <c r="BR30" s="3">
        <f t="shared" si="45"/>
        <v>6.3361525817180491</v>
      </c>
      <c r="BS30" s="3">
        <f t="shared" si="46"/>
        <v>2.3301512004550884</v>
      </c>
      <c r="BT30" s="3">
        <f t="shared" si="47"/>
        <v>5.9925706063260185</v>
      </c>
      <c r="BU30" s="3">
        <f t="shared" si="48"/>
        <v>0.79157635586418995</v>
      </c>
      <c r="BV30" s="3">
        <f t="shared" si="49"/>
        <v>4.1298645370567426</v>
      </c>
      <c r="BW30" s="3">
        <f t="shared" si="50"/>
        <v>0.80661643266722516</v>
      </c>
      <c r="BX30" s="3">
        <f t="shared" si="51"/>
        <v>2.2708235744220167</v>
      </c>
      <c r="BY30" s="3">
        <f t="shared" si="52"/>
        <v>0.14276095630776084</v>
      </c>
      <c r="BZ30" s="3">
        <f t="shared" ref="BZ30:BZ78" si="61">DB30*$AO30</f>
        <v>1.2483467281101621</v>
      </c>
      <c r="CA30" s="3">
        <f t="shared" si="53"/>
        <v>0.19899070584956921</v>
      </c>
      <c r="CB30" s="3">
        <f t="shared" si="54"/>
        <v>3.4998682144883229</v>
      </c>
      <c r="CC30" s="3">
        <f t="shared" si="55"/>
        <v>2.4395308010901391</v>
      </c>
      <c r="CD30" s="3">
        <f t="shared" si="56"/>
        <v>2.0140516576436487</v>
      </c>
      <c r="CE30" s="3">
        <f t="shared" si="57"/>
        <v>2.6988424044866868</v>
      </c>
      <c r="CF30" s="3">
        <f t="shared" si="58"/>
        <v>0.88479521932301641</v>
      </c>
      <c r="CG30" s="3">
        <f t="shared" si="59"/>
        <v>20.823747932922284</v>
      </c>
      <c r="CH30" s="3">
        <f t="shared" si="60"/>
        <v>200.46301012972847</v>
      </c>
      <c r="CI30" s="8">
        <v>27.131635336476801</v>
      </c>
      <c r="CJ30" s="3">
        <v>752.44848794575898</v>
      </c>
      <c r="CK30" s="3">
        <v>18.6031366192286</v>
      </c>
      <c r="CL30" s="3">
        <v>179.401864406377</v>
      </c>
      <c r="CM30" s="3">
        <v>48.838699666558597</v>
      </c>
      <c r="CN30" s="3">
        <v>0.99009175228863899</v>
      </c>
      <c r="CO30" s="3">
        <v>352.42822420963103</v>
      </c>
      <c r="CP30" s="3">
        <v>28.819046109729999</v>
      </c>
      <c r="CQ30" s="3">
        <v>59.537857777317697</v>
      </c>
      <c r="CR30" s="3">
        <v>6.9555631921247896</v>
      </c>
      <c r="CS30" s="3">
        <v>30.3449218799081</v>
      </c>
      <c r="CT30" s="3">
        <v>6.52538885861797</v>
      </c>
      <c r="CU30" s="3">
        <v>2.3997437697786701</v>
      </c>
      <c r="CV30" s="3">
        <v>6.1715454236107297</v>
      </c>
      <c r="CW30" s="3">
        <v>0.81521766824324404</v>
      </c>
      <c r="CX30" s="3">
        <v>4.2532075561861404</v>
      </c>
      <c r="CY30" s="3">
        <v>0.83070693374585503</v>
      </c>
      <c r="CZ30" s="3">
        <v>2.3386442579011502</v>
      </c>
      <c r="DA30" s="3">
        <v>0.147024671789661</v>
      </c>
      <c r="DB30" s="3">
        <v>1.28562999805372</v>
      </c>
      <c r="DC30" s="3">
        <v>0.204933785632924</v>
      </c>
      <c r="DD30" s="3">
        <v>3.60439568948334</v>
      </c>
      <c r="DE30" s="3">
        <v>2.5123901144079701</v>
      </c>
      <c r="DF30" s="3">
        <v>2.07420356091004</v>
      </c>
      <c r="DG30" s="3">
        <v>2.77944634859597</v>
      </c>
      <c r="DH30" s="3">
        <v>0.91122061722246805</v>
      </c>
      <c r="DI30" s="3">
        <v>21.445672433493598</v>
      </c>
      <c r="DJ30" s="3">
        <v>206.45006192557</v>
      </c>
      <c r="DK30" s="3"/>
      <c r="DL30" s="8">
        <v>1.6840593136961199</v>
      </c>
      <c r="DM30" s="3">
        <v>22.260228968291301</v>
      </c>
      <c r="DN30" s="3">
        <v>1.33353989979235</v>
      </c>
      <c r="DO30" s="3">
        <v>7.8356617716735997</v>
      </c>
      <c r="DP30" s="3">
        <v>2.1722523264565199</v>
      </c>
      <c r="DQ30" s="3">
        <v>0.31843083842775399</v>
      </c>
      <c r="DR30" s="3">
        <v>10.653638160822799</v>
      </c>
      <c r="DS30" s="3">
        <v>1.4385531481620999</v>
      </c>
      <c r="DT30" s="3">
        <v>2.6077241775605202</v>
      </c>
      <c r="DU30" s="3">
        <v>0.64627600419267905</v>
      </c>
      <c r="DV30" s="3">
        <v>2.9714933993570298</v>
      </c>
      <c r="DW30" s="3">
        <v>1.2979330386742201</v>
      </c>
      <c r="DX30" s="3">
        <v>0.43871569778547198</v>
      </c>
      <c r="DY30" s="3">
        <v>1.3419089773856401</v>
      </c>
      <c r="DZ30" s="3">
        <v>0.21266120306390501</v>
      </c>
      <c r="EA30" s="3">
        <v>1.0165909407506599</v>
      </c>
      <c r="EB30" s="3">
        <v>0.19871393909694601</v>
      </c>
      <c r="EC30" s="3">
        <v>0.473105061121179</v>
      </c>
      <c r="ED30" s="3">
        <v>9.8875596524021905E-2</v>
      </c>
      <c r="EE30" s="3">
        <v>0.48268309116797498</v>
      </c>
      <c r="EF30" s="3">
        <v>0.10946811079387</v>
      </c>
      <c r="EG30" s="3">
        <v>0.63152532456636601</v>
      </c>
      <c r="EH30" s="3">
        <v>0.30519630573505002</v>
      </c>
      <c r="EI30" s="3">
        <v>0.215106478369087</v>
      </c>
      <c r="EJ30" s="3">
        <v>0.19617614438734601</v>
      </c>
      <c r="EK30" s="3">
        <v>7.3679430216678804E-2</v>
      </c>
      <c r="EL30" s="3">
        <v>1.5249047692429001</v>
      </c>
      <c r="EM30" s="6">
        <v>6.5304881757095696</v>
      </c>
    </row>
    <row r="31" spans="1:148" x14ac:dyDescent="0.35">
      <c r="A31" s="2" t="s">
        <v>234</v>
      </c>
      <c r="B31" s="4">
        <v>47.71</v>
      </c>
      <c r="C31" s="2">
        <v>3.05</v>
      </c>
      <c r="D31" s="2">
        <v>15.31</v>
      </c>
      <c r="E31" s="2">
        <v>9.1300000000000008</v>
      </c>
      <c r="F31" s="2">
        <v>0.12</v>
      </c>
      <c r="G31" s="2">
        <v>6.55</v>
      </c>
      <c r="H31" s="2">
        <v>11.4</v>
      </c>
      <c r="I31" s="2">
        <v>4.4800000000000004</v>
      </c>
      <c r="J31" s="2">
        <v>1.81</v>
      </c>
      <c r="K31" s="2">
        <v>0.41</v>
      </c>
      <c r="L31" s="5">
        <v>100.52</v>
      </c>
      <c r="M31" s="4">
        <v>40.229999999999997</v>
      </c>
      <c r="N31" s="2">
        <v>16.690000000000001</v>
      </c>
      <c r="O31" s="2">
        <v>43.33</v>
      </c>
      <c r="P31" s="2">
        <v>0.26469999999999999</v>
      </c>
      <c r="Q31" s="2">
        <v>0.17330000000000001</v>
      </c>
      <c r="R31" s="2">
        <v>0.45369999999999999</v>
      </c>
      <c r="S31" s="2">
        <v>101.1417</v>
      </c>
      <c r="T31" s="5">
        <v>82.233741672153073</v>
      </c>
      <c r="U31" s="4" t="s">
        <v>245</v>
      </c>
      <c r="V31" s="3">
        <v>5.2779717814768201</v>
      </c>
      <c r="W31" s="3">
        <v>7.8374819999999996</v>
      </c>
      <c r="X31" s="3">
        <v>0.11643602</v>
      </c>
      <c r="Y31" s="3" t="s">
        <v>244</v>
      </c>
      <c r="Z31" s="3">
        <v>5.0499413633671164</v>
      </c>
      <c r="AA31" s="3">
        <v>7.6088709999999997</v>
      </c>
      <c r="AB31" s="6">
        <v>0.16557342</v>
      </c>
      <c r="AC31" s="4">
        <v>46.808</v>
      </c>
      <c r="AD31" s="2">
        <v>2.8959999999999999</v>
      </c>
      <c r="AE31" s="2">
        <v>14.535</v>
      </c>
      <c r="AF31" s="2">
        <v>1.8340000000000001</v>
      </c>
      <c r="AG31" s="2">
        <v>9.4410000000000007</v>
      </c>
      <c r="AH31" s="2">
        <v>0.13400000000000001</v>
      </c>
      <c r="AI31" s="2">
        <v>6.86</v>
      </c>
      <c r="AJ31" s="2">
        <v>10.847</v>
      </c>
      <c r="AK31" s="2">
        <v>4.2530000000000001</v>
      </c>
      <c r="AL31" s="2">
        <v>1.718</v>
      </c>
      <c r="AM31" s="2">
        <v>0.38900000000000001</v>
      </c>
      <c r="AN31" s="2">
        <v>99.715000000000003</v>
      </c>
      <c r="AO31" s="5">
        <v>0.95299999999999996</v>
      </c>
      <c r="BC31" s="3"/>
      <c r="BG31" s="3">
        <f t="shared" si="34"/>
        <v>37.260732771781662</v>
      </c>
      <c r="BH31" s="3">
        <f t="shared" si="35"/>
        <v>905.33860764373765</v>
      </c>
      <c r="BI31" s="3">
        <f t="shared" si="36"/>
        <v>21.812398678637106</v>
      </c>
      <c r="BJ31" s="3">
        <f t="shared" si="37"/>
        <v>214.28987860831569</v>
      </c>
      <c r="BK31" s="3">
        <f t="shared" si="38"/>
        <v>60.256769910720422</v>
      </c>
      <c r="BL31" s="3">
        <f t="shared" si="39"/>
        <v>0.55898175631911751</v>
      </c>
      <c r="BM31" s="3">
        <f t="shared" si="40"/>
        <v>455.0461047726526</v>
      </c>
      <c r="BN31" s="3">
        <f t="shared" si="41"/>
        <v>38.073479894113341</v>
      </c>
      <c r="BO31" s="3">
        <f t="shared" si="42"/>
        <v>75.725313086695635</v>
      </c>
      <c r="BP31" s="3">
        <f t="shared" si="43"/>
        <v>9.2854573602957906</v>
      </c>
      <c r="BQ31" s="3">
        <f t="shared" si="44"/>
        <v>37.07360191046191</v>
      </c>
      <c r="BR31" s="3">
        <f t="shared" si="45"/>
        <v>7.8853801475179379</v>
      </c>
      <c r="BS31" s="3">
        <f t="shared" si="46"/>
        <v>2.6839324743874302</v>
      </c>
      <c r="BT31" s="3">
        <f t="shared" si="47"/>
        <v>7.1561766102532065</v>
      </c>
      <c r="BU31" s="3">
        <f t="shared" si="48"/>
        <v>0.80213454987244437</v>
      </c>
      <c r="BV31" s="3">
        <f t="shared" si="49"/>
        <v>4.6937008263228615</v>
      </c>
      <c r="BW31" s="3">
        <f t="shared" si="50"/>
        <v>0.7723554223753617</v>
      </c>
      <c r="BX31" s="3">
        <f t="shared" si="51"/>
        <v>2.1122158528611763</v>
      </c>
      <c r="BY31" s="3">
        <f t="shared" si="52"/>
        <v>0.25091232400024815</v>
      </c>
      <c r="BZ31" s="3">
        <f t="shared" si="61"/>
        <v>1.1489262422264384</v>
      </c>
      <c r="CA31" s="3">
        <f t="shared" si="53"/>
        <v>0.21455017771977986</v>
      </c>
      <c r="CB31" s="3">
        <f t="shared" si="54"/>
        <v>4.3230427704038643</v>
      </c>
      <c r="CC31" s="3">
        <f t="shared" si="55"/>
        <v>2.9945641140095778</v>
      </c>
      <c r="CD31" s="3">
        <f t="shared" si="56"/>
        <v>2.7565400625213852</v>
      </c>
      <c r="CE31" s="3">
        <f t="shared" si="57"/>
        <v>3.8470279454854146</v>
      </c>
      <c r="CF31" s="3">
        <f t="shared" si="58"/>
        <v>1.1657239095799565</v>
      </c>
      <c r="CG31" s="3">
        <f t="shared" si="59"/>
        <v>24.469497824352473</v>
      </c>
      <c r="CH31" s="3">
        <f t="shared" si="60"/>
        <v>245.68717894085029</v>
      </c>
      <c r="CI31" s="8">
        <v>39.098355479309198</v>
      </c>
      <c r="CJ31" s="3">
        <v>949.98804579615705</v>
      </c>
      <c r="CK31" s="3">
        <v>22.888141320710499</v>
      </c>
      <c r="CL31" s="3">
        <v>224.85821469917701</v>
      </c>
      <c r="CM31" s="3">
        <v>63.228509874837798</v>
      </c>
      <c r="CN31" s="3">
        <v>0.58654958690358605</v>
      </c>
      <c r="CO31" s="3">
        <v>477.48804278347598</v>
      </c>
      <c r="CP31" s="3">
        <v>39.951185618167202</v>
      </c>
      <c r="CQ31" s="3">
        <v>79.459929786669093</v>
      </c>
      <c r="CR31" s="3">
        <v>9.7433970202474196</v>
      </c>
      <c r="CS31" s="3">
        <v>38.901995708774301</v>
      </c>
      <c r="CT31" s="3">
        <v>8.2742708788226</v>
      </c>
      <c r="CU31" s="3">
        <v>2.8162985040791502</v>
      </c>
      <c r="CV31" s="3">
        <v>7.5091045228260302</v>
      </c>
      <c r="CW31" s="3">
        <v>0.84169417615156805</v>
      </c>
      <c r="CX31" s="3">
        <v>4.9251844977154899</v>
      </c>
      <c r="CY31" s="3">
        <v>0.81044640333196405</v>
      </c>
      <c r="CZ31" s="3">
        <v>2.21638599460774</v>
      </c>
      <c r="DA31" s="3">
        <v>0.263286803777805</v>
      </c>
      <c r="DB31" s="3">
        <v>1.2055889215387601</v>
      </c>
      <c r="DC31" s="3">
        <v>0.22513135122747099</v>
      </c>
      <c r="DD31" s="3">
        <v>4.5362463487973397</v>
      </c>
      <c r="DE31" s="3">
        <v>3.1422498573028101</v>
      </c>
      <c r="DF31" s="3">
        <v>2.8924869491305198</v>
      </c>
      <c r="DG31" s="3">
        <v>4.0367554517160702</v>
      </c>
      <c r="DH31" s="3">
        <v>1.22321501529901</v>
      </c>
      <c r="DI31" s="3">
        <v>25.6762831315346</v>
      </c>
      <c r="DJ31" s="3">
        <v>257.80396531044101</v>
      </c>
      <c r="DK31" s="3"/>
      <c r="DL31" s="8">
        <v>2.1410477564582799</v>
      </c>
      <c r="DM31" s="3">
        <v>26.484058867018199</v>
      </c>
      <c r="DN31" s="3">
        <v>1.2744766537852401</v>
      </c>
      <c r="DO31" s="3">
        <v>7.99294521782247</v>
      </c>
      <c r="DP31" s="3">
        <v>2.0221468077183098</v>
      </c>
      <c r="DQ31" s="3">
        <v>0.267126540775383</v>
      </c>
      <c r="DR31" s="3">
        <v>15.3936354322953</v>
      </c>
      <c r="DS31" s="3">
        <v>1.8715520523829099</v>
      </c>
      <c r="DT31" s="3">
        <v>2.93786806839673</v>
      </c>
      <c r="DU31" s="3">
        <v>0.79046107534913301</v>
      </c>
      <c r="DV31" s="3">
        <v>2.3386801398240502</v>
      </c>
      <c r="DW31" s="3">
        <v>1.63374923677965</v>
      </c>
      <c r="DX31" s="3">
        <v>0.55128454896874501</v>
      </c>
      <c r="DY31" s="3">
        <v>1.3450045385988501</v>
      </c>
      <c r="DZ31" s="3">
        <v>0.17453255681448199</v>
      </c>
      <c r="EA31" s="3">
        <v>0.89366112133113995</v>
      </c>
      <c r="EB31" s="3">
        <v>0.216203105756297</v>
      </c>
      <c r="EC31" s="3">
        <v>0.52207853289454798</v>
      </c>
      <c r="ED31" s="3">
        <v>0.138120637517162</v>
      </c>
      <c r="EE31" s="3">
        <v>0.40934675563811002</v>
      </c>
      <c r="EF31" s="3">
        <v>7.8494287025065695E-2</v>
      </c>
      <c r="EG31" s="3">
        <v>0.90383220783615004</v>
      </c>
      <c r="EH31" s="3">
        <v>0.32325404263167801</v>
      </c>
      <c r="EI31" s="3">
        <v>0.195896907211144</v>
      </c>
      <c r="EJ31" s="3">
        <v>0.19140420535858399</v>
      </c>
      <c r="EK31" s="3">
        <v>0.10311757325025001</v>
      </c>
      <c r="EL31" s="3">
        <v>1.51263456565967</v>
      </c>
      <c r="EM31" s="6">
        <v>6.5962101403059696</v>
      </c>
    </row>
    <row r="32" spans="1:148" x14ac:dyDescent="0.35">
      <c r="A32" s="2" t="s">
        <v>235</v>
      </c>
      <c r="B32" s="4">
        <v>45.98</v>
      </c>
      <c r="C32" s="2">
        <v>3.52</v>
      </c>
      <c r="D32" s="2">
        <v>17.46</v>
      </c>
      <c r="E32" s="2">
        <v>8.2799999999999994</v>
      </c>
      <c r="F32" s="2">
        <v>0.24</v>
      </c>
      <c r="G32" s="2">
        <v>3.84</v>
      </c>
      <c r="H32" s="2">
        <v>11.66</v>
      </c>
      <c r="I32" s="2">
        <v>5.14</v>
      </c>
      <c r="J32" s="2">
        <v>1.85</v>
      </c>
      <c r="K32" s="2">
        <v>0.87</v>
      </c>
      <c r="L32" s="5">
        <v>99.18</v>
      </c>
      <c r="M32" s="4">
        <v>40.1</v>
      </c>
      <c r="N32" s="2">
        <v>16.399999999999999</v>
      </c>
      <c r="O32" s="2">
        <v>44.03</v>
      </c>
      <c r="P32" s="2">
        <v>0.17849999999999999</v>
      </c>
      <c r="Q32" s="2">
        <v>0.2394</v>
      </c>
      <c r="R32" s="2">
        <v>0.42709999999999998</v>
      </c>
      <c r="S32" s="2">
        <v>101.3749</v>
      </c>
      <c r="T32" s="5">
        <v>82.718676064208012</v>
      </c>
      <c r="U32" s="4" t="s">
        <v>245</v>
      </c>
      <c r="V32" s="3">
        <v>5.0321906469230626</v>
      </c>
      <c r="W32" s="3">
        <v>8.155068</v>
      </c>
      <c r="X32" s="3">
        <v>0.1389446</v>
      </c>
      <c r="Y32" s="3" t="s">
        <v>244</v>
      </c>
      <c r="Z32" s="3">
        <v>4.9728081626203569</v>
      </c>
      <c r="AA32" s="3">
        <v>8.0955010000000005</v>
      </c>
      <c r="AB32" s="6">
        <v>0.15434882</v>
      </c>
      <c r="AC32" s="4">
        <v>45.151000000000003</v>
      </c>
      <c r="AD32" s="2">
        <v>3.133</v>
      </c>
      <c r="AE32" s="2">
        <v>15.542</v>
      </c>
      <c r="AF32" s="2">
        <v>1.857</v>
      </c>
      <c r="AG32" s="2">
        <v>9.4239999999999995</v>
      </c>
      <c r="AH32" s="2">
        <v>0.27</v>
      </c>
      <c r="AI32" s="2">
        <v>6.91</v>
      </c>
      <c r="AJ32" s="2">
        <v>10.449</v>
      </c>
      <c r="AK32" s="2">
        <v>4.5750000000000002</v>
      </c>
      <c r="AL32" s="2">
        <v>1.647</v>
      </c>
      <c r="AM32" s="2">
        <v>0.77400000000000002</v>
      </c>
      <c r="AN32" s="2">
        <v>99.731999999999999</v>
      </c>
      <c r="AO32" s="5">
        <v>0.88400000000000001</v>
      </c>
      <c r="BC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8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8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6"/>
    </row>
    <row r="33" spans="1:143" x14ac:dyDescent="0.35">
      <c r="A33" s="2" t="s">
        <v>236</v>
      </c>
      <c r="B33" s="4">
        <v>46.81</v>
      </c>
      <c r="C33" s="2">
        <v>3.19</v>
      </c>
      <c r="D33" s="2">
        <v>15.26</v>
      </c>
      <c r="E33" s="2">
        <v>11.06</v>
      </c>
      <c r="F33" s="2">
        <v>0.11</v>
      </c>
      <c r="G33" s="2">
        <v>7.24</v>
      </c>
      <c r="H33" s="2">
        <v>9.99</v>
      </c>
      <c r="I33" s="2">
        <v>3.84</v>
      </c>
      <c r="J33" s="2">
        <v>1.03</v>
      </c>
      <c r="K33" s="2">
        <v>0.42</v>
      </c>
      <c r="L33" s="5">
        <v>98.99</v>
      </c>
      <c r="M33" s="4">
        <v>37.630000000000003</v>
      </c>
      <c r="N33" s="2">
        <v>17.809999999999999</v>
      </c>
      <c r="O33" s="2">
        <v>43.28</v>
      </c>
      <c r="P33" s="2">
        <v>0.26440000000000002</v>
      </c>
      <c r="Q33" s="2">
        <v>0.23630000000000001</v>
      </c>
      <c r="R33" s="2">
        <v>0.43619999999999998</v>
      </c>
      <c r="S33" s="2">
        <v>99.656999999999996</v>
      </c>
      <c r="T33" s="5">
        <v>81.247297455120432</v>
      </c>
      <c r="U33" s="4" t="s">
        <v>245</v>
      </c>
      <c r="V33" s="3">
        <v>4.8241281472782838</v>
      </c>
      <c r="W33" s="3">
        <v>7.9463590000000002</v>
      </c>
      <c r="X33" s="3">
        <v>0.17121106</v>
      </c>
      <c r="Y33" s="3" t="s">
        <v>244</v>
      </c>
      <c r="Z33" s="3">
        <v>4.7900889153795756</v>
      </c>
      <c r="AA33" s="3">
        <v>7.9122139999999996</v>
      </c>
      <c r="AB33" s="6">
        <v>0.14572372</v>
      </c>
      <c r="AC33" s="4">
        <v>47.192999999999998</v>
      </c>
      <c r="AD33" s="2">
        <v>3.2570000000000001</v>
      </c>
      <c r="AE33" s="2">
        <v>15.58</v>
      </c>
      <c r="AF33" s="2">
        <v>1.6859999999999999</v>
      </c>
      <c r="AG33" s="2">
        <v>9.5630000000000006</v>
      </c>
      <c r="AH33" s="2">
        <v>0.10299999999999999</v>
      </c>
      <c r="AI33" s="2">
        <v>6.7190000000000003</v>
      </c>
      <c r="AJ33" s="2">
        <v>10.192</v>
      </c>
      <c r="AK33" s="2">
        <v>3.92</v>
      </c>
      <c r="AL33" s="2">
        <v>1.052</v>
      </c>
      <c r="AM33" s="2">
        <v>0.42899999999999999</v>
      </c>
      <c r="AN33" s="2">
        <v>99.694000000000017</v>
      </c>
      <c r="AO33" s="5">
        <v>1.0149999999999999</v>
      </c>
      <c r="BC33" s="3"/>
      <c r="BG33" s="3">
        <f t="shared" si="34"/>
        <v>14.918961339182585</v>
      </c>
      <c r="BH33" s="3">
        <f t="shared" si="35"/>
        <v>596.78735758588437</v>
      </c>
      <c r="BI33" s="3">
        <f t="shared" si="36"/>
        <v>20.985044692127957</v>
      </c>
      <c r="BJ33" s="3">
        <f t="shared" si="37"/>
        <v>171.66216988470401</v>
      </c>
      <c r="BK33" s="3">
        <f t="shared" si="38"/>
        <v>34.719234133387864</v>
      </c>
      <c r="BL33" s="3">
        <f t="shared" si="39"/>
        <v>0.10427733324925177</v>
      </c>
      <c r="BM33" s="3">
        <f t="shared" si="40"/>
        <v>280.47731273606371</v>
      </c>
      <c r="BN33" s="3">
        <f t="shared" si="41"/>
        <v>21.182668160637455</v>
      </c>
      <c r="BO33" s="3">
        <f t="shared" si="42"/>
        <v>51.295991075553459</v>
      </c>
      <c r="BP33" s="3">
        <f t="shared" si="43"/>
        <v>5.856497756035993</v>
      </c>
      <c r="BQ33" s="3">
        <f t="shared" si="44"/>
        <v>37.078051706207397</v>
      </c>
      <c r="BR33" s="3">
        <f t="shared" si="45"/>
        <v>8.7255107706750259</v>
      </c>
      <c r="BS33" s="3">
        <f t="shared" si="46"/>
        <v>2.2830671125493316</v>
      </c>
      <c r="BT33" s="3">
        <f t="shared" si="47"/>
        <v>5.8687522276035615</v>
      </c>
      <c r="BU33" s="3">
        <f t="shared" si="48"/>
        <v>0.5091390245264974</v>
      </c>
      <c r="BV33" s="3">
        <f t="shared" si="49"/>
        <v>5.1177314556643525</v>
      </c>
      <c r="BW33" s="3">
        <f t="shared" si="50"/>
        <v>0.84902945030344579</v>
      </c>
      <c r="BX33" s="3">
        <f t="shared" si="51"/>
        <v>3.0722907525542924</v>
      </c>
      <c r="BY33" s="3">
        <f t="shared" si="52"/>
        <v>0.32509867534222059</v>
      </c>
      <c r="BZ33" s="3">
        <f t="shared" si="61"/>
        <v>2.0092884707046452</v>
      </c>
      <c r="CA33" s="3">
        <f t="shared" si="53"/>
        <v>0.15365275978508869</v>
      </c>
      <c r="CB33" s="3">
        <f t="shared" si="54"/>
        <v>2.6219684969567707</v>
      </c>
      <c r="CC33" s="3">
        <f t="shared" si="55"/>
        <v>1.7878030172512422</v>
      </c>
      <c r="CD33" s="3">
        <f t="shared" si="56"/>
        <v>0.22483174383902141</v>
      </c>
      <c r="CE33" s="3">
        <f t="shared" si="57"/>
        <v>2.0397271408619262</v>
      </c>
      <c r="CF33" s="3">
        <f t="shared" si="58"/>
        <v>0.69989895517385714</v>
      </c>
      <c r="CG33" s="3">
        <f t="shared" si="59"/>
        <v>28.128289823323541</v>
      </c>
      <c r="CH33" s="3">
        <f t="shared" si="60"/>
        <v>223.47596975481753</v>
      </c>
      <c r="CI33" s="8">
        <v>14.698484078012401</v>
      </c>
      <c r="CJ33" s="3">
        <v>587.96783998609305</v>
      </c>
      <c r="CK33" s="3">
        <v>20.674920878943801</v>
      </c>
      <c r="CL33" s="3">
        <v>169.12529052680199</v>
      </c>
      <c r="CM33" s="3">
        <v>34.206142003337803</v>
      </c>
      <c r="CN33" s="3">
        <v>0.102736288915519</v>
      </c>
      <c r="CO33" s="3">
        <v>276.33232781878201</v>
      </c>
      <c r="CP33" s="3">
        <v>20.8696238035837</v>
      </c>
      <c r="CQ33" s="3">
        <v>50.537922241924598</v>
      </c>
      <c r="CR33" s="3">
        <v>5.7699485281142797</v>
      </c>
      <c r="CS33" s="3">
        <v>36.530100203160004</v>
      </c>
      <c r="CT33" s="3">
        <v>8.5965623356404208</v>
      </c>
      <c r="CU33" s="3">
        <v>2.2493272044821002</v>
      </c>
      <c r="CV33" s="3">
        <v>5.7820218991168097</v>
      </c>
      <c r="CW33" s="3">
        <v>0.50161480248916002</v>
      </c>
      <c r="CX33" s="3">
        <v>5.0420999563195599</v>
      </c>
      <c r="CY33" s="3">
        <v>0.83648221704772996</v>
      </c>
      <c r="CZ33" s="3">
        <v>3.02688744094019</v>
      </c>
      <c r="DA33" s="3">
        <v>0.320294261420907</v>
      </c>
      <c r="DB33" s="3">
        <v>1.97959455241837</v>
      </c>
      <c r="DC33" s="3">
        <v>0.15138202934491499</v>
      </c>
      <c r="DD33" s="3">
        <v>2.5832201940460799</v>
      </c>
      <c r="DE33" s="3">
        <v>1.7613822830061501</v>
      </c>
      <c r="DF33" s="3">
        <v>0.221509107230563</v>
      </c>
      <c r="DG33" s="3">
        <v>2.0095833900117501</v>
      </c>
      <c r="DH33" s="3">
        <v>0.68955562086094302</v>
      </c>
      <c r="DI33" s="3">
        <v>27.7126008111562</v>
      </c>
      <c r="DJ33" s="3">
        <v>220.173369216569</v>
      </c>
      <c r="DK33" s="3"/>
      <c r="DL33" s="8">
        <v>2.2174335452518799</v>
      </c>
      <c r="DM33" s="3">
        <v>43.533152501777501</v>
      </c>
      <c r="DN33" s="3">
        <v>2.2757649708655201</v>
      </c>
      <c r="DO33" s="3">
        <v>10.950235566028301</v>
      </c>
      <c r="DP33" s="3">
        <v>4.0863584607676398</v>
      </c>
      <c r="DQ33" s="3">
        <v>0.75536420568689999</v>
      </c>
      <c r="DR33" s="3">
        <v>20.281110602379599</v>
      </c>
      <c r="DS33" s="3">
        <v>2.6843854435122001</v>
      </c>
      <c r="DT33" s="3">
        <v>3.6472732885447998</v>
      </c>
      <c r="DU33" s="3">
        <v>1.35526178712819</v>
      </c>
      <c r="DV33" s="3">
        <v>6.8683493022202304</v>
      </c>
      <c r="DW33" s="3">
        <v>4.414458375673</v>
      </c>
      <c r="DX33" s="3">
        <v>1.2573163716231901</v>
      </c>
      <c r="DY33" s="3">
        <v>4.2022130798899502</v>
      </c>
      <c r="DZ33" s="3">
        <v>0.32126037442961097</v>
      </c>
      <c r="EA33" s="3">
        <v>1.9026443062538201</v>
      </c>
      <c r="EB33" s="3">
        <v>0.4662103512529</v>
      </c>
      <c r="EC33" s="3">
        <v>1.7369267916781901</v>
      </c>
      <c r="ED33" s="3">
        <v>0.486569382998847</v>
      </c>
      <c r="EE33" s="3">
        <v>1.15080969645117</v>
      </c>
      <c r="EF33" s="3">
        <v>0.20209749020634499</v>
      </c>
      <c r="EG33" s="3">
        <v>1.26478606313954</v>
      </c>
      <c r="EH33" s="3">
        <v>0.77709856291859203</v>
      </c>
      <c r="EI33" s="3">
        <v>0.159366722030157</v>
      </c>
      <c r="EJ33" s="3">
        <v>0.26363212902121702</v>
      </c>
      <c r="EK33" s="3">
        <v>0.14423087384615599</v>
      </c>
      <c r="EL33" s="3">
        <v>4.8245279651854096</v>
      </c>
      <c r="EM33" s="6">
        <v>16.9133672921376</v>
      </c>
    </row>
    <row r="34" spans="1:143" x14ac:dyDescent="0.45">
      <c r="A34" s="2" t="s">
        <v>237</v>
      </c>
      <c r="B34" s="4">
        <v>48.06</v>
      </c>
      <c r="C34" s="2">
        <v>3.45</v>
      </c>
      <c r="D34" s="2">
        <v>17.09</v>
      </c>
      <c r="E34" s="2">
        <v>7.91</v>
      </c>
      <c r="F34" s="2">
        <v>0.15</v>
      </c>
      <c r="G34" s="2">
        <v>3.97</v>
      </c>
      <c r="H34" s="2">
        <v>11</v>
      </c>
      <c r="I34" s="2">
        <v>4.78</v>
      </c>
      <c r="J34" s="2">
        <v>1.73</v>
      </c>
      <c r="K34" s="2">
        <v>0.55000000000000004</v>
      </c>
      <c r="L34" s="5">
        <v>99.14</v>
      </c>
      <c r="M34" s="4">
        <v>39.56</v>
      </c>
      <c r="N34" s="2">
        <v>17.21</v>
      </c>
      <c r="O34" s="2">
        <v>43.58</v>
      </c>
      <c r="P34" s="2">
        <v>0.24629999999999999</v>
      </c>
      <c r="Q34" s="2">
        <v>0.1893</v>
      </c>
      <c r="R34" s="2">
        <v>0.4405</v>
      </c>
      <c r="S34" s="2">
        <v>101.2261</v>
      </c>
      <c r="T34" s="5">
        <v>81.866619465768807</v>
      </c>
      <c r="U34" s="4" t="s">
        <v>245</v>
      </c>
      <c r="V34" s="3">
        <v>4.9199872898084696</v>
      </c>
      <c r="W34" s="3">
        <v>8.0425160000000009</v>
      </c>
      <c r="X34" s="3">
        <v>0.16352214000000001</v>
      </c>
      <c r="Y34" s="3" t="s">
        <v>244</v>
      </c>
      <c r="Z34" s="3">
        <v>5.066208943871775</v>
      </c>
      <c r="AA34" s="3">
        <v>8.1891920000000002</v>
      </c>
      <c r="AB34" s="6">
        <v>0.16713062000000001</v>
      </c>
      <c r="AC34" s="4">
        <v>46.999000000000002</v>
      </c>
      <c r="AD34" s="2">
        <v>3.07</v>
      </c>
      <c r="AE34" s="2">
        <v>15.208</v>
      </c>
      <c r="AF34" s="2">
        <v>1.7569999999999999</v>
      </c>
      <c r="AG34" s="2">
        <v>9.516</v>
      </c>
      <c r="AH34" s="2">
        <v>0.19400000000000001</v>
      </c>
      <c r="AI34" s="2">
        <v>6.8520000000000003</v>
      </c>
      <c r="AJ34" s="2">
        <v>9.8550000000000004</v>
      </c>
      <c r="AK34" s="2">
        <v>4.2539999999999996</v>
      </c>
      <c r="AL34" s="2">
        <v>1.54</v>
      </c>
      <c r="AM34" s="2">
        <v>0.48899999999999999</v>
      </c>
      <c r="AN34" s="2">
        <v>99.734000000000037</v>
      </c>
      <c r="AO34" s="5">
        <v>0.88200000000000001</v>
      </c>
      <c r="BC34" s="3"/>
      <c r="BG34" s="3">
        <f t="shared" si="34"/>
        <v>23.902841545937701</v>
      </c>
      <c r="BH34" s="3">
        <f t="shared" si="35"/>
        <v>663.64009767922335</v>
      </c>
      <c r="BI34" s="3">
        <f t="shared" si="36"/>
        <v>18.540181922088749</v>
      </c>
      <c r="BJ34" s="3">
        <f t="shared" si="37"/>
        <v>182.06787413145113</v>
      </c>
      <c r="BK34" s="3">
        <f t="shared" si="38"/>
        <v>43.252572022240102</v>
      </c>
      <c r="BL34" s="3">
        <f t="shared" si="39"/>
        <v>4.5647696185696009E-2</v>
      </c>
      <c r="BM34" s="3">
        <f t="shared" si="40"/>
        <v>330.70752213147483</v>
      </c>
      <c r="BN34" s="3">
        <f t="shared" si="41"/>
        <v>26.90562007709589</v>
      </c>
      <c r="BO34" s="3">
        <f t="shared" si="42"/>
        <v>55.982017784729329</v>
      </c>
      <c r="BP34" s="3">
        <f t="shared" si="43"/>
        <v>6.8340787218657999</v>
      </c>
      <c r="BQ34" s="3">
        <f t="shared" si="44"/>
        <v>26.724903601976322</v>
      </c>
      <c r="BR34" s="3">
        <f t="shared" si="45"/>
        <v>6.0341921576595281</v>
      </c>
      <c r="BS34" s="3">
        <f t="shared" si="46"/>
        <v>2.1351174694490731</v>
      </c>
      <c r="BT34" s="3">
        <f t="shared" si="47"/>
        <v>5.6179067203948385</v>
      </c>
      <c r="BU34" s="3">
        <f t="shared" si="48"/>
        <v>1.2992410214004477</v>
      </c>
      <c r="BV34" s="3">
        <f t="shared" si="49"/>
        <v>3.8999541226752616</v>
      </c>
      <c r="BW34" s="3">
        <f t="shared" si="50"/>
        <v>0.9882022181225758</v>
      </c>
      <c r="BX34" s="3">
        <f t="shared" si="51"/>
        <v>1.865714803445188</v>
      </c>
      <c r="BY34" s="3">
        <f t="shared" si="52"/>
        <v>0.25865505591268539</v>
      </c>
      <c r="BZ34" s="3">
        <f t="shared" si="61"/>
        <v>0.85360353500987562</v>
      </c>
      <c r="CA34" s="3">
        <f t="shared" si="53"/>
        <v>0.16548790754275078</v>
      </c>
      <c r="CB34" s="3">
        <f t="shared" si="54"/>
        <v>3.5794765134059348</v>
      </c>
      <c r="CC34" s="3">
        <f t="shared" si="55"/>
        <v>2.3168752664035064</v>
      </c>
      <c r="CD34" s="3">
        <f t="shared" si="56"/>
        <v>1.8424542431434496</v>
      </c>
      <c r="CE34" s="3">
        <f t="shared" si="57"/>
        <v>4.0523221978398922</v>
      </c>
      <c r="CF34" s="3">
        <f t="shared" si="58"/>
        <v>0.72837324848636142</v>
      </c>
      <c r="CG34" s="3">
        <f t="shared" si="59"/>
        <v>22.796895887660273</v>
      </c>
      <c r="CH34" s="3">
        <f t="shared" si="60"/>
        <v>184.25948564061198</v>
      </c>
      <c r="CI34" s="59">
        <v>27.100727376346601</v>
      </c>
      <c r="CJ34" s="59">
        <v>752.42641460229402</v>
      </c>
      <c r="CK34" s="59">
        <v>21.020614424136902</v>
      </c>
      <c r="CL34" s="59">
        <v>206.42616114677</v>
      </c>
      <c r="CM34" s="59">
        <v>49.0391973041271</v>
      </c>
      <c r="CN34" s="59">
        <v>5.1754757580154201E-2</v>
      </c>
      <c r="CO34" s="59">
        <v>374.95183915133202</v>
      </c>
      <c r="CP34" s="59">
        <v>30.505238182648402</v>
      </c>
      <c r="CQ34" s="59">
        <v>63.471675492890398</v>
      </c>
      <c r="CR34" s="59">
        <v>7.7483885735439904</v>
      </c>
      <c r="CS34" s="59">
        <v>30.300344219927801</v>
      </c>
      <c r="CT34" s="59">
        <v>6.8414877070969702</v>
      </c>
      <c r="CU34" s="59">
        <v>2.4207681059513302</v>
      </c>
      <c r="CV34" s="59">
        <v>6.3695087532821297</v>
      </c>
      <c r="CW34" s="59">
        <v>1.4730623825401901</v>
      </c>
      <c r="CX34" s="59">
        <v>4.42171669237558</v>
      </c>
      <c r="CY34" s="59">
        <v>1.1204106781435099</v>
      </c>
      <c r="CZ34" s="59">
        <v>2.11532290640044</v>
      </c>
      <c r="DA34" s="59">
        <v>0.29325970058127598</v>
      </c>
      <c r="DB34" s="59">
        <v>0.96780446146244403</v>
      </c>
      <c r="DC34" s="59">
        <v>0.18762801308701901</v>
      </c>
      <c r="DD34" s="59">
        <v>4.0583633938842798</v>
      </c>
      <c r="DE34" s="59">
        <v>2.6268427056729098</v>
      </c>
      <c r="DF34" s="59">
        <v>2.0889503890515302</v>
      </c>
      <c r="DG34" s="59">
        <v>4.5944696120633699</v>
      </c>
      <c r="DH34" s="59">
        <v>0.82582000962172497</v>
      </c>
      <c r="DI34" s="59">
        <v>25.8468207343087</v>
      </c>
      <c r="DJ34" s="59">
        <v>208.91098145194101</v>
      </c>
      <c r="DK34" s="3"/>
      <c r="DL34" s="65">
        <v>1.9068997721781</v>
      </c>
      <c r="DM34" s="59">
        <v>24.425105359552798</v>
      </c>
      <c r="DN34" s="59">
        <v>1.21466346325692</v>
      </c>
      <c r="DO34" s="59">
        <v>9.8491185927850093</v>
      </c>
      <c r="DP34" s="59">
        <v>2.45145180648047</v>
      </c>
      <c r="DQ34" s="59">
        <v>0.108313373346928</v>
      </c>
      <c r="DR34" s="59">
        <v>15.8735752365222</v>
      </c>
      <c r="DS34" s="59">
        <v>1.10067738165355</v>
      </c>
      <c r="DT34" s="59">
        <v>2.5315259668410701</v>
      </c>
      <c r="DU34" s="59">
        <v>0.58529124388208198</v>
      </c>
      <c r="DV34" s="59">
        <v>3.4079343507951401</v>
      </c>
      <c r="DW34" s="59">
        <v>1.0862831157916799</v>
      </c>
      <c r="DX34" s="59">
        <v>0.44608224334291702</v>
      </c>
      <c r="DY34" s="59">
        <v>1.21325165247064</v>
      </c>
      <c r="DZ34" s="59">
        <v>0.34152254272877802</v>
      </c>
      <c r="EA34" s="59">
        <v>0.99631747578214802</v>
      </c>
      <c r="EB34" s="59">
        <v>0.213321322093315</v>
      </c>
      <c r="EC34" s="59">
        <v>0.46770394147653099</v>
      </c>
      <c r="ED34" s="59">
        <v>0.107112633431141</v>
      </c>
      <c r="EE34" s="59">
        <v>0.35687450733613002</v>
      </c>
      <c r="EF34" s="59">
        <v>9.7307345691290306E-2</v>
      </c>
      <c r="EG34" s="59">
        <v>0.61448756681886396</v>
      </c>
      <c r="EH34" s="59">
        <v>0.32322085891067398</v>
      </c>
      <c r="EI34" s="59">
        <v>0.27799547072233499</v>
      </c>
      <c r="EJ34" s="59">
        <v>0.44063016539321698</v>
      </c>
      <c r="EK34" s="59">
        <v>8.3123372755958005E-2</v>
      </c>
      <c r="EL34" s="59">
        <v>1.93533541565725</v>
      </c>
      <c r="EM34" s="66">
        <v>9.82736127034328</v>
      </c>
    </row>
    <row r="35" spans="1:143" ht="17.5" customHeight="1" x14ac:dyDescent="0.35">
      <c r="A35" s="2" t="s">
        <v>238</v>
      </c>
      <c r="B35" s="4">
        <v>50.04</v>
      </c>
      <c r="C35" s="2">
        <v>2.97</v>
      </c>
      <c r="D35" s="2">
        <v>17.059999999999999</v>
      </c>
      <c r="E35" s="2">
        <v>8.31</v>
      </c>
      <c r="F35" s="2">
        <v>0.15</v>
      </c>
      <c r="G35" s="2">
        <v>4.1900000000000004</v>
      </c>
      <c r="H35" s="2">
        <v>8.8800000000000008</v>
      </c>
      <c r="I35" s="2">
        <v>4.49</v>
      </c>
      <c r="J35" s="2">
        <v>2.08</v>
      </c>
      <c r="K35" s="2">
        <v>0.46</v>
      </c>
      <c r="L35" s="5">
        <v>99.13</v>
      </c>
      <c r="M35" s="4">
        <v>39.5</v>
      </c>
      <c r="N35" s="2">
        <v>18.309999999999999</v>
      </c>
      <c r="O35" s="2">
        <v>42.52</v>
      </c>
      <c r="P35" s="2">
        <v>0.34189999999999998</v>
      </c>
      <c r="Q35" s="2">
        <v>0.20699999999999999</v>
      </c>
      <c r="R35" s="2">
        <v>0.43380000000000002</v>
      </c>
      <c r="S35" s="2">
        <v>101.3126</v>
      </c>
      <c r="T35" s="5">
        <v>80.545695902007793</v>
      </c>
      <c r="U35" s="4" t="s">
        <v>245</v>
      </c>
      <c r="V35" s="3">
        <v>4.8178287211142479</v>
      </c>
      <c r="W35" s="3">
        <v>7.9400399999999998</v>
      </c>
      <c r="X35" s="3">
        <v>0.12363898</v>
      </c>
      <c r="Y35" s="3" t="s">
        <v>244</v>
      </c>
      <c r="Z35" s="3">
        <v>4.6320210702879283</v>
      </c>
      <c r="AA35" s="3">
        <v>7.7536550000000002</v>
      </c>
      <c r="AB35" s="6">
        <v>0.13304752</v>
      </c>
      <c r="AC35" s="4">
        <v>49.015999999999998</v>
      </c>
      <c r="AD35" s="2">
        <v>2.6960000000000002</v>
      </c>
      <c r="AE35" s="2">
        <v>15.484999999999999</v>
      </c>
      <c r="AF35" s="2">
        <v>1.667</v>
      </c>
      <c r="AG35" s="2">
        <v>9.6379999999999999</v>
      </c>
      <c r="AH35" s="2">
        <v>0.192</v>
      </c>
      <c r="AI35" s="2">
        <v>6.5439999999999996</v>
      </c>
      <c r="AJ35" s="2">
        <v>8.109</v>
      </c>
      <c r="AK35" s="2">
        <v>4.0750000000000002</v>
      </c>
      <c r="AL35" s="2">
        <v>1.8879999999999999</v>
      </c>
      <c r="AM35" s="2">
        <v>0.41799999999999998</v>
      </c>
      <c r="AN35" s="2">
        <v>99.728000000000009</v>
      </c>
      <c r="AO35" s="5">
        <v>0.89900000000000002</v>
      </c>
      <c r="BC35" s="3"/>
      <c r="BG35" s="3">
        <f t="shared" si="34"/>
        <v>24.797987429568828</v>
      </c>
      <c r="BH35" s="3">
        <f t="shared" si="35"/>
        <v>669.25514297793291</v>
      </c>
      <c r="BI35" s="3">
        <f t="shared" si="36"/>
        <v>16.102596378658859</v>
      </c>
      <c r="BJ35" s="3">
        <f t="shared" si="37"/>
        <v>170.69477601494583</v>
      </c>
      <c r="BK35" s="3">
        <f t="shared" si="38"/>
        <v>40.533659605917805</v>
      </c>
      <c r="BL35" s="3">
        <f t="shared" si="39"/>
        <v>0.29701505310874715</v>
      </c>
      <c r="BM35" s="3">
        <f t="shared" si="40"/>
        <v>389.85074985971949</v>
      </c>
      <c r="BN35" s="3">
        <f t="shared" si="41"/>
        <v>25.900516508615414</v>
      </c>
      <c r="BO35" s="3">
        <f t="shared" si="42"/>
        <v>50.426047706098117</v>
      </c>
      <c r="BP35" s="3">
        <f t="shared" si="43"/>
        <v>5.8881704779992425</v>
      </c>
      <c r="BQ35" s="3">
        <f t="shared" si="44"/>
        <v>24.339887818942817</v>
      </c>
      <c r="BR35" s="3">
        <f t="shared" si="45"/>
        <v>4.9885564704295824</v>
      </c>
      <c r="BS35" s="3">
        <f t="shared" si="46"/>
        <v>2.3061826423039333</v>
      </c>
      <c r="BT35" s="3">
        <f t="shared" si="47"/>
        <v>4.4524157134019511</v>
      </c>
      <c r="BU35" s="3">
        <f t="shared" si="48"/>
        <v>0.68547552120272115</v>
      </c>
      <c r="BV35" s="3">
        <f t="shared" si="49"/>
        <v>3.253262900619458</v>
      </c>
      <c r="BW35" s="3">
        <f t="shared" si="50"/>
        <v>0.68717604498537177</v>
      </c>
      <c r="BX35" s="3">
        <f t="shared" si="51"/>
        <v>1.5866805334527783</v>
      </c>
      <c r="BY35" s="3">
        <f t="shared" si="52"/>
        <v>0.18550242533257916</v>
      </c>
      <c r="BZ35" s="3">
        <f t="shared" si="61"/>
        <v>1.2058283026710286</v>
      </c>
      <c r="CA35" s="3">
        <f t="shared" si="53"/>
        <v>0.1273572915373738</v>
      </c>
      <c r="CB35" s="3">
        <f t="shared" si="54"/>
        <v>3.664512461968457</v>
      </c>
      <c r="CC35" s="3">
        <f t="shared" si="55"/>
        <v>1.8961940635877237</v>
      </c>
      <c r="CD35" s="3">
        <f t="shared" si="56"/>
        <v>1.2571637674773219</v>
      </c>
      <c r="CE35" s="3">
        <f t="shared" si="57"/>
        <v>2.2583613835700671</v>
      </c>
      <c r="CF35" s="3">
        <f t="shared" si="58"/>
        <v>0.68414499918396543</v>
      </c>
      <c r="CG35" s="3">
        <f t="shared" si="59"/>
        <v>20.908923372711548</v>
      </c>
      <c r="CH35" s="3">
        <f t="shared" si="60"/>
        <v>183.26773730629347</v>
      </c>
      <c r="CI35" s="8">
        <v>27.583968219765101</v>
      </c>
      <c r="CJ35" s="3">
        <v>744.44398551494203</v>
      </c>
      <c r="CK35" s="3">
        <v>17.911675615860801</v>
      </c>
      <c r="CL35" s="3">
        <v>189.87183093987301</v>
      </c>
      <c r="CM35" s="3">
        <v>45.087496780776199</v>
      </c>
      <c r="CN35" s="3">
        <v>0.33038381880839501</v>
      </c>
      <c r="CO35" s="3">
        <v>433.64933243572801</v>
      </c>
      <c r="CP35" s="3">
        <v>28.810363190895899</v>
      </c>
      <c r="CQ35" s="3">
        <v>56.0912655240246</v>
      </c>
      <c r="CR35" s="3">
        <v>6.5496890745264098</v>
      </c>
      <c r="CS35" s="3">
        <v>27.074402468234499</v>
      </c>
      <c r="CT35" s="3">
        <v>5.5490060850162202</v>
      </c>
      <c r="CU35" s="3">
        <v>2.5652754641867999</v>
      </c>
      <c r="CV35" s="3">
        <v>4.9526314943292</v>
      </c>
      <c r="CW35" s="3">
        <v>0.76248667542015702</v>
      </c>
      <c r="CX35" s="3">
        <v>3.61875739779695</v>
      </c>
      <c r="CY35" s="3">
        <v>0.76437824803712096</v>
      </c>
      <c r="CZ35" s="3">
        <v>1.7649394142967501</v>
      </c>
      <c r="DA35" s="3">
        <v>0.20634307600954299</v>
      </c>
      <c r="DB35" s="3">
        <v>1.34129955803229</v>
      </c>
      <c r="DC35" s="3">
        <v>0.141665507828002</v>
      </c>
      <c r="DD35" s="3">
        <v>4.0762096351150801</v>
      </c>
      <c r="DE35" s="3">
        <v>2.10922587718323</v>
      </c>
      <c r="DF35" s="3">
        <v>1.3984024109870099</v>
      </c>
      <c r="DG35" s="3">
        <v>2.51208162799785</v>
      </c>
      <c r="DH35" s="3">
        <v>0.76100667317460002</v>
      </c>
      <c r="DI35" s="3">
        <v>23.2579792799906</v>
      </c>
      <c r="DJ35" s="3">
        <v>203.85732737073801</v>
      </c>
      <c r="DK35" s="3"/>
      <c r="DL35" s="8">
        <v>2.4077135556215601</v>
      </c>
      <c r="DM35" s="3">
        <v>23.7734628796733</v>
      </c>
      <c r="DN35" s="3">
        <v>1.5568720805109999</v>
      </c>
      <c r="DO35" s="3">
        <v>10.067896437598799</v>
      </c>
      <c r="DP35" s="3">
        <v>2.8423440446251198</v>
      </c>
      <c r="DQ35" s="3">
        <v>0.19157663816902101</v>
      </c>
      <c r="DR35" s="3">
        <v>16.4579359198902</v>
      </c>
      <c r="DS35" s="3">
        <v>1.8010194462411599</v>
      </c>
      <c r="DT35" s="3">
        <v>2.7263567536770101</v>
      </c>
      <c r="DU35" s="3">
        <v>0.55511483858467003</v>
      </c>
      <c r="DV35" s="3">
        <v>4.2279057145941996</v>
      </c>
      <c r="DW35" s="3">
        <v>1.1808513187401499</v>
      </c>
      <c r="DX35" s="3">
        <v>0.441753034716869</v>
      </c>
      <c r="DY35" s="3">
        <v>1.3908672898421099</v>
      </c>
      <c r="DZ35" s="3">
        <v>0.24907825891155499</v>
      </c>
      <c r="EA35" s="3">
        <v>1.2893865050211999</v>
      </c>
      <c r="EB35" s="3">
        <v>0.20256616372123301</v>
      </c>
      <c r="EC35" s="3">
        <v>0.426008305347575</v>
      </c>
      <c r="ED35" s="3">
        <v>0.14020727834555699</v>
      </c>
      <c r="EE35" s="3">
        <v>0.49233913089898301</v>
      </c>
      <c r="EF35" s="3">
        <v>7.2985679539531098E-2</v>
      </c>
      <c r="EG35" s="3">
        <v>1.12794341648243</v>
      </c>
      <c r="EH35" s="3">
        <v>0.36838914158587699</v>
      </c>
      <c r="EI35" s="3">
        <v>0.17434697953672901</v>
      </c>
      <c r="EJ35" s="3">
        <v>0.17560868712396899</v>
      </c>
      <c r="EK35" s="3">
        <v>9.3830181007277705E-2</v>
      </c>
      <c r="EL35" s="3">
        <v>1.5627937108575101</v>
      </c>
      <c r="EM35" s="6">
        <v>7.4837087244844698</v>
      </c>
    </row>
    <row r="36" spans="1:143" x14ac:dyDescent="0.35">
      <c r="A36" s="2" t="s">
        <v>239</v>
      </c>
      <c r="B36" s="4">
        <v>51.46</v>
      </c>
      <c r="C36" s="2">
        <v>3.3</v>
      </c>
      <c r="D36" s="2">
        <v>19.18</v>
      </c>
      <c r="E36" s="2">
        <v>6.97</v>
      </c>
      <c r="F36" s="2">
        <v>0.27</v>
      </c>
      <c r="G36" s="2">
        <v>6.68</v>
      </c>
      <c r="H36" s="2">
        <v>7.74</v>
      </c>
      <c r="I36" s="2">
        <v>4.09</v>
      </c>
      <c r="J36" s="2">
        <v>1.45</v>
      </c>
      <c r="K36" s="2">
        <v>0.36</v>
      </c>
      <c r="L36" s="5">
        <v>99.12</v>
      </c>
      <c r="M36" s="4">
        <v>39.54</v>
      </c>
      <c r="N36" s="2">
        <v>18.37</v>
      </c>
      <c r="O36" s="2">
        <v>42.09</v>
      </c>
      <c r="P36" s="2">
        <v>0.30380000000000001</v>
      </c>
      <c r="Q36" s="2">
        <v>0.18759999999999999</v>
      </c>
      <c r="R36" s="2">
        <v>0.46810000000000002</v>
      </c>
      <c r="S36" s="2">
        <v>100.9594</v>
      </c>
      <c r="T36" s="5">
        <v>80.334296061007137</v>
      </c>
      <c r="U36" s="4" t="s">
        <v>245</v>
      </c>
      <c r="V36" s="3">
        <v>5.0198263441503244</v>
      </c>
      <c r="W36" s="3">
        <v>8.2038390000000003</v>
      </c>
      <c r="X36" s="3">
        <v>0.14384710000000001</v>
      </c>
      <c r="Y36" s="3" t="s">
        <v>244</v>
      </c>
      <c r="Z36" s="3">
        <v>4.8532919433337263</v>
      </c>
      <c r="AA36" s="3">
        <v>8.0367770000000007</v>
      </c>
      <c r="AB36" s="6">
        <v>0.12809034</v>
      </c>
      <c r="AC36" s="4">
        <v>49.95</v>
      </c>
      <c r="AD36" s="2">
        <v>3.18</v>
      </c>
      <c r="AE36" s="2">
        <v>17.638999999999999</v>
      </c>
      <c r="AF36" s="2">
        <v>1.226</v>
      </c>
      <c r="AG36" s="2">
        <v>9.9809999999999999</v>
      </c>
      <c r="AH36" s="2">
        <v>0.28299999999999997</v>
      </c>
      <c r="AI36" s="2">
        <v>6.9909999999999997</v>
      </c>
      <c r="AJ36" s="2">
        <v>7.1609999999999996</v>
      </c>
      <c r="AK36" s="2">
        <v>3.7610000000000001</v>
      </c>
      <c r="AL36" s="2">
        <v>1.3340000000000001</v>
      </c>
      <c r="AM36" s="2">
        <v>0.33100000000000002</v>
      </c>
      <c r="AN36" s="2">
        <v>101.837</v>
      </c>
      <c r="AO36" s="5">
        <v>0.91700000000000004</v>
      </c>
      <c r="BC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8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8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6"/>
    </row>
    <row r="37" spans="1:143" x14ac:dyDescent="0.35">
      <c r="A37" s="2" t="s">
        <v>240</v>
      </c>
      <c r="B37" s="4">
        <v>45.7</v>
      </c>
      <c r="C37" s="2">
        <v>3.12</v>
      </c>
      <c r="D37" s="2">
        <v>15.81</v>
      </c>
      <c r="E37" s="2">
        <v>11.45</v>
      </c>
      <c r="F37" s="2">
        <v>0.14000000000000001</v>
      </c>
      <c r="G37" s="2">
        <v>7.04</v>
      </c>
      <c r="H37" s="2">
        <v>9.68</v>
      </c>
      <c r="I37" s="2">
        <v>3.72</v>
      </c>
      <c r="J37" s="2">
        <v>1.3</v>
      </c>
      <c r="K37" s="2">
        <v>0.57999999999999996</v>
      </c>
      <c r="L37" s="5">
        <v>98.6</v>
      </c>
      <c r="M37" s="4">
        <v>40.31</v>
      </c>
      <c r="N37" s="2">
        <v>15.25</v>
      </c>
      <c r="O37" s="2">
        <v>44.58</v>
      </c>
      <c r="P37" s="2">
        <v>0.19259999999999999</v>
      </c>
      <c r="Q37" s="2">
        <v>0.23699999999999999</v>
      </c>
      <c r="R37" s="2">
        <v>0.37559999999999999</v>
      </c>
      <c r="S37" s="2">
        <v>100.9452</v>
      </c>
      <c r="T37" s="5">
        <v>83.901737404810504</v>
      </c>
      <c r="U37" s="4" t="s">
        <v>245</v>
      </c>
      <c r="V37" s="3">
        <v>5.2762390008285198</v>
      </c>
      <c r="W37" s="3">
        <v>8.4610640000000004</v>
      </c>
      <c r="X37" s="3">
        <v>0.15779367999999999</v>
      </c>
      <c r="Y37" s="3" t="s">
        <v>244</v>
      </c>
      <c r="Z37" s="3">
        <v>4.9416988605572865</v>
      </c>
      <c r="AA37" s="3">
        <v>8.1254639999999991</v>
      </c>
      <c r="AB37" s="6">
        <v>0.14390181999999999</v>
      </c>
      <c r="AC37" s="4">
        <v>46.167000000000002</v>
      </c>
      <c r="AD37" s="2">
        <v>3.1040000000000001</v>
      </c>
      <c r="AE37" s="2">
        <v>15.728999999999999</v>
      </c>
      <c r="AF37" s="2">
        <v>1.478</v>
      </c>
      <c r="AG37" s="2">
        <v>9.766</v>
      </c>
      <c r="AH37" s="2">
        <v>0.14699999999999999</v>
      </c>
      <c r="AI37" s="2">
        <v>8.0950000000000006</v>
      </c>
      <c r="AJ37" s="2">
        <v>9.6440000000000001</v>
      </c>
      <c r="AK37" s="2">
        <v>3.7010000000000001</v>
      </c>
      <c r="AL37" s="2">
        <v>1.2929999999999999</v>
      </c>
      <c r="AM37" s="2">
        <v>0.57699999999999996</v>
      </c>
      <c r="AN37" s="2">
        <v>99.701000000000008</v>
      </c>
      <c r="AO37" s="5">
        <v>0.98499999999999999</v>
      </c>
      <c r="BC37" s="3"/>
      <c r="BG37" s="3">
        <f t="shared" si="34"/>
        <v>23.407631153746383</v>
      </c>
      <c r="BH37" s="3">
        <f t="shared" si="35"/>
        <v>764.00246332751578</v>
      </c>
      <c r="BI37" s="3">
        <f t="shared" si="36"/>
        <v>16.470182123630089</v>
      </c>
      <c r="BJ37" s="3">
        <f t="shared" si="37"/>
        <v>200.78232232948079</v>
      </c>
      <c r="BK37" s="3">
        <f t="shared" si="38"/>
        <v>59.364920295121351</v>
      </c>
      <c r="BL37" s="3">
        <f t="shared" si="39"/>
        <v>0.74739098999645592</v>
      </c>
      <c r="BM37" s="3">
        <f t="shared" si="40"/>
        <v>339.06377547398324</v>
      </c>
      <c r="BN37" s="3">
        <f t="shared" si="41"/>
        <v>30.82469345770604</v>
      </c>
      <c r="BO37" s="3">
        <f t="shared" si="42"/>
        <v>61.763678217199022</v>
      </c>
      <c r="BP37" s="3">
        <f t="shared" si="43"/>
        <v>7.2086336854713622</v>
      </c>
      <c r="BQ37" s="3">
        <f t="shared" si="44"/>
        <v>29.096766114259545</v>
      </c>
      <c r="BR37" s="3">
        <f t="shared" si="45"/>
        <v>6.0911980768801843</v>
      </c>
      <c r="BS37" s="3">
        <f t="shared" si="46"/>
        <v>1.8797327536466855</v>
      </c>
      <c r="BT37" s="3">
        <f t="shared" si="47"/>
        <v>6.4213859327317753</v>
      </c>
      <c r="BU37" s="3">
        <f t="shared" si="48"/>
        <v>0.79061564855834265</v>
      </c>
      <c r="BV37" s="3">
        <f t="shared" si="49"/>
        <v>3.8251724554866677</v>
      </c>
      <c r="BW37" s="3">
        <f t="shared" si="50"/>
        <v>0.73644563361378579</v>
      </c>
      <c r="BX37" s="3">
        <f t="shared" si="51"/>
        <v>2.2064165020079365</v>
      </c>
      <c r="BY37" s="3">
        <f t="shared" si="52"/>
        <v>0.26735061861371529</v>
      </c>
      <c r="BZ37" s="3">
        <f t="shared" si="61"/>
        <v>1.1980777008808994</v>
      </c>
      <c r="CA37" s="3">
        <f t="shared" si="53"/>
        <v>0.15786315143528476</v>
      </c>
      <c r="CB37" s="3">
        <f t="shared" si="54"/>
        <v>4.8045670882674179</v>
      </c>
      <c r="CC37" s="3">
        <f t="shared" si="55"/>
        <v>2.6722697599053178</v>
      </c>
      <c r="CD37" s="3">
        <f t="shared" si="56"/>
        <v>0.12203838053525329</v>
      </c>
      <c r="CE37" s="3">
        <f t="shared" si="57"/>
        <v>3.8410833831045674</v>
      </c>
      <c r="CF37" s="3">
        <f t="shared" si="58"/>
        <v>2.4486809933510387</v>
      </c>
      <c r="CG37" s="3">
        <f t="shared" si="59"/>
        <v>19.036659064364635</v>
      </c>
      <c r="CH37" s="3">
        <f t="shared" si="60"/>
        <v>215.49014817253061</v>
      </c>
      <c r="CI37" s="8">
        <v>23.764092541874501</v>
      </c>
      <c r="CJ37" s="3">
        <v>775.63701860661502</v>
      </c>
      <c r="CK37" s="3">
        <v>16.720997079827502</v>
      </c>
      <c r="CL37" s="3">
        <v>203.83992114668101</v>
      </c>
      <c r="CM37" s="3">
        <v>60.268954614336401</v>
      </c>
      <c r="CN37" s="3">
        <v>0.75877257867660497</v>
      </c>
      <c r="CO37" s="3">
        <v>344.22718322231799</v>
      </c>
      <c r="CP37" s="3">
        <v>31.294105033204101</v>
      </c>
      <c r="CQ37" s="3">
        <v>62.704241844872101</v>
      </c>
      <c r="CR37" s="3">
        <v>7.31840983296585</v>
      </c>
      <c r="CS37" s="3">
        <v>29.539864075390401</v>
      </c>
      <c r="CT37" s="3">
        <v>6.1839574384570399</v>
      </c>
      <c r="CU37" s="3">
        <v>1.90835812552963</v>
      </c>
      <c r="CV37" s="3">
        <v>6.5191735357683003</v>
      </c>
      <c r="CW37" s="3">
        <v>0.80265548076989102</v>
      </c>
      <c r="CX37" s="3">
        <v>3.8834238126768201</v>
      </c>
      <c r="CY37" s="3">
        <v>0.74766054173988405</v>
      </c>
      <c r="CZ37" s="3">
        <v>2.2400167533075499</v>
      </c>
      <c r="DA37" s="3">
        <v>0.27142194783118301</v>
      </c>
      <c r="DB37" s="3">
        <v>1.21632253896538</v>
      </c>
      <c r="DC37" s="3">
        <v>0.16026715881754799</v>
      </c>
      <c r="DD37" s="3">
        <v>4.8777330845354498</v>
      </c>
      <c r="DE37" s="3">
        <v>2.7129642232541298</v>
      </c>
      <c r="DF37" s="3">
        <v>0.123896833030714</v>
      </c>
      <c r="DG37" s="3">
        <v>3.8995770386848401</v>
      </c>
      <c r="DH37" s="3">
        <v>2.48597055162542</v>
      </c>
      <c r="DI37" s="3">
        <v>19.326557425750899</v>
      </c>
      <c r="DJ37" s="3">
        <v>218.771724033026</v>
      </c>
      <c r="DK37" s="3"/>
      <c r="DL37" s="8">
        <v>1.92064148969626</v>
      </c>
      <c r="DM37" s="3">
        <v>22.486013834150398</v>
      </c>
      <c r="DN37" s="3">
        <v>1.3664254436099801</v>
      </c>
      <c r="DO37" s="3">
        <v>10.250104517523599</v>
      </c>
      <c r="DP37" s="3">
        <v>2.5240024772519898</v>
      </c>
      <c r="DQ37" s="3">
        <v>0.34020827413716997</v>
      </c>
      <c r="DR37" s="3">
        <v>12.017097214683901</v>
      </c>
      <c r="DS37" s="3">
        <v>1.44426957541932</v>
      </c>
      <c r="DT37" s="3">
        <v>3.3817305020181698</v>
      </c>
      <c r="DU37" s="3">
        <v>0.719390988037792</v>
      </c>
      <c r="DV37" s="3">
        <v>3.2923274280921602</v>
      </c>
      <c r="DW37" s="3">
        <v>1.67975293358544</v>
      </c>
      <c r="DX37" s="3">
        <v>0.35676184813415401</v>
      </c>
      <c r="DY37" s="3">
        <v>1.2911765774574999</v>
      </c>
      <c r="DZ37" s="3">
        <v>0.22208214229828399</v>
      </c>
      <c r="EA37" s="3">
        <v>0.92347734819235106</v>
      </c>
      <c r="EB37" s="3">
        <v>0.20514128593494901</v>
      </c>
      <c r="EC37" s="3">
        <v>0.63318059292750495</v>
      </c>
      <c r="ED37" s="3">
        <v>0.125823805940047</v>
      </c>
      <c r="EE37" s="3">
        <v>0.67129578798970302</v>
      </c>
      <c r="EF37" s="3">
        <v>9.8315560156847698E-2</v>
      </c>
      <c r="EG37" s="3">
        <v>0.936803907689985</v>
      </c>
      <c r="EH37" s="3">
        <v>0.43807460946524002</v>
      </c>
      <c r="EI37" s="3">
        <v>8.9358578310967302E-2</v>
      </c>
      <c r="EJ37" s="3">
        <v>0.26446252485541399</v>
      </c>
      <c r="EK37" s="3">
        <v>0.17866105536669899</v>
      </c>
      <c r="EL37" s="3">
        <v>1.3853564648986001</v>
      </c>
      <c r="EM37" s="6">
        <v>7.0252388375033403</v>
      </c>
    </row>
    <row r="38" spans="1:143" x14ac:dyDescent="0.35">
      <c r="A38" s="2" t="s">
        <v>242</v>
      </c>
      <c r="B38" s="4">
        <v>44.98</v>
      </c>
      <c r="C38" s="2">
        <v>3.16</v>
      </c>
      <c r="D38" s="2">
        <v>17.86</v>
      </c>
      <c r="E38" s="2">
        <v>7.73</v>
      </c>
      <c r="F38" s="2">
        <v>0.16</v>
      </c>
      <c r="G38" s="2">
        <v>5.29</v>
      </c>
      <c r="H38" s="2">
        <v>11.28</v>
      </c>
      <c r="I38" s="2">
        <v>5.22</v>
      </c>
      <c r="J38" s="2">
        <v>2.2999999999999998</v>
      </c>
      <c r="K38" s="2">
        <v>1.08</v>
      </c>
      <c r="L38" s="5">
        <v>99.35</v>
      </c>
      <c r="M38" s="4">
        <v>40.630000000000003</v>
      </c>
      <c r="N38" s="2">
        <v>15.25</v>
      </c>
      <c r="O38" s="2">
        <v>44.59</v>
      </c>
      <c r="P38" s="2">
        <v>0.26069999999999999</v>
      </c>
      <c r="Q38" s="2">
        <v>0.2742</v>
      </c>
      <c r="R38" s="2">
        <v>0.35099999999999998</v>
      </c>
      <c r="S38" s="2">
        <v>101.35590000000001</v>
      </c>
      <c r="T38" s="5">
        <v>83.904766606348559</v>
      </c>
      <c r="U38" s="4" t="s">
        <v>245</v>
      </c>
      <c r="V38" s="3">
        <v>5.1110194344730075</v>
      </c>
      <c r="W38" s="3">
        <v>8.2953209999999995</v>
      </c>
      <c r="X38" s="3">
        <v>0.14794615999999999</v>
      </c>
      <c r="Y38" s="3" t="s">
        <v>244</v>
      </c>
      <c r="Z38" s="3">
        <v>4.7862304016275115</v>
      </c>
      <c r="AA38" s="3">
        <v>7.9695029999999996</v>
      </c>
      <c r="AB38" s="6">
        <v>0.13748952</v>
      </c>
      <c r="AC38" s="4">
        <v>44.12</v>
      </c>
      <c r="AD38" s="2">
        <v>2.8370000000000002</v>
      </c>
      <c r="AE38" s="2">
        <v>16.033000000000001</v>
      </c>
      <c r="AF38" s="2">
        <v>1.7849999999999999</v>
      </c>
      <c r="AG38" s="2">
        <v>9.4920000000000009</v>
      </c>
      <c r="AH38" s="2">
        <v>0.191</v>
      </c>
      <c r="AI38" s="2">
        <v>7.3620000000000001</v>
      </c>
      <c r="AJ38" s="2">
        <v>10.19</v>
      </c>
      <c r="AK38" s="2">
        <v>4.6859999999999999</v>
      </c>
      <c r="AL38" s="2">
        <v>2.0649999999999999</v>
      </c>
      <c r="AM38" s="2">
        <v>0.97</v>
      </c>
      <c r="AN38" s="2">
        <v>99.730999999999995</v>
      </c>
      <c r="AO38" s="5">
        <v>0.89300000000000002</v>
      </c>
      <c r="BC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8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8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6"/>
    </row>
    <row r="39" spans="1:143" x14ac:dyDescent="0.35">
      <c r="A39" s="2" t="s">
        <v>243</v>
      </c>
      <c r="B39" s="4">
        <v>47.64</v>
      </c>
      <c r="C39" s="2">
        <v>3.54</v>
      </c>
      <c r="D39" s="2">
        <v>17</v>
      </c>
      <c r="E39" s="2">
        <v>7.1</v>
      </c>
      <c r="F39" s="2">
        <v>0.11</v>
      </c>
      <c r="G39" s="2">
        <v>5.8</v>
      </c>
      <c r="H39" s="2">
        <v>10.34</v>
      </c>
      <c r="I39" s="2">
        <v>5.28</v>
      </c>
      <c r="J39" s="2">
        <v>1.84</v>
      </c>
      <c r="K39" s="2">
        <v>0.38</v>
      </c>
      <c r="L39" s="5">
        <v>99.23</v>
      </c>
      <c r="M39" s="4">
        <v>39.81</v>
      </c>
      <c r="N39" s="2">
        <v>17</v>
      </c>
      <c r="O39" s="2">
        <v>42.9</v>
      </c>
      <c r="P39" s="2">
        <v>0.27089999999999997</v>
      </c>
      <c r="Q39" s="2">
        <v>0.18940000000000001</v>
      </c>
      <c r="R39" s="2">
        <v>0.43680000000000002</v>
      </c>
      <c r="S39" s="2">
        <v>100.607</v>
      </c>
      <c r="T39" s="5">
        <v>81.815358603198703</v>
      </c>
      <c r="U39" s="4" t="s">
        <v>245</v>
      </c>
      <c r="V39" s="3">
        <v>4.8983591654483405</v>
      </c>
      <c r="W39" s="3">
        <v>8.0819869999999998</v>
      </c>
      <c r="X39" s="3">
        <v>0.13319491999999999</v>
      </c>
      <c r="Y39" s="3" t="s">
        <v>244</v>
      </c>
      <c r="Z39" s="3">
        <v>5.0224839246446606</v>
      </c>
      <c r="AA39" s="3">
        <v>8.2065049999999999</v>
      </c>
      <c r="AB39" s="6">
        <v>0.14550079999999999</v>
      </c>
      <c r="AC39" s="4">
        <v>46.542000000000002</v>
      </c>
      <c r="AD39" s="2">
        <v>3.2469999999999999</v>
      </c>
      <c r="AE39" s="2">
        <v>15.595000000000001</v>
      </c>
      <c r="AF39" s="2">
        <v>1.8959999999999999</v>
      </c>
      <c r="AG39" s="2">
        <v>9.39</v>
      </c>
      <c r="AH39" s="2">
        <v>0.13800000000000001</v>
      </c>
      <c r="AI39" s="2">
        <v>6.5039999999999996</v>
      </c>
      <c r="AJ39" s="2">
        <v>9.532</v>
      </c>
      <c r="AK39" s="2">
        <v>4.8440000000000003</v>
      </c>
      <c r="AL39" s="2">
        <v>1.6879999999999999</v>
      </c>
      <c r="AM39" s="2">
        <v>0.34899999999999998</v>
      </c>
      <c r="AN39" s="2">
        <v>99.725000000000009</v>
      </c>
      <c r="AO39" s="5">
        <v>0.91200000000000003</v>
      </c>
      <c r="BC39" s="3"/>
      <c r="BG39" s="3">
        <f t="shared" si="34"/>
        <v>25.582483239620807</v>
      </c>
      <c r="BH39" s="3">
        <f t="shared" si="35"/>
        <v>707.94672610706709</v>
      </c>
      <c r="BI39" s="3">
        <f t="shared" si="36"/>
        <v>16.877919913434258</v>
      </c>
      <c r="BJ39" s="3">
        <f t="shared" si="37"/>
        <v>180.22161939666961</v>
      </c>
      <c r="BK39" s="3">
        <f t="shared" si="38"/>
        <v>41.4909050292827</v>
      </c>
      <c r="BL39" s="3">
        <f t="shared" si="39"/>
        <v>6.7288448702880643E-2</v>
      </c>
      <c r="BM39" s="3">
        <f t="shared" si="40"/>
        <v>364.64539408645123</v>
      </c>
      <c r="BN39" s="3">
        <f t="shared" si="41"/>
        <v>26.369923257534968</v>
      </c>
      <c r="BO39" s="3">
        <f t="shared" si="42"/>
        <v>57.17937194658662</v>
      </c>
      <c r="BP39" s="3">
        <f t="shared" si="43"/>
        <v>6.4718458289317438</v>
      </c>
      <c r="BQ39" s="3">
        <f t="shared" si="44"/>
        <v>28.382307674150095</v>
      </c>
      <c r="BR39" s="3">
        <f t="shared" si="45"/>
        <v>5.2730735627297332</v>
      </c>
      <c r="BS39" s="3">
        <f t="shared" si="46"/>
        <v>2.113520911639954</v>
      </c>
      <c r="BT39" s="3">
        <f t="shared" si="47"/>
        <v>5.6820569192858139</v>
      </c>
      <c r="BU39" s="3">
        <f t="shared" si="48"/>
        <v>0.96441539671763044</v>
      </c>
      <c r="BV39" s="3">
        <f t="shared" si="49"/>
        <v>3.5809929330959065</v>
      </c>
      <c r="BW39" s="3">
        <f t="shared" si="50"/>
        <v>0.78260360203207158</v>
      </c>
      <c r="BX39" s="3">
        <f t="shared" si="51"/>
        <v>1.7944247526029142</v>
      </c>
      <c r="BY39" s="3">
        <f t="shared" si="52"/>
        <v>0.17577168207745494</v>
      </c>
      <c r="BZ39" s="3">
        <f t="shared" si="61"/>
        <v>1.3916434659182344</v>
      </c>
      <c r="CA39" s="3">
        <f t="shared" si="53"/>
        <v>0.20677742726696971</v>
      </c>
      <c r="CB39" s="3">
        <f t="shared" si="54"/>
        <v>3.8616656583044882</v>
      </c>
      <c r="CC39" s="3">
        <f t="shared" si="55"/>
        <v>2.2151139904589949</v>
      </c>
      <c r="CD39" s="3">
        <f t="shared" si="56"/>
        <v>1.3323223549340093</v>
      </c>
      <c r="CE39" s="3">
        <f t="shared" si="57"/>
        <v>2.6789303731076495</v>
      </c>
      <c r="CF39" s="3">
        <f t="shared" si="58"/>
        <v>0.88497763202797675</v>
      </c>
      <c r="CG39" s="3">
        <f t="shared" si="59"/>
        <v>17.965030009137291</v>
      </c>
      <c r="CH39" s="3">
        <f t="shared" si="60"/>
        <v>177.62707288041977</v>
      </c>
      <c r="CI39" s="8">
        <v>28.050968464496499</v>
      </c>
      <c r="CJ39" s="3">
        <v>776.25737511739806</v>
      </c>
      <c r="CK39" s="3">
        <v>18.506491133151599</v>
      </c>
      <c r="CL39" s="3">
        <v>197.61142477704999</v>
      </c>
      <c r="CM39" s="3">
        <v>45.494413409301202</v>
      </c>
      <c r="CN39" s="3">
        <v>7.37811937531586E-2</v>
      </c>
      <c r="CO39" s="3">
        <v>399.830475971986</v>
      </c>
      <c r="CP39" s="3">
        <v>28.914389536770798</v>
      </c>
      <c r="CQ39" s="3">
        <v>62.696679765994098</v>
      </c>
      <c r="CR39" s="3">
        <v>7.0963221808462098</v>
      </c>
      <c r="CS39" s="3">
        <v>31.120951397094402</v>
      </c>
      <c r="CT39" s="3">
        <v>5.7818789065019001</v>
      </c>
      <c r="CU39" s="3">
        <v>2.3174571399560899</v>
      </c>
      <c r="CV39" s="3">
        <v>6.2303255693923401</v>
      </c>
      <c r="CW39" s="3">
        <v>1.0574730227167</v>
      </c>
      <c r="CX39" s="3">
        <v>3.9265273389209501</v>
      </c>
      <c r="CY39" s="3">
        <v>0.85811798468428901</v>
      </c>
      <c r="CZ39" s="3">
        <v>1.96757100066109</v>
      </c>
      <c r="DA39" s="3">
        <v>0.19273210754106901</v>
      </c>
      <c r="DB39" s="3">
        <v>1.5259248529805201</v>
      </c>
      <c r="DC39" s="3">
        <v>0.22672963516115099</v>
      </c>
      <c r="DD39" s="3">
        <v>4.2342825200707104</v>
      </c>
      <c r="DE39" s="3">
        <v>2.42885305971381</v>
      </c>
      <c r="DF39" s="3">
        <v>1.46087977514694</v>
      </c>
      <c r="DG39" s="3">
        <v>2.9374236547232999</v>
      </c>
      <c r="DH39" s="3">
        <v>0.97037021055699202</v>
      </c>
      <c r="DI39" s="3">
        <v>19.6984978170365</v>
      </c>
      <c r="DJ39" s="3">
        <v>194.76652728116201</v>
      </c>
      <c r="DK39" s="3"/>
      <c r="DL39" s="8">
        <v>3.3979777941589999</v>
      </c>
      <c r="DM39" s="3">
        <v>36.365443595176203</v>
      </c>
      <c r="DN39" s="3">
        <v>1.7726079736270599</v>
      </c>
      <c r="DO39" s="3">
        <v>11.3542970469432</v>
      </c>
      <c r="DP39" s="3">
        <v>2.6770127761700202</v>
      </c>
      <c r="DQ39" s="3">
        <v>0.61148884389764602</v>
      </c>
      <c r="DR39" s="3">
        <v>22.2185860575857</v>
      </c>
      <c r="DS39" s="3">
        <v>2.4190377878321101</v>
      </c>
      <c r="DT39" s="3">
        <v>2.3442405066513401</v>
      </c>
      <c r="DU39" s="3">
        <v>0.66672466518125895</v>
      </c>
      <c r="DV39" s="3">
        <v>2.8798438818632599</v>
      </c>
      <c r="DW39" s="3">
        <v>1.32650872746694</v>
      </c>
      <c r="DX39" s="3">
        <v>0.73061540590592799</v>
      </c>
      <c r="DY39" s="3">
        <v>1.2722062880286999</v>
      </c>
      <c r="DZ39" s="3">
        <v>0.252714116565188</v>
      </c>
      <c r="EA39" s="3">
        <v>1.0957778527639499</v>
      </c>
      <c r="EB39" s="3">
        <v>0.33189826583119297</v>
      </c>
      <c r="EC39" s="3">
        <v>0.54921681764118901</v>
      </c>
      <c r="ED39" s="3">
        <v>0.24510008667986799</v>
      </c>
      <c r="EE39" s="3">
        <v>0.69359680358872</v>
      </c>
      <c r="EF39" s="3">
        <v>0.108579293675901</v>
      </c>
      <c r="EG39" s="3">
        <v>1.02787140821279</v>
      </c>
      <c r="EH39" s="3">
        <v>0.51608303848091297</v>
      </c>
      <c r="EI39" s="3">
        <v>0.17686510875728301</v>
      </c>
      <c r="EJ39" s="3">
        <v>0.270078226321388</v>
      </c>
      <c r="EK39" s="3">
        <v>0.113124010829272</v>
      </c>
      <c r="EL39" s="3">
        <v>3.1984043850477799</v>
      </c>
      <c r="EM39" s="6">
        <v>15.3536292421532</v>
      </c>
    </row>
    <row r="40" spans="1:143" x14ac:dyDescent="0.35">
      <c r="A40" s="2" t="s">
        <v>246</v>
      </c>
      <c r="B40" s="4">
        <v>48.57</v>
      </c>
      <c r="C40" s="2">
        <v>16.84</v>
      </c>
      <c r="D40" s="2">
        <v>3.32</v>
      </c>
      <c r="E40" s="2">
        <v>6.79</v>
      </c>
      <c r="F40" s="2">
        <v>0.13</v>
      </c>
      <c r="G40" s="2">
        <v>6.97</v>
      </c>
      <c r="H40" s="2">
        <v>11.84</v>
      </c>
      <c r="I40" s="2">
        <v>4.5</v>
      </c>
      <c r="J40" s="2">
        <v>1.39</v>
      </c>
      <c r="K40" s="2">
        <v>0.57999999999999996</v>
      </c>
      <c r="L40" s="5">
        <v>101.34</v>
      </c>
      <c r="M40" s="4">
        <v>39.61</v>
      </c>
      <c r="N40" s="2">
        <v>43.35</v>
      </c>
      <c r="O40" s="2">
        <v>17.11</v>
      </c>
      <c r="P40" s="2">
        <v>0.2339</v>
      </c>
      <c r="Q40" s="2">
        <v>0.28470000000000001</v>
      </c>
      <c r="R40" s="2">
        <v>0.18079999999999999</v>
      </c>
      <c r="S40" s="2">
        <v>100.8387</v>
      </c>
      <c r="T40" s="5">
        <v>81.874573583277879</v>
      </c>
      <c r="AC40" s="4">
        <v>46.537999999999997</v>
      </c>
      <c r="AD40" s="2">
        <v>3.0089999999999999</v>
      </c>
      <c r="AE40" s="2">
        <v>15.265000000000001</v>
      </c>
      <c r="AF40" s="2">
        <v>1.7290000000000001</v>
      </c>
      <c r="AG40" s="2">
        <v>9.5229999999999997</v>
      </c>
      <c r="AH40" s="2">
        <v>0.14599999999999999</v>
      </c>
      <c r="AI40" s="2">
        <v>6.8769999999999998</v>
      </c>
      <c r="AJ40" s="2">
        <v>10.776</v>
      </c>
      <c r="AK40" s="2">
        <v>4.0789999999999997</v>
      </c>
      <c r="AL40" s="2">
        <v>1.26</v>
      </c>
      <c r="AM40" s="2">
        <v>0.52600000000000002</v>
      </c>
      <c r="AN40" s="2">
        <v>99.72799999999998</v>
      </c>
      <c r="AO40" s="5">
        <v>0.91800000000000004</v>
      </c>
      <c r="BC40" s="3"/>
      <c r="BG40" s="3">
        <f t="shared" si="34"/>
        <v>25.793285951158179</v>
      </c>
      <c r="BH40" s="3">
        <f t="shared" si="35"/>
        <v>807.87552321288661</v>
      </c>
      <c r="BI40" s="3">
        <f t="shared" si="36"/>
        <v>25.004272798555967</v>
      </c>
      <c r="BJ40" s="3">
        <f t="shared" si="37"/>
        <v>208.94027207100709</v>
      </c>
      <c r="BK40" s="3">
        <f t="shared" si="38"/>
        <v>51.835354108334315</v>
      </c>
      <c r="BL40" s="3">
        <f t="shared" si="39"/>
        <v>0.22022406160527042</v>
      </c>
      <c r="BM40" s="3">
        <f t="shared" si="40"/>
        <v>349.73503061784373</v>
      </c>
      <c r="BN40" s="3">
        <f t="shared" si="41"/>
        <v>26.129627942293943</v>
      </c>
      <c r="BO40" s="3">
        <f t="shared" si="42"/>
        <v>56.433450040262144</v>
      </c>
      <c r="BP40" s="3">
        <f t="shared" si="43"/>
        <v>6.7375086784116363</v>
      </c>
      <c r="BQ40" s="3">
        <f t="shared" si="44"/>
        <v>24.101889967372305</v>
      </c>
      <c r="BR40" s="3">
        <f t="shared" si="45"/>
        <v>5.6419151365813685</v>
      </c>
      <c r="BS40" s="3">
        <f t="shared" si="46"/>
        <v>2.1472094157885455</v>
      </c>
      <c r="BT40" s="3">
        <f t="shared" si="47"/>
        <v>5.7148747299591021</v>
      </c>
      <c r="BU40" s="3">
        <f t="shared" si="48"/>
        <v>0.81922045192990911</v>
      </c>
      <c r="BV40" s="3">
        <f t="shared" si="49"/>
        <v>4.4443952320619653</v>
      </c>
      <c r="BW40" s="3">
        <f t="shared" si="50"/>
        <v>0.5909620684905712</v>
      </c>
      <c r="BX40" s="3">
        <f t="shared" si="51"/>
        <v>1.7094855057950351</v>
      </c>
      <c r="BY40" s="3">
        <f t="shared" si="52"/>
        <v>0.28485916387322885</v>
      </c>
      <c r="BZ40" s="3">
        <f t="shared" si="61"/>
        <v>1.3892378937403198</v>
      </c>
      <c r="CA40" s="3">
        <f t="shared" si="53"/>
        <v>0.14258592582699814</v>
      </c>
      <c r="CB40" s="3">
        <f t="shared" si="54"/>
        <v>3.9097955909921165</v>
      </c>
      <c r="CC40" s="3">
        <f t="shared" si="55"/>
        <v>2.1005703049097666</v>
      </c>
      <c r="CD40" s="3">
        <f t="shared" si="56"/>
        <v>1.3893223145859319</v>
      </c>
      <c r="CE40" s="3">
        <f t="shared" si="57"/>
        <v>2.1443910310298762</v>
      </c>
      <c r="CF40" s="3">
        <f t="shared" si="58"/>
        <v>0.65891723145700287</v>
      </c>
      <c r="CG40" s="3"/>
      <c r="CH40" s="3"/>
      <c r="CI40" s="8">
        <v>28.097261384703899</v>
      </c>
      <c r="CJ40" s="3">
        <v>880.03869631033399</v>
      </c>
      <c r="CK40" s="3">
        <v>27.237769933067501</v>
      </c>
      <c r="CL40" s="3">
        <v>227.60378221242601</v>
      </c>
      <c r="CM40" s="3">
        <v>56.465527351126703</v>
      </c>
      <c r="CN40" s="3">
        <v>0.239895491944739</v>
      </c>
      <c r="CO40" s="3">
        <v>380.97497888653999</v>
      </c>
      <c r="CP40" s="3">
        <v>28.4636469959629</v>
      </c>
      <c r="CQ40" s="3">
        <v>61.4743464490873</v>
      </c>
      <c r="CR40" s="3">
        <v>7.3393340723438296</v>
      </c>
      <c r="CS40" s="3">
        <v>26.254782099534101</v>
      </c>
      <c r="CT40" s="3">
        <v>6.1458770550995299</v>
      </c>
      <c r="CU40" s="3">
        <v>2.3390080782010298</v>
      </c>
      <c r="CV40" s="3">
        <v>6.2253537363388904</v>
      </c>
      <c r="CW40" s="3">
        <v>0.89239700645959597</v>
      </c>
      <c r="CX40" s="3">
        <v>4.8413891416797004</v>
      </c>
      <c r="CY40" s="3">
        <v>0.64374952994615597</v>
      </c>
      <c r="CZ40" s="3">
        <v>1.8621846468355501</v>
      </c>
      <c r="DA40" s="3">
        <v>0.31030410007977</v>
      </c>
      <c r="DB40" s="3">
        <v>1.5133310389328101</v>
      </c>
      <c r="DC40" s="3">
        <v>0.155322359288669</v>
      </c>
      <c r="DD40" s="3">
        <v>4.2590365914946799</v>
      </c>
      <c r="DE40" s="3">
        <v>2.2882029465247999</v>
      </c>
      <c r="DF40" s="3">
        <v>1.5134230006382701</v>
      </c>
      <c r="DG40" s="3">
        <v>2.3359379422983402</v>
      </c>
      <c r="DH40" s="3">
        <v>0.71777476193573297</v>
      </c>
      <c r="DI40" s="3"/>
      <c r="DJ40" s="3"/>
      <c r="DK40" s="3"/>
      <c r="DL40" s="8">
        <v>11.337541047869699</v>
      </c>
      <c r="DM40" s="3">
        <v>54.969175434045702</v>
      </c>
      <c r="DN40" s="3">
        <v>4.23615170862191</v>
      </c>
      <c r="DO40" s="3">
        <v>20.453162194619999</v>
      </c>
      <c r="DP40" s="3">
        <v>6.4786116637574596</v>
      </c>
      <c r="DQ40" s="3">
        <v>6.5767248355597496E-2</v>
      </c>
      <c r="DR40" s="3">
        <v>63.112982567444298</v>
      </c>
      <c r="DS40" s="3">
        <v>6.8884598330167401</v>
      </c>
      <c r="DT40" s="3">
        <v>11.587067878139599</v>
      </c>
      <c r="DU40" s="3">
        <v>1.8937258011884199</v>
      </c>
      <c r="DV40" s="3">
        <v>5.9250311819019101</v>
      </c>
      <c r="DW40" s="3">
        <v>1.81496431752566</v>
      </c>
      <c r="DX40" s="3">
        <v>0.69060456677136495</v>
      </c>
      <c r="DY40" s="3">
        <v>2.01312794077444</v>
      </c>
      <c r="DZ40" s="3">
        <v>0.27367254343026598</v>
      </c>
      <c r="EA40" s="3">
        <v>1.32514830202235</v>
      </c>
      <c r="EB40" s="3">
        <v>0.2344271514182</v>
      </c>
      <c r="EC40" s="3">
        <v>0.86457712891961203</v>
      </c>
      <c r="ED40" s="3">
        <v>0.19191058989738799</v>
      </c>
      <c r="EE40" s="3">
        <v>0.76353905045318204</v>
      </c>
      <c r="EF40" s="3">
        <v>6.3984887275775004E-2</v>
      </c>
      <c r="EG40" s="3">
        <v>1.6744768836603401</v>
      </c>
      <c r="EH40" s="3">
        <v>0.84426148985640903</v>
      </c>
      <c r="EI40" s="3">
        <v>0.77972174400241401</v>
      </c>
      <c r="EJ40" s="3">
        <v>0.74981405691215097</v>
      </c>
      <c r="EK40" s="3">
        <v>0.15914348783842699</v>
      </c>
      <c r="EL40" s="3"/>
      <c r="EM40" s="6"/>
    </row>
    <row r="41" spans="1:143" x14ac:dyDescent="0.35">
      <c r="A41" s="2" t="s">
        <v>247</v>
      </c>
      <c r="B41" s="4">
        <v>47.43</v>
      </c>
      <c r="C41" s="2">
        <v>15.97</v>
      </c>
      <c r="D41" s="2">
        <v>2.98</v>
      </c>
      <c r="E41" s="2">
        <v>7.84</v>
      </c>
      <c r="F41" s="2">
        <v>0.33</v>
      </c>
      <c r="G41" s="2">
        <v>6.62</v>
      </c>
      <c r="H41" s="2">
        <v>10.39</v>
      </c>
      <c r="I41" s="2">
        <v>4.09</v>
      </c>
      <c r="J41" s="2">
        <v>1.35</v>
      </c>
      <c r="K41" s="2">
        <v>0.51</v>
      </c>
      <c r="L41" s="5">
        <v>97.98</v>
      </c>
      <c r="M41" s="4">
        <v>38.11</v>
      </c>
      <c r="N41" s="2">
        <v>40.46</v>
      </c>
      <c r="O41" s="2">
        <v>18.72</v>
      </c>
      <c r="P41" s="2">
        <v>0.1797</v>
      </c>
      <c r="Q41" s="2">
        <v>0.29099999999999998</v>
      </c>
      <c r="R41" s="2">
        <v>0.19900000000000001</v>
      </c>
      <c r="S41" s="2">
        <v>98.017700000000005</v>
      </c>
      <c r="T41" s="5">
        <v>79.395799552474472</v>
      </c>
      <c r="AC41" s="4">
        <v>47.526000000000003</v>
      </c>
      <c r="AD41" s="2">
        <v>2.9180000000000001</v>
      </c>
      <c r="AE41" s="2">
        <v>15.635</v>
      </c>
      <c r="AF41" s="2">
        <v>1.8149999999999999</v>
      </c>
      <c r="AG41" s="2">
        <v>9.4450000000000003</v>
      </c>
      <c r="AH41" s="2">
        <v>0.33300000000000002</v>
      </c>
      <c r="AI41" s="2">
        <v>6.0119999999999996</v>
      </c>
      <c r="AJ41" s="2">
        <v>10.196999999999999</v>
      </c>
      <c r="AK41" s="2">
        <v>4.0039999999999996</v>
      </c>
      <c r="AL41" s="2">
        <v>1.3220000000000001</v>
      </c>
      <c r="AM41" s="2">
        <v>0.499</v>
      </c>
      <c r="AN41" s="2">
        <v>99.706000000000003</v>
      </c>
      <c r="AO41" s="5">
        <v>0.95899999999999996</v>
      </c>
      <c r="BC41" s="3"/>
      <c r="BG41" s="3">
        <f t="shared" si="34"/>
        <v>28.640121848645158</v>
      </c>
      <c r="BH41" s="3">
        <f t="shared" si="35"/>
        <v>839.01251484602074</v>
      </c>
      <c r="BI41" s="3">
        <f t="shared" si="36"/>
        <v>24.640048514341093</v>
      </c>
      <c r="BJ41" s="3">
        <f t="shared" si="37"/>
        <v>218.97405482701427</v>
      </c>
      <c r="BK41" s="3">
        <f t="shared" si="38"/>
        <v>55.429610952395912</v>
      </c>
      <c r="BL41" s="3">
        <f t="shared" si="39"/>
        <v>0.2179669023112106</v>
      </c>
      <c r="BM41" s="3">
        <f t="shared" si="40"/>
        <v>440.08211902207734</v>
      </c>
      <c r="BN41" s="3">
        <f t="shared" si="41"/>
        <v>32.042848176211642</v>
      </c>
      <c r="BO41" s="3">
        <f t="shared" si="42"/>
        <v>66.085539155310173</v>
      </c>
      <c r="BP41" s="3">
        <f t="shared" si="43"/>
        <v>8.003606343181751</v>
      </c>
      <c r="BQ41" s="3">
        <f t="shared" si="44"/>
        <v>33.565842459615233</v>
      </c>
      <c r="BR41" s="3">
        <f t="shared" si="45"/>
        <v>7.7563193632698351</v>
      </c>
      <c r="BS41" s="3">
        <f t="shared" si="46"/>
        <v>2.4765106634959877</v>
      </c>
      <c r="BT41" s="3">
        <f t="shared" si="47"/>
        <v>6.2632662484866817</v>
      </c>
      <c r="BU41" s="3">
        <f t="shared" si="48"/>
        <v>1.1001370786635079</v>
      </c>
      <c r="BV41" s="3">
        <f t="shared" si="49"/>
        <v>5.2900873747182118</v>
      </c>
      <c r="BW41" s="3">
        <f t="shared" si="50"/>
        <v>0.94428870570263235</v>
      </c>
      <c r="BX41" s="3">
        <f t="shared" si="51"/>
        <v>1.9970257044884296</v>
      </c>
      <c r="BY41" s="3">
        <f t="shared" si="52"/>
        <v>0.39931633258911253</v>
      </c>
      <c r="BZ41" s="3">
        <f t="shared" si="61"/>
        <v>1.4664967993835025</v>
      </c>
      <c r="CA41" s="3">
        <f t="shared" si="53"/>
        <v>0.16449767021627942</v>
      </c>
      <c r="CB41" s="3">
        <f t="shared" si="54"/>
        <v>4.6447783623479451</v>
      </c>
      <c r="CC41" s="3">
        <f t="shared" si="55"/>
        <v>2.8201701222640079</v>
      </c>
      <c r="CD41" s="3">
        <f t="shared" si="56"/>
        <v>2.1087185202420224</v>
      </c>
      <c r="CE41" s="3">
        <f t="shared" si="57"/>
        <v>2.2244393843630745</v>
      </c>
      <c r="CF41" s="3">
        <f t="shared" si="58"/>
        <v>0.77954549232276849</v>
      </c>
      <c r="CG41" s="3"/>
      <c r="CH41" s="3"/>
      <c r="CI41" s="8">
        <v>29.864569185240001</v>
      </c>
      <c r="CJ41" s="3">
        <v>874.88270578312904</v>
      </c>
      <c r="CK41" s="3">
        <v>25.693481245402602</v>
      </c>
      <c r="CL41" s="3">
        <v>228.33582359438401</v>
      </c>
      <c r="CM41" s="3">
        <v>57.799385768921702</v>
      </c>
      <c r="CN41" s="3">
        <v>0.22728561242044901</v>
      </c>
      <c r="CO41" s="3">
        <v>458.89689157672302</v>
      </c>
      <c r="CP41" s="3">
        <v>33.412771820867199</v>
      </c>
      <c r="CQ41" s="3">
        <v>68.910885459134704</v>
      </c>
      <c r="CR41" s="3">
        <v>8.3457834652573002</v>
      </c>
      <c r="CS41" s="3">
        <v>35.000878477179597</v>
      </c>
      <c r="CT41" s="3">
        <v>8.0879242578413297</v>
      </c>
      <c r="CU41" s="3">
        <v>2.5823885959290802</v>
      </c>
      <c r="CV41" s="3">
        <v>6.5310388409662998</v>
      </c>
      <c r="CW41" s="3">
        <v>1.14717109349688</v>
      </c>
      <c r="CX41" s="3">
        <v>5.5162537796853099</v>
      </c>
      <c r="CY41" s="3">
        <v>0.98465975568574804</v>
      </c>
      <c r="CZ41" s="3">
        <v>2.0824042799670801</v>
      </c>
      <c r="DA41" s="3">
        <v>0.41638825087498699</v>
      </c>
      <c r="DB41" s="3">
        <v>1.52919374283994</v>
      </c>
      <c r="DC41" s="3">
        <v>0.17153041732667301</v>
      </c>
      <c r="DD41" s="3">
        <v>4.8433559565672004</v>
      </c>
      <c r="DE41" s="3">
        <v>2.9407404820271199</v>
      </c>
      <c r="DF41" s="3">
        <v>2.1988722838811499</v>
      </c>
      <c r="DG41" s="3">
        <v>2.3195405467810999</v>
      </c>
      <c r="DH41" s="3">
        <v>0.81287329752113502</v>
      </c>
      <c r="DI41" s="3"/>
      <c r="DJ41" s="3"/>
      <c r="DK41" s="3"/>
      <c r="DL41" s="8">
        <v>2.8175475082841199</v>
      </c>
      <c r="DM41" s="3">
        <v>31.418478493471401</v>
      </c>
      <c r="DN41" s="3">
        <v>2.7791032460119198</v>
      </c>
      <c r="DO41" s="3">
        <v>24.943957693747599</v>
      </c>
      <c r="DP41" s="3">
        <v>3.7892246229053099</v>
      </c>
      <c r="DQ41" s="3">
        <v>1.97809591470034E-2</v>
      </c>
      <c r="DR41" s="3">
        <v>43.605996764408701</v>
      </c>
      <c r="DS41" s="3">
        <v>2.55878734488839</v>
      </c>
      <c r="DT41" s="3">
        <v>6.5268055840332799</v>
      </c>
      <c r="DU41" s="3">
        <v>0.63212281775627799</v>
      </c>
      <c r="DV41" s="3">
        <v>2.3748319588436799</v>
      </c>
      <c r="DW41" s="3">
        <v>0.68034706545588497</v>
      </c>
      <c r="DX41" s="3">
        <v>0.26146294906873302</v>
      </c>
      <c r="DY41" s="3">
        <v>0.60258203767010099</v>
      </c>
      <c r="DZ41" s="3">
        <v>0.109064725691741</v>
      </c>
      <c r="EA41" s="3">
        <v>0.60979367009122898</v>
      </c>
      <c r="EB41" s="3">
        <v>9.1377350652200595E-2</v>
      </c>
      <c r="EC41" s="3">
        <v>0.18125239320220099</v>
      </c>
      <c r="ED41" s="3">
        <v>5.4938962176443999E-2</v>
      </c>
      <c r="EE41" s="3">
        <v>0.19537136204630001</v>
      </c>
      <c r="EF41" s="3">
        <v>1.8988617767404702E-2</v>
      </c>
      <c r="EG41" s="3">
        <v>0.47108313159776699</v>
      </c>
      <c r="EH41" s="3">
        <v>0.21361978924886199</v>
      </c>
      <c r="EI41" s="3">
        <v>0.6772060528028</v>
      </c>
      <c r="EJ41" s="3">
        <v>0.28410147571546601</v>
      </c>
      <c r="EK41" s="3">
        <v>9.0083255602647905E-2</v>
      </c>
      <c r="EL41" s="3"/>
      <c r="EM41" s="6"/>
    </row>
    <row r="42" spans="1:143" x14ac:dyDescent="0.35">
      <c r="A42" s="2" t="s">
        <v>248</v>
      </c>
      <c r="B42" s="4">
        <v>47.77</v>
      </c>
      <c r="C42" s="2">
        <v>17.71</v>
      </c>
      <c r="D42" s="2">
        <v>3.41</v>
      </c>
      <c r="E42" s="2">
        <v>6.92</v>
      </c>
      <c r="F42" s="2">
        <v>0.13</v>
      </c>
      <c r="G42" s="2">
        <v>4.82</v>
      </c>
      <c r="H42" s="2">
        <v>11.52</v>
      </c>
      <c r="I42" s="2">
        <v>4.01</v>
      </c>
      <c r="J42" s="2">
        <v>1.69</v>
      </c>
      <c r="K42" s="2">
        <v>0.51</v>
      </c>
      <c r="L42" s="5">
        <v>98.72</v>
      </c>
      <c r="M42" s="4">
        <v>39.25</v>
      </c>
      <c r="N42" s="2">
        <v>43.18</v>
      </c>
      <c r="O42" s="2">
        <v>16.8</v>
      </c>
      <c r="P42" s="2">
        <v>0.18310000000000001</v>
      </c>
      <c r="Q42" s="2">
        <v>0.26390000000000002</v>
      </c>
      <c r="R42" s="2">
        <v>0.17449999999999999</v>
      </c>
      <c r="S42" s="2">
        <v>100.0051</v>
      </c>
      <c r="T42" s="5">
        <v>82.08662839199549</v>
      </c>
      <c r="AC42" s="4">
        <v>46.639000000000003</v>
      </c>
      <c r="AD42" s="2">
        <v>3.0249999999999999</v>
      </c>
      <c r="AE42" s="2">
        <v>15.709</v>
      </c>
      <c r="AF42" s="2">
        <v>1.615</v>
      </c>
      <c r="AG42" s="2">
        <v>9.6370000000000005</v>
      </c>
      <c r="AH42" s="2">
        <v>0.17599999999999999</v>
      </c>
      <c r="AI42" s="2">
        <v>7.1390000000000002</v>
      </c>
      <c r="AJ42" s="2">
        <v>10.285</v>
      </c>
      <c r="AK42" s="2">
        <v>3.5569999999999999</v>
      </c>
      <c r="AL42" s="2">
        <v>1.4990000000000001</v>
      </c>
      <c r="AM42" s="2">
        <v>0.45200000000000001</v>
      </c>
      <c r="AN42" s="2">
        <v>99.73299999999999</v>
      </c>
      <c r="AO42" s="5">
        <v>0.877</v>
      </c>
      <c r="BC42" s="3"/>
      <c r="BG42" s="3">
        <f t="shared" si="34"/>
        <v>36.663679482537852</v>
      </c>
      <c r="BH42" s="3">
        <f t="shared" si="35"/>
        <v>920.26161373838272</v>
      </c>
      <c r="BI42" s="3">
        <f t="shared" si="36"/>
        <v>24.541632897982087</v>
      </c>
      <c r="BJ42" s="3">
        <f t="shared" si="37"/>
        <v>267.42965903512908</v>
      </c>
      <c r="BK42" s="3">
        <f t="shared" si="38"/>
        <v>57.0853458175024</v>
      </c>
      <c r="BL42" s="3">
        <f t="shared" si="39"/>
        <v>0.15304105028131432</v>
      </c>
      <c r="BM42" s="3">
        <f t="shared" si="40"/>
        <v>604.08109870218721</v>
      </c>
      <c r="BN42" s="3">
        <f t="shared" si="41"/>
        <v>33.328582066507124</v>
      </c>
      <c r="BO42" s="3">
        <f t="shared" si="42"/>
        <v>73.282479034550974</v>
      </c>
      <c r="BP42" s="3">
        <f t="shared" si="43"/>
        <v>8.3754847865597224</v>
      </c>
      <c r="BQ42" s="3">
        <f t="shared" si="44"/>
        <v>32.162672642955982</v>
      </c>
      <c r="BR42" s="3">
        <f t="shared" si="45"/>
        <v>7.0734356363599433</v>
      </c>
      <c r="BS42" s="3">
        <f t="shared" si="46"/>
        <v>2.4842390169962045</v>
      </c>
      <c r="BT42" s="3">
        <f t="shared" si="47"/>
        <v>6.0338647567110133</v>
      </c>
      <c r="BU42" s="3">
        <f t="shared" si="48"/>
        <v>0.59935112982418437</v>
      </c>
      <c r="BV42" s="3">
        <f t="shared" si="49"/>
        <v>3.1499048360155033</v>
      </c>
      <c r="BW42" s="3">
        <f t="shared" si="50"/>
        <v>1.3116537987827193</v>
      </c>
      <c r="BX42" s="3">
        <f t="shared" si="51"/>
        <v>1.843437800031988</v>
      </c>
      <c r="BY42" s="3">
        <f t="shared" si="52"/>
        <v>0.55615809749719125</v>
      </c>
      <c r="BZ42" s="3">
        <f t="shared" si="61"/>
        <v>1.5555652344187225</v>
      </c>
      <c r="CA42" s="3">
        <f t="shared" si="53"/>
        <v>0.2294296635459798</v>
      </c>
      <c r="CB42" s="3">
        <f t="shared" si="54"/>
        <v>4.1403082184087783</v>
      </c>
      <c r="CC42" s="3">
        <f t="shared" si="55"/>
        <v>2.6811325736202827</v>
      </c>
      <c r="CD42" s="3">
        <f t="shared" si="56"/>
        <v>1.8041775670459284</v>
      </c>
      <c r="CE42" s="3">
        <f t="shared" si="57"/>
        <v>3.5225350519780365</v>
      </c>
      <c r="CF42" s="3">
        <f t="shared" si="58"/>
        <v>0.71837117497464764</v>
      </c>
      <c r="CG42" s="3"/>
      <c r="CH42" s="3"/>
      <c r="CI42" s="8">
        <v>41.805791884307702</v>
      </c>
      <c r="CJ42" s="3">
        <v>1049.32909206201</v>
      </c>
      <c r="CK42" s="3">
        <v>27.983617899637501</v>
      </c>
      <c r="CL42" s="3">
        <v>304.93689741747897</v>
      </c>
      <c r="CM42" s="3">
        <v>65.0916143871179</v>
      </c>
      <c r="CN42" s="3">
        <v>0.17450518846216001</v>
      </c>
      <c r="CO42" s="3">
        <v>688.80398939816098</v>
      </c>
      <c r="CP42" s="3">
        <v>38.002944203542903</v>
      </c>
      <c r="CQ42" s="3">
        <v>83.560409389453795</v>
      </c>
      <c r="CR42" s="3">
        <v>9.5501536904899904</v>
      </c>
      <c r="CS42" s="3">
        <v>36.673514986266802</v>
      </c>
      <c r="CT42" s="3">
        <v>8.0654910334777004</v>
      </c>
      <c r="CU42" s="3">
        <v>2.83265566362167</v>
      </c>
      <c r="CV42" s="3">
        <v>6.88011944892932</v>
      </c>
      <c r="CW42" s="3">
        <v>0.68341063834000504</v>
      </c>
      <c r="CX42" s="3">
        <v>3.5916816830279399</v>
      </c>
      <c r="CY42" s="3">
        <v>1.4956143657727701</v>
      </c>
      <c r="CZ42" s="3">
        <v>2.1019815279726202</v>
      </c>
      <c r="DA42" s="3">
        <v>0.63415974629098204</v>
      </c>
      <c r="DB42" s="3">
        <v>1.7737345888468901</v>
      </c>
      <c r="DC42" s="3">
        <v>0.261607370063831</v>
      </c>
      <c r="DD42" s="3">
        <v>4.7209899867831</v>
      </c>
      <c r="DE42" s="3">
        <v>3.05716370994331</v>
      </c>
      <c r="DF42" s="3">
        <v>2.0572150137353802</v>
      </c>
      <c r="DG42" s="3">
        <v>4.0165736054481602</v>
      </c>
      <c r="DH42" s="3">
        <v>0.81912334660735198</v>
      </c>
      <c r="DI42" s="3"/>
      <c r="DJ42" s="3"/>
      <c r="DK42" s="3"/>
      <c r="DL42" s="8">
        <v>6.0558329448513897</v>
      </c>
      <c r="DM42" s="3">
        <v>136.62191449412799</v>
      </c>
      <c r="DN42" s="3">
        <v>5.4775576214418402</v>
      </c>
      <c r="DO42" s="3">
        <v>53.844454588380103</v>
      </c>
      <c r="DP42" s="3">
        <v>10.559191625569101</v>
      </c>
      <c r="DQ42" s="3">
        <v>5.3507007436867399E-2</v>
      </c>
      <c r="DR42" s="3">
        <v>243.89680592709101</v>
      </c>
      <c r="DS42" s="3">
        <v>15.500408180330799</v>
      </c>
      <c r="DT42" s="3">
        <v>27.062851048482099</v>
      </c>
      <c r="DU42" s="3">
        <v>2.4210181349893301</v>
      </c>
      <c r="DV42" s="3">
        <v>10.2654433458056</v>
      </c>
      <c r="DW42" s="3">
        <v>4.0672924408230404</v>
      </c>
      <c r="DX42" s="3">
        <v>0.63461068849844604</v>
      </c>
      <c r="DY42" s="3">
        <v>2.2010316987173399</v>
      </c>
      <c r="DZ42" s="3">
        <v>0.47025292724266898</v>
      </c>
      <c r="EA42" s="3">
        <v>2.0275614865712002</v>
      </c>
      <c r="EB42" s="3">
        <v>0.55822370033218804</v>
      </c>
      <c r="EC42" s="3">
        <v>1.0249833497027001</v>
      </c>
      <c r="ED42" s="3">
        <v>0.33941530240074302</v>
      </c>
      <c r="EE42" s="3">
        <v>1.30716359965636</v>
      </c>
      <c r="EF42" s="3">
        <v>0.14861242974620201</v>
      </c>
      <c r="EG42" s="3">
        <v>2.2102382115553199</v>
      </c>
      <c r="EH42" s="3">
        <v>1.2835814312968601</v>
      </c>
      <c r="EI42" s="3">
        <v>1.10847977413931</v>
      </c>
      <c r="EJ42" s="3">
        <v>2.4307739138143498</v>
      </c>
      <c r="EK42" s="3">
        <v>0.429830522956484</v>
      </c>
      <c r="EL42" s="3"/>
      <c r="EM42" s="6"/>
    </row>
    <row r="43" spans="1:143" x14ac:dyDescent="0.35">
      <c r="A43" s="2" t="s">
        <v>454</v>
      </c>
      <c r="B43" s="4">
        <v>46.36</v>
      </c>
      <c r="C43" s="2">
        <v>17.260000000000002</v>
      </c>
      <c r="D43" s="2">
        <v>3.45</v>
      </c>
      <c r="E43" s="2">
        <v>7.13</v>
      </c>
      <c r="F43" s="2">
        <v>0.15</v>
      </c>
      <c r="G43" s="2">
        <v>5.27</v>
      </c>
      <c r="H43" s="2">
        <v>12.95</v>
      </c>
      <c r="I43" s="2">
        <v>4.07</v>
      </c>
      <c r="J43" s="2">
        <v>1.69</v>
      </c>
      <c r="K43" s="2">
        <v>0.72</v>
      </c>
      <c r="L43" s="5">
        <v>99.36</v>
      </c>
      <c r="M43" s="4">
        <v>39.25</v>
      </c>
      <c r="N43" s="2">
        <v>43.18</v>
      </c>
      <c r="O43" s="2">
        <v>16.8</v>
      </c>
      <c r="P43" s="2">
        <v>0.18310000000000001</v>
      </c>
      <c r="Q43" s="2">
        <v>0.26390000000000002</v>
      </c>
      <c r="R43" s="2">
        <v>0.17449999999999999</v>
      </c>
      <c r="S43" s="2">
        <v>100.0051</v>
      </c>
      <c r="T43" s="5">
        <v>82.08662839199549</v>
      </c>
      <c r="AC43" s="4">
        <v>45.265999999999998</v>
      </c>
      <c r="AD43" s="2">
        <v>3.1</v>
      </c>
      <c r="AE43" s="2">
        <v>15.507</v>
      </c>
      <c r="AF43" s="2">
        <v>1.7809999999999999</v>
      </c>
      <c r="AG43" s="2">
        <v>9.4969999999999999</v>
      </c>
      <c r="AH43" s="2">
        <v>0.185</v>
      </c>
      <c r="AI43" s="2">
        <v>6.8810000000000002</v>
      </c>
      <c r="AJ43" s="2">
        <v>11.692</v>
      </c>
      <c r="AK43" s="2">
        <v>3.657</v>
      </c>
      <c r="AL43" s="2">
        <v>1.518</v>
      </c>
      <c r="AM43" s="2">
        <v>0.64700000000000002</v>
      </c>
      <c r="AN43" s="2">
        <v>99.730999999999995</v>
      </c>
      <c r="AO43" s="5">
        <v>0.89400000000000002</v>
      </c>
      <c r="BC43" s="3"/>
      <c r="BG43" s="3">
        <f t="shared" si="34"/>
        <v>0</v>
      </c>
      <c r="BH43" s="3">
        <f t="shared" si="35"/>
        <v>0</v>
      </c>
      <c r="BI43" s="3">
        <f t="shared" si="36"/>
        <v>0</v>
      </c>
      <c r="BJ43" s="3">
        <f t="shared" si="37"/>
        <v>0</v>
      </c>
      <c r="BK43" s="3">
        <f t="shared" si="38"/>
        <v>0</v>
      </c>
      <c r="BL43" s="3">
        <f t="shared" si="39"/>
        <v>0</v>
      </c>
      <c r="BM43" s="3">
        <f t="shared" si="40"/>
        <v>0</v>
      </c>
      <c r="BN43" s="3">
        <f t="shared" si="41"/>
        <v>0</v>
      </c>
      <c r="BO43" s="3">
        <f t="shared" si="42"/>
        <v>0</v>
      </c>
      <c r="BP43" s="3">
        <f t="shared" si="43"/>
        <v>0</v>
      </c>
      <c r="BQ43" s="3">
        <f t="shared" si="44"/>
        <v>0</v>
      </c>
      <c r="BR43" s="3">
        <f t="shared" si="45"/>
        <v>0</v>
      </c>
      <c r="BS43" s="3">
        <f t="shared" si="46"/>
        <v>0</v>
      </c>
      <c r="BT43" s="3">
        <f t="shared" si="47"/>
        <v>0</v>
      </c>
      <c r="BU43" s="3">
        <f t="shared" si="48"/>
        <v>0</v>
      </c>
      <c r="BV43" s="3">
        <f t="shared" si="49"/>
        <v>0</v>
      </c>
      <c r="BW43" s="3">
        <f t="shared" si="50"/>
        <v>0</v>
      </c>
      <c r="BX43" s="3">
        <f t="shared" si="51"/>
        <v>0</v>
      </c>
      <c r="BY43" s="3">
        <f t="shared" si="52"/>
        <v>0</v>
      </c>
      <c r="BZ43" s="3">
        <f t="shared" si="61"/>
        <v>0</v>
      </c>
      <c r="CA43" s="3">
        <f t="shared" si="53"/>
        <v>0</v>
      </c>
      <c r="CB43" s="3">
        <f t="shared" si="54"/>
        <v>0</v>
      </c>
      <c r="CC43" s="3">
        <f t="shared" si="55"/>
        <v>0</v>
      </c>
      <c r="CD43" s="3">
        <f t="shared" si="56"/>
        <v>0</v>
      </c>
      <c r="CE43" s="3">
        <f t="shared" si="57"/>
        <v>0</v>
      </c>
      <c r="CF43" s="3">
        <f t="shared" si="58"/>
        <v>0</v>
      </c>
      <c r="CG43" s="3"/>
      <c r="CH43" s="3"/>
      <c r="CI43" s="8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8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6"/>
    </row>
    <row r="44" spans="1:143" x14ac:dyDescent="0.35">
      <c r="A44" s="2" t="s">
        <v>249</v>
      </c>
      <c r="B44" s="4">
        <v>49.33</v>
      </c>
      <c r="C44" s="2">
        <v>17.260000000000002</v>
      </c>
      <c r="D44" s="2">
        <v>3.1</v>
      </c>
      <c r="E44" s="2">
        <v>7.02</v>
      </c>
      <c r="F44" s="2">
        <v>0.24</v>
      </c>
      <c r="G44" s="2">
        <v>5.61</v>
      </c>
      <c r="H44" s="2">
        <v>11.64</v>
      </c>
      <c r="I44" s="2">
        <v>4.37</v>
      </c>
      <c r="J44" s="2">
        <v>1.29</v>
      </c>
      <c r="K44" s="2">
        <v>0.72</v>
      </c>
      <c r="L44" s="5">
        <v>101.01</v>
      </c>
      <c r="M44" s="4">
        <v>38.92</v>
      </c>
      <c r="N44" s="2">
        <v>43.03</v>
      </c>
      <c r="O44" s="2">
        <v>17.86</v>
      </c>
      <c r="P44" s="2">
        <v>0.28349999999999997</v>
      </c>
      <c r="Q44" s="2">
        <v>0.16639999999999999</v>
      </c>
      <c r="R44" s="2">
        <v>0.21179999999999999</v>
      </c>
      <c r="S44" s="2">
        <v>100.5774</v>
      </c>
      <c r="T44" s="5">
        <v>81.115967659141958</v>
      </c>
      <c r="AC44" s="4">
        <v>47.265000000000001</v>
      </c>
      <c r="AD44" s="2">
        <v>2.7559999999999998</v>
      </c>
      <c r="AE44" s="2">
        <v>15.343999999999999</v>
      </c>
      <c r="AF44" s="2">
        <v>1.6519999999999999</v>
      </c>
      <c r="AG44" s="2">
        <v>9.6069999999999993</v>
      </c>
      <c r="AH44" s="2">
        <v>0.26300000000000001</v>
      </c>
      <c r="AI44" s="2">
        <v>6.7770000000000001</v>
      </c>
      <c r="AJ44" s="2">
        <v>10.398999999999999</v>
      </c>
      <c r="AK44" s="2">
        <v>3.8849999999999998</v>
      </c>
      <c r="AL44" s="2">
        <v>1.147</v>
      </c>
      <c r="AM44" s="2">
        <v>0.64</v>
      </c>
      <c r="AN44" s="2">
        <v>99.735000000000014</v>
      </c>
      <c r="AO44" s="5">
        <v>0.89800000000000002</v>
      </c>
      <c r="BC44" s="3"/>
      <c r="BG44" s="3">
        <f t="shared" si="34"/>
        <v>20.234200426695125</v>
      </c>
      <c r="BH44" s="3">
        <f t="shared" si="35"/>
        <v>742.446704636086</v>
      </c>
      <c r="BI44" s="3">
        <f t="shared" si="36"/>
        <v>25.15134729669694</v>
      </c>
      <c r="BJ44" s="3">
        <f t="shared" si="37"/>
        <v>205.60799876825067</v>
      </c>
      <c r="BK44" s="3">
        <f t="shared" si="38"/>
        <v>46.879607685502634</v>
      </c>
      <c r="BL44" s="3">
        <f t="shared" si="39"/>
        <v>0.17715086495838636</v>
      </c>
      <c r="BM44" s="3">
        <f t="shared" si="40"/>
        <v>350.28046917810747</v>
      </c>
      <c r="BN44" s="3">
        <f t="shared" si="41"/>
        <v>28.840823855490122</v>
      </c>
      <c r="BO44" s="3">
        <f t="shared" si="42"/>
        <v>59.321324161781462</v>
      </c>
      <c r="BP44" s="3">
        <f t="shared" si="43"/>
        <v>6.9682420285459949</v>
      </c>
      <c r="BQ44" s="3">
        <f t="shared" si="44"/>
        <v>28.66950059804206</v>
      </c>
      <c r="BR44" s="3">
        <f t="shared" si="45"/>
        <v>8.4162118703679774</v>
      </c>
      <c r="BS44" s="3">
        <f t="shared" si="46"/>
        <v>2.64298477841891</v>
      </c>
      <c r="BT44" s="3">
        <f t="shared" si="47"/>
        <v>6.3904975298986848</v>
      </c>
      <c r="BU44" s="3">
        <f t="shared" si="48"/>
        <v>0.92691181798986322</v>
      </c>
      <c r="BV44" s="3">
        <f t="shared" si="49"/>
        <v>4.3397587227052945</v>
      </c>
      <c r="BW44" s="3">
        <f t="shared" si="50"/>
        <v>1.1273325982015983</v>
      </c>
      <c r="BX44" s="3">
        <f t="shared" si="51"/>
        <v>2.024010469504995</v>
      </c>
      <c r="BY44" s="3">
        <f t="shared" si="52"/>
        <v>0.3471252057996449</v>
      </c>
      <c r="BZ44" s="3">
        <f t="shared" si="61"/>
        <v>1.6613482672953457</v>
      </c>
      <c r="CA44" s="3">
        <f t="shared" si="53"/>
        <v>0.15105294823805751</v>
      </c>
      <c r="CB44" s="3">
        <f t="shared" si="54"/>
        <v>4.7875881622052852</v>
      </c>
      <c r="CC44" s="3">
        <f t="shared" si="55"/>
        <v>2.5027323280736526</v>
      </c>
      <c r="CD44" s="3">
        <f t="shared" si="56"/>
        <v>1.549898670166862</v>
      </c>
      <c r="CE44" s="3">
        <f t="shared" si="57"/>
        <v>2.7735597266329317</v>
      </c>
      <c r="CF44" s="3">
        <f t="shared" si="58"/>
        <v>0.69769580544332788</v>
      </c>
      <c r="CG44" s="3"/>
      <c r="CH44" s="3"/>
      <c r="CI44" s="8">
        <v>22.532517178947799</v>
      </c>
      <c r="CJ44" s="3">
        <v>826.77806752348101</v>
      </c>
      <c r="CK44" s="3">
        <v>28.008181844874098</v>
      </c>
      <c r="CL44" s="3">
        <v>228.962136712974</v>
      </c>
      <c r="CM44" s="3">
        <v>52.204462901450597</v>
      </c>
      <c r="CN44" s="3">
        <v>0.197272678127379</v>
      </c>
      <c r="CO44" s="3">
        <v>390.067337614819</v>
      </c>
      <c r="CP44" s="3">
        <v>32.116730351325302</v>
      </c>
      <c r="CQ44" s="3">
        <v>66.059381026482697</v>
      </c>
      <c r="CR44" s="3">
        <v>7.7597349983808401</v>
      </c>
      <c r="CS44" s="3">
        <v>31.925947213855299</v>
      </c>
      <c r="CT44" s="3">
        <v>9.3721735750200192</v>
      </c>
      <c r="CU44" s="3">
        <v>2.9431901764130401</v>
      </c>
      <c r="CV44" s="3">
        <v>7.1163669597980901</v>
      </c>
      <c r="CW44" s="3">
        <v>1.03219578840742</v>
      </c>
      <c r="CX44" s="3">
        <v>4.83269345512839</v>
      </c>
      <c r="CY44" s="3">
        <v>1.25538151247394</v>
      </c>
      <c r="CZ44" s="3">
        <v>2.2539092088028898</v>
      </c>
      <c r="DA44" s="3">
        <v>0.38655368129136403</v>
      </c>
      <c r="DB44" s="3">
        <v>1.8500537497720999</v>
      </c>
      <c r="DC44" s="3">
        <v>0.16821041006465201</v>
      </c>
      <c r="DD44" s="3">
        <v>5.3313899356406296</v>
      </c>
      <c r="DE44" s="3">
        <v>2.78700704685262</v>
      </c>
      <c r="DF44" s="3">
        <v>1.72594506700096</v>
      </c>
      <c r="DG44" s="3">
        <v>3.0885965775422402</v>
      </c>
      <c r="DH44" s="3">
        <v>0.77694410405715797</v>
      </c>
      <c r="DI44" s="3"/>
      <c r="DJ44" s="3"/>
      <c r="DK44" s="3"/>
      <c r="DL44" s="8">
        <v>2.7439572656729201</v>
      </c>
      <c r="DM44" s="3">
        <v>46.967415157955202</v>
      </c>
      <c r="DN44" s="3">
        <v>1.0459800168156099</v>
      </c>
      <c r="DO44" s="3">
        <v>19.9501866759569</v>
      </c>
      <c r="DP44" s="3">
        <v>5.2212387702186698</v>
      </c>
      <c r="DQ44" s="3">
        <v>7.9642107165176002E-2</v>
      </c>
      <c r="DR44" s="3">
        <v>39.607718881323699</v>
      </c>
      <c r="DS44" s="3">
        <v>3.9330485355981399</v>
      </c>
      <c r="DT44" s="3">
        <v>4.6249875316005404</v>
      </c>
      <c r="DU44" s="3">
        <v>0.73260077287785597</v>
      </c>
      <c r="DV44" s="3">
        <v>6.2895936272973598</v>
      </c>
      <c r="DW44" s="3">
        <v>2.14598435818916</v>
      </c>
      <c r="DX44" s="3">
        <v>0.54696576566544397</v>
      </c>
      <c r="DY44" s="3">
        <v>0.93856507528270905</v>
      </c>
      <c r="DZ44" s="3">
        <v>0.25543486380505698</v>
      </c>
      <c r="EA44" s="3">
        <v>0.71415365015753596</v>
      </c>
      <c r="EB44" s="3">
        <v>0.274688473621998</v>
      </c>
      <c r="EC44" s="3">
        <v>0.37546565395054399</v>
      </c>
      <c r="ED44" s="3">
        <v>0.11904856605270001</v>
      </c>
      <c r="EE44" s="3">
        <v>1.20427841035326</v>
      </c>
      <c r="EF44" s="3">
        <v>7.6112724894935702E-2</v>
      </c>
      <c r="EG44" s="3">
        <v>1.15912819190645</v>
      </c>
      <c r="EH44" s="3">
        <v>0.56784418634536604</v>
      </c>
      <c r="EI44" s="3">
        <v>0.60524342816543997</v>
      </c>
      <c r="EJ44" s="3">
        <v>0.280009711146262</v>
      </c>
      <c r="EK44" s="3">
        <v>0.13991628862990901</v>
      </c>
      <c r="EL44" s="3"/>
      <c r="EM44" s="6"/>
    </row>
    <row r="45" spans="1:143" x14ac:dyDescent="0.35">
      <c r="A45" s="2" t="s">
        <v>250</v>
      </c>
      <c r="B45" s="4">
        <v>45.75</v>
      </c>
      <c r="C45" s="2">
        <v>16.12</v>
      </c>
      <c r="D45" s="2">
        <v>3.2</v>
      </c>
      <c r="E45" s="2">
        <v>7.93</v>
      </c>
      <c r="F45" s="2">
        <v>0.22</v>
      </c>
      <c r="G45" s="2">
        <v>5.39</v>
      </c>
      <c r="H45" s="2">
        <v>13.15</v>
      </c>
      <c r="I45" s="2">
        <v>4.18</v>
      </c>
      <c r="J45" s="2">
        <v>1.76</v>
      </c>
      <c r="K45" s="2">
        <v>0.7</v>
      </c>
      <c r="L45" s="5">
        <v>99.27</v>
      </c>
      <c r="M45" s="4">
        <v>39.229999999999997</v>
      </c>
      <c r="N45" s="2">
        <v>43.13</v>
      </c>
      <c r="O45" s="2">
        <v>16.940000000000001</v>
      </c>
      <c r="P45" s="2">
        <v>0.2424</v>
      </c>
      <c r="Q45" s="2">
        <v>0.2742</v>
      </c>
      <c r="R45" s="2">
        <v>0.1774</v>
      </c>
      <c r="S45" s="2">
        <v>100.045</v>
      </c>
      <c r="T45" s="5">
        <v>81.947139715025969</v>
      </c>
      <c r="AC45" s="4">
        <v>45.244</v>
      </c>
      <c r="AD45" s="2">
        <v>2.9649999999999999</v>
      </c>
      <c r="AE45" s="2">
        <v>14.938000000000001</v>
      </c>
      <c r="AF45" s="2">
        <v>1.9039999999999999</v>
      </c>
      <c r="AG45" s="2">
        <v>9.3819999999999997</v>
      </c>
      <c r="AH45" s="2">
        <v>0.24399999999999999</v>
      </c>
      <c r="AI45" s="2">
        <v>6.6589999999999998</v>
      </c>
      <c r="AJ45" s="2">
        <v>12.23</v>
      </c>
      <c r="AK45" s="2">
        <v>3.8740000000000001</v>
      </c>
      <c r="AL45" s="2">
        <v>1.631</v>
      </c>
      <c r="AM45" s="2">
        <v>0.64900000000000002</v>
      </c>
      <c r="AN45" s="2">
        <v>99.720000000000013</v>
      </c>
      <c r="AO45" s="5">
        <v>0.91600000000000004</v>
      </c>
      <c r="BC45" s="3"/>
      <c r="BG45" s="3">
        <f t="shared" si="34"/>
        <v>28.45313198117913</v>
      </c>
      <c r="BH45" s="3">
        <f t="shared" si="35"/>
        <v>907.49750599812432</v>
      </c>
      <c r="BI45" s="3">
        <f t="shared" si="36"/>
        <v>25.847807623267052</v>
      </c>
      <c r="BJ45" s="3">
        <f t="shared" si="37"/>
        <v>254.29940487684217</v>
      </c>
      <c r="BK45" s="3">
        <f t="shared" si="38"/>
        <v>70.438159287469034</v>
      </c>
      <c r="BL45" s="3">
        <f t="shared" si="39"/>
        <v>0.22014960016145182</v>
      </c>
      <c r="BM45" s="3">
        <f t="shared" si="40"/>
        <v>357.96061178630083</v>
      </c>
      <c r="BN45" s="3">
        <f t="shared" si="41"/>
        <v>32.800630699638056</v>
      </c>
      <c r="BO45" s="3">
        <f t="shared" si="42"/>
        <v>68.543923144716885</v>
      </c>
      <c r="BP45" s="3">
        <f t="shared" si="43"/>
        <v>9.0426830100578872</v>
      </c>
      <c r="BQ45" s="3">
        <f t="shared" si="44"/>
        <v>35.791470747433124</v>
      </c>
      <c r="BR45" s="3">
        <f t="shared" si="45"/>
        <v>7.9909483245417938</v>
      </c>
      <c r="BS45" s="3">
        <f t="shared" si="46"/>
        <v>2.4166813148024273</v>
      </c>
      <c r="BT45" s="3">
        <f t="shared" si="47"/>
        <v>8.684443331217949</v>
      </c>
      <c r="BU45" s="3">
        <f t="shared" si="48"/>
        <v>0.97703424087798973</v>
      </c>
      <c r="BV45" s="3">
        <f t="shared" si="49"/>
        <v>3.713553122004511</v>
      </c>
      <c r="BW45" s="3">
        <f t="shared" si="50"/>
        <v>0.836464690943578</v>
      </c>
      <c r="BX45" s="3">
        <f t="shared" si="51"/>
        <v>1.9014917696341151</v>
      </c>
      <c r="BY45" s="3">
        <f t="shared" si="52"/>
        <v>0.54329196581152939</v>
      </c>
      <c r="BZ45" s="3">
        <f t="shared" si="61"/>
        <v>1.2142801354311352</v>
      </c>
      <c r="CA45" s="3">
        <f t="shared" si="53"/>
        <v>0.15041716586312509</v>
      </c>
      <c r="CB45" s="3">
        <f t="shared" si="54"/>
        <v>4.5473866283518083</v>
      </c>
      <c r="CC45" s="3">
        <f t="shared" si="55"/>
        <v>3.0368591182162681</v>
      </c>
      <c r="CD45" s="3">
        <f t="shared" si="56"/>
        <v>2.1276728027092635</v>
      </c>
      <c r="CE45" s="3">
        <f t="shared" si="57"/>
        <v>3.8150241093646615</v>
      </c>
      <c r="CF45" s="3">
        <f t="shared" si="58"/>
        <v>1.0226735117527006</v>
      </c>
      <c r="CG45" s="3"/>
      <c r="CH45" s="3"/>
      <c r="CI45" s="8">
        <v>31.0623711584925</v>
      </c>
      <c r="CJ45" s="3">
        <v>990.71780130799596</v>
      </c>
      <c r="CK45" s="3">
        <v>28.2181305930863</v>
      </c>
      <c r="CL45" s="3">
        <v>277.61943763847398</v>
      </c>
      <c r="CM45" s="3">
        <v>76.897553807280602</v>
      </c>
      <c r="CN45" s="3">
        <v>0.24033799144263299</v>
      </c>
      <c r="CO45" s="3">
        <v>390.78669408984803</v>
      </c>
      <c r="CP45" s="3">
        <v>35.808548798731501</v>
      </c>
      <c r="CQ45" s="3">
        <v>74.829610419996598</v>
      </c>
      <c r="CR45" s="3">
        <v>9.8719246834693095</v>
      </c>
      <c r="CS45" s="3">
        <v>39.073658021215202</v>
      </c>
      <c r="CT45" s="3">
        <v>8.7237427123818705</v>
      </c>
      <c r="CU45" s="3">
        <v>2.6382983786052701</v>
      </c>
      <c r="CV45" s="3">
        <v>9.4808333310239608</v>
      </c>
      <c r="CW45" s="3">
        <v>1.0666312673340499</v>
      </c>
      <c r="CX45" s="3">
        <v>4.05409729476475</v>
      </c>
      <c r="CY45" s="3">
        <v>0.91317105998207204</v>
      </c>
      <c r="CZ45" s="3">
        <v>2.07586437732982</v>
      </c>
      <c r="DA45" s="3">
        <v>0.59311349979424599</v>
      </c>
      <c r="DB45" s="3">
        <v>1.3256333356235099</v>
      </c>
      <c r="DC45" s="3">
        <v>0.16421087976323701</v>
      </c>
      <c r="DD45" s="3">
        <v>4.9643958824801402</v>
      </c>
      <c r="DE45" s="3">
        <v>3.3153483823321701</v>
      </c>
      <c r="DF45" s="3">
        <v>2.3227869025210302</v>
      </c>
      <c r="DG45" s="3">
        <v>4.16487348183915</v>
      </c>
      <c r="DH45" s="3">
        <v>1.1164557988566599</v>
      </c>
      <c r="DI45" s="3"/>
      <c r="DJ45" s="3"/>
      <c r="DK45" s="3"/>
      <c r="DL45" s="8">
        <v>6.3041535059940399</v>
      </c>
      <c r="DM45" s="3">
        <v>80.263159728717696</v>
      </c>
      <c r="DN45" s="3">
        <v>3.6116485284849502</v>
      </c>
      <c r="DO45" s="3">
        <v>24.545960767292701</v>
      </c>
      <c r="DP45" s="3">
        <v>10.1055560701442</v>
      </c>
      <c r="DQ45" s="3">
        <v>4.5942389965381698E-2</v>
      </c>
      <c r="DR45" s="3">
        <v>70.450692535866295</v>
      </c>
      <c r="DS45" s="3">
        <v>8.5586443011310696</v>
      </c>
      <c r="DT45" s="3">
        <v>13.3453340401584</v>
      </c>
      <c r="DU45" s="3">
        <v>2.2393066636205901</v>
      </c>
      <c r="DV45" s="3">
        <v>9.1665368875565498</v>
      </c>
      <c r="DW45" s="3">
        <v>2.0800892721820698</v>
      </c>
      <c r="DX45" s="3">
        <v>0.86842471379071495</v>
      </c>
      <c r="DY45" s="3">
        <v>1.1698908710231199</v>
      </c>
      <c r="DZ45" s="3">
        <v>0.490396958097219</v>
      </c>
      <c r="EA45" s="3">
        <v>2.0449539905075</v>
      </c>
      <c r="EB45" s="3">
        <v>0.246380452339693</v>
      </c>
      <c r="EC45" s="3">
        <v>0.52917536573888402</v>
      </c>
      <c r="ED45" s="3">
        <v>0.40720860917604901</v>
      </c>
      <c r="EE45" s="3">
        <v>0.599326040874124</v>
      </c>
      <c r="EF45" s="3">
        <v>0.108037176302667</v>
      </c>
      <c r="EG45" s="3">
        <v>1.2025956502819</v>
      </c>
      <c r="EH45" s="3">
        <v>0.77497856683120803</v>
      </c>
      <c r="EI45" s="3">
        <v>0.64271236014087096</v>
      </c>
      <c r="EJ45" s="3">
        <v>1.5809275170583199</v>
      </c>
      <c r="EK45" s="3">
        <v>0.37265791630902401</v>
      </c>
      <c r="EL45" s="3"/>
      <c r="EM45" s="6"/>
    </row>
    <row r="46" spans="1:143" x14ac:dyDescent="0.35">
      <c r="A46" s="2" t="s">
        <v>251</v>
      </c>
      <c r="B46" s="4">
        <v>45.89</v>
      </c>
      <c r="C46" s="2">
        <v>16.64</v>
      </c>
      <c r="D46" s="2">
        <v>4.32</v>
      </c>
      <c r="E46" s="2">
        <v>8.32</v>
      </c>
      <c r="F46" s="2">
        <v>0.34</v>
      </c>
      <c r="G46" s="2">
        <v>4.84</v>
      </c>
      <c r="H46" s="2">
        <v>12.64</v>
      </c>
      <c r="I46" s="2">
        <v>4.25</v>
      </c>
      <c r="J46" s="2">
        <v>1.46</v>
      </c>
      <c r="K46" s="2">
        <v>0.36</v>
      </c>
      <c r="L46" s="5">
        <v>100.28</v>
      </c>
      <c r="M46" s="4">
        <v>39.08</v>
      </c>
      <c r="N46" s="2">
        <v>42.58</v>
      </c>
      <c r="O46" s="2">
        <v>17.66</v>
      </c>
      <c r="P46" s="2">
        <v>0.28189999999999998</v>
      </c>
      <c r="Q46" s="2">
        <v>0.1542</v>
      </c>
      <c r="R46" s="2">
        <v>0.2283</v>
      </c>
      <c r="S46" s="2">
        <v>100.014</v>
      </c>
      <c r="T46" s="5">
        <v>81.12743037720584</v>
      </c>
      <c r="AC46" s="4">
        <v>45.161000000000001</v>
      </c>
      <c r="AD46" s="2">
        <v>3.9929999999999999</v>
      </c>
      <c r="AE46" s="2">
        <v>15.38</v>
      </c>
      <c r="AF46" s="2">
        <v>2.1110000000000002</v>
      </c>
      <c r="AG46" s="2">
        <v>9.1929999999999996</v>
      </c>
      <c r="AH46" s="2">
        <v>0.35599999999999998</v>
      </c>
      <c r="AI46" s="2">
        <v>6.1959999999999997</v>
      </c>
      <c r="AJ46" s="2">
        <v>11.723000000000001</v>
      </c>
      <c r="AK46" s="2">
        <v>3.9279999999999999</v>
      </c>
      <c r="AL46" s="2">
        <v>1.349</v>
      </c>
      <c r="AM46" s="2">
        <v>0.33300000000000002</v>
      </c>
      <c r="AN46" s="2">
        <v>99.722999999999999</v>
      </c>
      <c r="AO46" s="5">
        <v>0.92</v>
      </c>
      <c r="BC46" s="3"/>
      <c r="BG46" s="3">
        <f t="shared" si="34"/>
        <v>20.373949900858999</v>
      </c>
      <c r="BH46" s="3">
        <f t="shared" si="35"/>
        <v>1168.9902486326534</v>
      </c>
      <c r="BI46" s="3">
        <f t="shared" si="36"/>
        <v>29.95701105874387</v>
      </c>
      <c r="BJ46" s="3">
        <f t="shared" si="37"/>
        <v>333.04251381056127</v>
      </c>
      <c r="BK46" s="3">
        <f t="shared" si="38"/>
        <v>64.66730556135991</v>
      </c>
      <c r="BL46" s="3">
        <f t="shared" si="39"/>
        <v>0.16255845608289063</v>
      </c>
      <c r="BM46" s="3">
        <f t="shared" si="40"/>
        <v>510.06644340976851</v>
      </c>
      <c r="BN46" s="3">
        <f t="shared" si="41"/>
        <v>27.131452873319319</v>
      </c>
      <c r="BO46" s="3">
        <f t="shared" si="42"/>
        <v>61.869068113443603</v>
      </c>
      <c r="BP46" s="3">
        <f t="shared" si="43"/>
        <v>8.5901044473277803</v>
      </c>
      <c r="BQ46" s="3">
        <f t="shared" si="44"/>
        <v>37.274697531031364</v>
      </c>
      <c r="BR46" s="3">
        <f t="shared" si="45"/>
        <v>7.1190187595499292</v>
      </c>
      <c r="BS46" s="3">
        <f t="shared" si="46"/>
        <v>2.9566720836991269</v>
      </c>
      <c r="BT46" s="3">
        <f t="shared" si="47"/>
        <v>7.1157046072987651</v>
      </c>
      <c r="BU46" s="3">
        <f t="shared" si="48"/>
        <v>1.2790288303501984</v>
      </c>
      <c r="BV46" s="3">
        <f t="shared" si="49"/>
        <v>6.8142277796756483</v>
      </c>
      <c r="BW46" s="3">
        <f t="shared" si="50"/>
        <v>1.088272586839041</v>
      </c>
      <c r="BX46" s="3">
        <f t="shared" si="51"/>
        <v>2.5820289617980534</v>
      </c>
      <c r="BY46" s="3">
        <f t="shared" si="52"/>
        <v>0.27566023838827691</v>
      </c>
      <c r="BZ46" s="3">
        <f t="shared" si="61"/>
        <v>1.8605080923477177</v>
      </c>
      <c r="CA46" s="3">
        <f t="shared" si="53"/>
        <v>0.3055048446163065</v>
      </c>
      <c r="CB46" s="3">
        <f t="shared" si="54"/>
        <v>6.0921656375187565</v>
      </c>
      <c r="CC46" s="3">
        <f t="shared" si="55"/>
        <v>3.3175844108021155</v>
      </c>
      <c r="CD46" s="3">
        <f t="shared" si="56"/>
        <v>1.4503696426493842</v>
      </c>
      <c r="CE46" s="3">
        <f t="shared" si="57"/>
        <v>2.0714247516404081</v>
      </c>
      <c r="CF46" s="3">
        <f t="shared" si="58"/>
        <v>0.5638752099904627</v>
      </c>
      <c r="CG46" s="3"/>
      <c r="CH46" s="3"/>
      <c r="CI46" s="8">
        <v>22.145597718325</v>
      </c>
      <c r="CJ46" s="3">
        <v>1270.6415746007101</v>
      </c>
      <c r="CK46" s="3">
        <v>32.561968542112901</v>
      </c>
      <c r="CL46" s="3">
        <v>362.00273240278398</v>
      </c>
      <c r="CM46" s="3">
        <v>70.290549523217294</v>
      </c>
      <c r="CN46" s="3">
        <v>0.17669397400314199</v>
      </c>
      <c r="CO46" s="3">
        <v>554.42004718453097</v>
      </c>
      <c r="CP46" s="3">
        <v>29.4907096449123</v>
      </c>
      <c r="CQ46" s="3">
        <v>67.248987079830002</v>
      </c>
      <c r="CR46" s="3">
        <v>9.3370700514432396</v>
      </c>
      <c r="CS46" s="3">
        <v>40.515975577208003</v>
      </c>
      <c r="CT46" s="3">
        <v>7.7380638690760097</v>
      </c>
      <c r="CU46" s="3">
        <v>3.2137740040207898</v>
      </c>
      <c r="CV46" s="3">
        <v>7.7344615296725703</v>
      </c>
      <c r="CW46" s="3">
        <v>1.3902487286415199</v>
      </c>
      <c r="CX46" s="3">
        <v>7.4067693257344001</v>
      </c>
      <c r="CY46" s="3">
        <v>1.1829049856946099</v>
      </c>
      <c r="CZ46" s="3">
        <v>2.8065532193457101</v>
      </c>
      <c r="DA46" s="3">
        <v>0.299630693900301</v>
      </c>
      <c r="DB46" s="3">
        <v>2.0222914047257801</v>
      </c>
      <c r="DC46" s="3">
        <v>0.33207048327859401</v>
      </c>
      <c r="DD46" s="3">
        <v>6.6219191712160397</v>
      </c>
      <c r="DE46" s="3">
        <v>3.6060700117414299</v>
      </c>
      <c r="DF46" s="3">
        <v>1.5764887420102001</v>
      </c>
      <c r="DG46" s="3">
        <v>2.2515486430873999</v>
      </c>
      <c r="DH46" s="3">
        <v>0.61290783694615503</v>
      </c>
      <c r="DI46" s="3"/>
      <c r="DJ46" s="3"/>
      <c r="DK46" s="3"/>
      <c r="DL46" s="8">
        <v>2.8734375724881498</v>
      </c>
      <c r="DM46" s="3">
        <v>132.20990717637801</v>
      </c>
      <c r="DN46" s="3">
        <v>3.7391678664969898</v>
      </c>
      <c r="DO46" s="3">
        <v>40.212281063001299</v>
      </c>
      <c r="DP46" s="3">
        <v>7.6704435485819404</v>
      </c>
      <c r="DQ46" s="3">
        <v>9.8325841829227406E-2</v>
      </c>
      <c r="DR46" s="3">
        <v>76.323658082449995</v>
      </c>
      <c r="DS46" s="3">
        <v>3.3779341067547599</v>
      </c>
      <c r="DT46" s="3">
        <v>8.9413706903372301</v>
      </c>
      <c r="DU46" s="3">
        <v>1.6222262562974401</v>
      </c>
      <c r="DV46" s="3">
        <v>4.4923439467515403</v>
      </c>
      <c r="DW46" s="3">
        <v>2.5423139220947202</v>
      </c>
      <c r="DX46" s="3">
        <v>0.41987604525386901</v>
      </c>
      <c r="DY46" s="3">
        <v>1.4411486604353101</v>
      </c>
      <c r="DZ46" s="3">
        <v>0.26284749416939301</v>
      </c>
      <c r="EA46" s="3">
        <v>0.48192786107993901</v>
      </c>
      <c r="EB46" s="3">
        <v>0.28864690173972501</v>
      </c>
      <c r="EC46" s="3">
        <v>0.47985871991871398</v>
      </c>
      <c r="ED46" s="3">
        <v>0.204268726527921</v>
      </c>
      <c r="EE46" s="3">
        <v>0.53052786245234795</v>
      </c>
      <c r="EF46" s="3">
        <v>0.17589297285112199</v>
      </c>
      <c r="EG46" s="3">
        <v>1.1329611101502599</v>
      </c>
      <c r="EH46" s="3">
        <v>0.70322884526134399</v>
      </c>
      <c r="EI46" s="3">
        <v>0.174275099867231</v>
      </c>
      <c r="EJ46" s="3">
        <v>0.58711957452791896</v>
      </c>
      <c r="EK46" s="3">
        <v>6.52904040471953E-2</v>
      </c>
      <c r="EL46" s="3"/>
      <c r="EM46" s="6"/>
    </row>
    <row r="47" spans="1:143" x14ac:dyDescent="0.35">
      <c r="A47" s="2" t="s">
        <v>252</v>
      </c>
      <c r="B47" s="4">
        <v>45.62</v>
      </c>
      <c r="C47" s="2">
        <v>16.14</v>
      </c>
      <c r="D47" s="2">
        <v>3.6</v>
      </c>
      <c r="E47" s="2">
        <v>7.1</v>
      </c>
      <c r="F47" s="2">
        <v>0.13</v>
      </c>
      <c r="G47" s="2">
        <v>5.55</v>
      </c>
      <c r="H47" s="2">
        <v>13.14</v>
      </c>
      <c r="I47" s="2">
        <v>4.08</v>
      </c>
      <c r="J47" s="2">
        <v>1.76</v>
      </c>
      <c r="K47" s="2">
        <v>0.74</v>
      </c>
      <c r="L47" s="5">
        <v>98.56</v>
      </c>
      <c r="M47" s="4">
        <v>39.89</v>
      </c>
      <c r="N47" s="2">
        <v>44.03</v>
      </c>
      <c r="O47" s="2">
        <v>15.39</v>
      </c>
      <c r="P47" s="2">
        <v>0.18360000000000001</v>
      </c>
      <c r="Q47" s="2">
        <v>0.3372</v>
      </c>
      <c r="R47" s="2">
        <v>0.1515</v>
      </c>
      <c r="S47" s="2">
        <v>100.1327</v>
      </c>
      <c r="T47" s="5">
        <v>83.608501832496529</v>
      </c>
      <c r="AC47" s="4">
        <v>45.075000000000003</v>
      </c>
      <c r="AD47" s="2">
        <v>3.25</v>
      </c>
      <c r="AE47" s="2">
        <v>14.573</v>
      </c>
      <c r="AF47" s="2">
        <v>1.7669999999999999</v>
      </c>
      <c r="AG47" s="2">
        <v>9.5079999999999991</v>
      </c>
      <c r="AH47" s="2">
        <v>0.16700000000000001</v>
      </c>
      <c r="AI47" s="2">
        <v>7.5179999999999998</v>
      </c>
      <c r="AJ47" s="2">
        <v>11.93</v>
      </c>
      <c r="AK47" s="2">
        <v>3.6840000000000002</v>
      </c>
      <c r="AL47" s="2">
        <v>1.589</v>
      </c>
      <c r="AM47" s="2">
        <v>0.66800000000000004</v>
      </c>
      <c r="AN47" s="2">
        <v>99.729000000000013</v>
      </c>
      <c r="AO47" s="5">
        <v>0.88700000000000001</v>
      </c>
      <c r="BC47" s="3"/>
      <c r="BG47" s="3">
        <f t="shared" si="34"/>
        <v>33.475792805586309</v>
      </c>
      <c r="BH47" s="3">
        <f t="shared" si="35"/>
        <v>848.00103662317269</v>
      </c>
      <c r="BI47" s="3">
        <f t="shared" si="36"/>
        <v>31.223694437451755</v>
      </c>
      <c r="BJ47" s="3">
        <f t="shared" si="37"/>
        <v>291.16561665711509</v>
      </c>
      <c r="BK47" s="3">
        <f t="shared" si="38"/>
        <v>70.642194549272389</v>
      </c>
      <c r="BL47" s="3">
        <f t="shared" si="39"/>
        <v>0.24478622512460774</v>
      </c>
      <c r="BM47" s="3">
        <f t="shared" si="40"/>
        <v>405.80457323792797</v>
      </c>
      <c r="BN47" s="3">
        <f t="shared" si="41"/>
        <v>38.871548757396972</v>
      </c>
      <c r="BO47" s="3">
        <f t="shared" si="42"/>
        <v>77.167109974168568</v>
      </c>
      <c r="BP47" s="3">
        <f t="shared" si="43"/>
        <v>7.7480469698084873</v>
      </c>
      <c r="BQ47" s="3">
        <f t="shared" si="44"/>
        <v>35.502670446437683</v>
      </c>
      <c r="BR47" s="3">
        <f t="shared" si="45"/>
        <v>9.4246609342665177</v>
      </c>
      <c r="BS47" s="3">
        <f t="shared" si="46"/>
        <v>2.5478176365883409</v>
      </c>
      <c r="BT47" s="3">
        <f t="shared" si="47"/>
        <v>7.4462690906627236</v>
      </c>
      <c r="BU47" s="3">
        <f t="shared" si="48"/>
        <v>0.77722639125351367</v>
      </c>
      <c r="BV47" s="3">
        <f t="shared" si="49"/>
        <v>6.8475894782863138</v>
      </c>
      <c r="BW47" s="3">
        <f t="shared" si="50"/>
        <v>1.0853197823924052</v>
      </c>
      <c r="BX47" s="3">
        <f t="shared" si="51"/>
        <v>1.602164146419869</v>
      </c>
      <c r="BY47" s="3">
        <f t="shared" si="52"/>
        <v>0.46423097314074252</v>
      </c>
      <c r="BZ47" s="3">
        <f t="shared" si="61"/>
        <v>1.5769824328130897</v>
      </c>
      <c r="CA47" s="3">
        <f t="shared" si="53"/>
        <v>0.28687480849114366</v>
      </c>
      <c r="CB47" s="3">
        <f t="shared" si="54"/>
        <v>9.4239667576831199</v>
      </c>
      <c r="CC47" s="3">
        <f t="shared" si="55"/>
        <v>3.744690830317738</v>
      </c>
      <c r="CD47" s="3">
        <f t="shared" si="56"/>
        <v>4.6512695368951107</v>
      </c>
      <c r="CE47" s="3">
        <f t="shared" si="57"/>
        <v>4.8493997568521463</v>
      </c>
      <c r="CF47" s="3">
        <f t="shared" si="58"/>
        <v>1.164886673138416</v>
      </c>
      <c r="CG47" s="3"/>
      <c r="CH47" s="3"/>
      <c r="CI47" s="8">
        <v>37.740465395249501</v>
      </c>
      <c r="CJ47" s="3">
        <v>956.032735764569</v>
      </c>
      <c r="CK47" s="3">
        <v>35.201459343237602</v>
      </c>
      <c r="CL47" s="3">
        <v>328.25886883553</v>
      </c>
      <c r="CM47" s="3">
        <v>79.641707496361207</v>
      </c>
      <c r="CN47" s="3">
        <v>0.27597094151590501</v>
      </c>
      <c r="CO47" s="3">
        <v>457.502337359558</v>
      </c>
      <c r="CP47" s="3">
        <v>43.823617539342699</v>
      </c>
      <c r="CQ47" s="3">
        <v>86.997869192974704</v>
      </c>
      <c r="CR47" s="3">
        <v>8.7351149603252392</v>
      </c>
      <c r="CS47" s="3">
        <v>40.0255585641913</v>
      </c>
      <c r="CT47" s="3">
        <v>10.6253223610671</v>
      </c>
      <c r="CU47" s="3">
        <v>2.8723986883746799</v>
      </c>
      <c r="CV47" s="3">
        <v>8.39489187222404</v>
      </c>
      <c r="CW47" s="3">
        <v>0.87624170378073696</v>
      </c>
      <c r="CX47" s="3">
        <v>7.7199430420364301</v>
      </c>
      <c r="CY47" s="3">
        <v>1.2235848730466801</v>
      </c>
      <c r="CZ47" s="3">
        <v>1.80627299483638</v>
      </c>
      <c r="DA47" s="3">
        <v>0.52337201030523395</v>
      </c>
      <c r="DB47" s="3">
        <v>1.7778832387971699</v>
      </c>
      <c r="DC47" s="3">
        <v>0.323421430091481</v>
      </c>
      <c r="DD47" s="3">
        <v>10.624539749360901</v>
      </c>
      <c r="DE47" s="3">
        <v>4.2217483994562999</v>
      </c>
      <c r="DF47" s="3">
        <v>5.2438213493744197</v>
      </c>
      <c r="DG47" s="3">
        <v>5.4671925105435699</v>
      </c>
      <c r="DH47" s="3">
        <v>1.31328824480092</v>
      </c>
      <c r="DI47" s="3"/>
      <c r="DJ47" s="3"/>
      <c r="DK47" s="3"/>
      <c r="DL47" s="8">
        <v>5.1213552249737901</v>
      </c>
      <c r="DM47" s="3">
        <v>93.856983695070099</v>
      </c>
      <c r="DN47" s="3">
        <v>8.1195736646277901</v>
      </c>
      <c r="DO47" s="3">
        <v>67.701179927295996</v>
      </c>
      <c r="DP47" s="3">
        <v>3.7634773841026301</v>
      </c>
      <c r="DQ47" s="3">
        <v>4.9832213325496699E-2</v>
      </c>
      <c r="DR47" s="3">
        <v>223.531678734385</v>
      </c>
      <c r="DS47" s="3">
        <v>32.1875296872334</v>
      </c>
      <c r="DT47" s="3">
        <v>55.657113944631099</v>
      </c>
      <c r="DU47" s="3">
        <v>4.3732548931316604</v>
      </c>
      <c r="DV47" s="3">
        <v>29.032822534058901</v>
      </c>
      <c r="DW47" s="3">
        <v>8.0458674498733593</v>
      </c>
      <c r="DX47" s="3">
        <v>2.3635736267756999</v>
      </c>
      <c r="DY47" s="3">
        <v>3.6426577454142399</v>
      </c>
      <c r="DZ47" s="3">
        <v>1.1443346304594</v>
      </c>
      <c r="EA47" s="3">
        <v>6.6828166862810603</v>
      </c>
      <c r="EB47" s="3">
        <v>0.82508514271885602</v>
      </c>
      <c r="EC47" s="3">
        <v>0.87282038081995605</v>
      </c>
      <c r="ED47" s="3">
        <v>0.60642116926060496</v>
      </c>
      <c r="EE47" s="3">
        <v>1.1556213333316001</v>
      </c>
      <c r="EF47" s="3">
        <v>0.48727656034026301</v>
      </c>
      <c r="EG47" s="3">
        <v>5.8631411462710004</v>
      </c>
      <c r="EH47" s="3">
        <v>1.5669135363286599</v>
      </c>
      <c r="EI47" s="3">
        <v>3.2263283116914598</v>
      </c>
      <c r="EJ47" s="3">
        <v>5.1261309052557298</v>
      </c>
      <c r="EK47" s="3">
        <v>1.0597957002470899</v>
      </c>
      <c r="EL47" s="3"/>
      <c r="EM47" s="6"/>
    </row>
    <row r="48" spans="1:143" x14ac:dyDescent="0.35">
      <c r="A48" s="2" t="s">
        <v>206</v>
      </c>
      <c r="B48" s="4">
        <v>43.93</v>
      </c>
      <c r="C48" s="2">
        <v>17.559999999999999</v>
      </c>
      <c r="D48" s="2">
        <v>3.94</v>
      </c>
      <c r="E48" s="2">
        <v>6.95</v>
      </c>
      <c r="F48" s="2">
        <v>0.11</v>
      </c>
      <c r="G48" s="2">
        <v>5.99</v>
      </c>
      <c r="H48" s="2">
        <v>12.79</v>
      </c>
      <c r="I48" s="2">
        <v>5</v>
      </c>
      <c r="J48" s="2">
        <v>2.5299999999999998</v>
      </c>
      <c r="K48" s="2">
        <v>1.1299999999999999</v>
      </c>
      <c r="L48" s="5">
        <v>100.86</v>
      </c>
      <c r="M48" s="4">
        <v>39.17</v>
      </c>
      <c r="N48" s="2">
        <v>42.49</v>
      </c>
      <c r="O48" s="2">
        <v>16.77</v>
      </c>
      <c r="P48" s="2">
        <v>0.41760000000000003</v>
      </c>
      <c r="Q48" s="2">
        <v>0.1628</v>
      </c>
      <c r="R48" s="2">
        <v>0.17269999999999999</v>
      </c>
      <c r="S48" s="2">
        <v>99.279399999999995</v>
      </c>
      <c r="T48" s="5">
        <v>81.875071656291169</v>
      </c>
      <c r="AC48" s="4">
        <v>42.753</v>
      </c>
      <c r="AD48" s="2">
        <v>3.6259999999999999</v>
      </c>
      <c r="AE48" s="2">
        <v>16.161000000000001</v>
      </c>
      <c r="AF48" s="2">
        <v>2.3719999999999999</v>
      </c>
      <c r="AG48" s="2">
        <v>8.9440000000000008</v>
      </c>
      <c r="AH48" s="2">
        <v>0.128</v>
      </c>
      <c r="AI48" s="2">
        <v>5.96</v>
      </c>
      <c r="AJ48" s="2">
        <v>11.811</v>
      </c>
      <c r="AK48" s="2">
        <v>4.6020000000000003</v>
      </c>
      <c r="AL48" s="2">
        <v>2.3279999999999998</v>
      </c>
      <c r="AM48" s="2">
        <v>1.04</v>
      </c>
      <c r="AN48" s="2">
        <v>99.725000000000009</v>
      </c>
      <c r="AO48" s="5">
        <v>0.92400000000000004</v>
      </c>
      <c r="BC48" s="3"/>
      <c r="BG48" s="3">
        <f t="shared" si="34"/>
        <v>37.692171493915275</v>
      </c>
      <c r="BH48" s="3">
        <f t="shared" si="35"/>
        <v>1125.0265665704328</v>
      </c>
      <c r="BI48" s="3">
        <f t="shared" si="36"/>
        <v>25.920331459369947</v>
      </c>
      <c r="BJ48" s="3">
        <f t="shared" si="37"/>
        <v>311.00206848957617</v>
      </c>
      <c r="BK48" s="3">
        <f t="shared" si="38"/>
        <v>98.364067811249853</v>
      </c>
      <c r="BL48" s="3">
        <f t="shared" si="39"/>
        <v>0.33004004324845188</v>
      </c>
      <c r="BM48" s="3">
        <f t="shared" si="40"/>
        <v>534.06253885638375</v>
      </c>
      <c r="BN48" s="3">
        <f t="shared" si="41"/>
        <v>54.5971593108967</v>
      </c>
      <c r="BO48" s="3">
        <f t="shared" si="42"/>
        <v>107.64010465807276</v>
      </c>
      <c r="BP48" s="3">
        <f t="shared" si="43"/>
        <v>12.240228107259862</v>
      </c>
      <c r="BQ48" s="3">
        <f t="shared" si="44"/>
        <v>45.8579989948798</v>
      </c>
      <c r="BR48" s="3">
        <f t="shared" si="45"/>
        <v>8.8176639057518464</v>
      </c>
      <c r="BS48" s="3">
        <f t="shared" si="46"/>
        <v>2.8558905093524931</v>
      </c>
      <c r="BT48" s="3">
        <f t="shared" si="47"/>
        <v>6.8291463197934625</v>
      </c>
      <c r="BU48" s="3">
        <f t="shared" si="48"/>
        <v>1.0534410603169715</v>
      </c>
      <c r="BV48" s="3">
        <f t="shared" si="49"/>
        <v>5.7066091286197604</v>
      </c>
      <c r="BW48" s="3">
        <f t="shared" si="50"/>
        <v>0.91251336179327303</v>
      </c>
      <c r="BX48" s="3">
        <f t="shared" si="51"/>
        <v>2.0981828798266369</v>
      </c>
      <c r="BY48" s="3">
        <f t="shared" si="52"/>
        <v>0.33681088673376236</v>
      </c>
      <c r="BZ48" s="3">
        <f t="shared" si="61"/>
        <v>0.71868412361905976</v>
      </c>
      <c r="CA48" s="3">
        <f t="shared" si="53"/>
        <v>0.28286553819623578</v>
      </c>
      <c r="CB48" s="3">
        <f t="shared" si="54"/>
        <v>6.6092571897513368</v>
      </c>
      <c r="CC48" s="3">
        <f t="shared" si="55"/>
        <v>4.6560435372249973</v>
      </c>
      <c r="CD48" s="3">
        <f t="shared" si="56"/>
        <v>46.634625751305997</v>
      </c>
      <c r="CE48" s="3">
        <f t="shared" si="57"/>
        <v>6.7191840214985001</v>
      </c>
      <c r="CF48" s="3">
        <f t="shared" si="58"/>
        <v>1.7265403259579983</v>
      </c>
      <c r="CG48" s="3"/>
      <c r="CH48" s="3"/>
      <c r="CI48" s="8">
        <v>40.792393391683198</v>
      </c>
      <c r="CJ48" s="3">
        <v>1217.56121923207</v>
      </c>
      <c r="CK48" s="3">
        <v>28.052306774209899</v>
      </c>
      <c r="CL48" s="3">
        <v>336.58232520516901</v>
      </c>
      <c r="CM48" s="3">
        <v>106.45461884334399</v>
      </c>
      <c r="CN48" s="3">
        <v>0.35718619399183099</v>
      </c>
      <c r="CO48" s="3">
        <v>577.98976066708201</v>
      </c>
      <c r="CP48" s="3">
        <v>59.0878347520527</v>
      </c>
      <c r="CQ48" s="3">
        <v>116.493619759819</v>
      </c>
      <c r="CR48" s="3">
        <v>13.2470001160821</v>
      </c>
      <c r="CS48" s="3">
        <v>49.629869042077701</v>
      </c>
      <c r="CT48" s="3">
        <v>9.5429263049262403</v>
      </c>
      <c r="CU48" s="3">
        <v>3.0907905945373302</v>
      </c>
      <c r="CV48" s="3">
        <v>7.3908509954474697</v>
      </c>
      <c r="CW48" s="3">
        <v>1.1400877276157699</v>
      </c>
      <c r="CX48" s="3">
        <v>6.1759839054326404</v>
      </c>
      <c r="CY48" s="3">
        <v>0.98756857336934301</v>
      </c>
      <c r="CZ48" s="3">
        <v>2.2707606924530701</v>
      </c>
      <c r="DA48" s="3">
        <v>0.36451394668156101</v>
      </c>
      <c r="DB48" s="3">
        <v>0.77779667058339796</v>
      </c>
      <c r="DC48" s="3">
        <v>0.30613153484441102</v>
      </c>
      <c r="DD48" s="3">
        <v>7.1528757464841304</v>
      </c>
      <c r="DE48" s="3">
        <v>5.0390081571699099</v>
      </c>
      <c r="DF48" s="3">
        <v>50.470374189725099</v>
      </c>
      <c r="DG48" s="3">
        <v>7.2718441791109303</v>
      </c>
      <c r="DH48" s="3">
        <v>1.86855013631818</v>
      </c>
      <c r="DI48" s="3"/>
      <c r="DJ48" s="3"/>
      <c r="DK48" s="3"/>
      <c r="DL48" s="8">
        <v>7.6850956848127403</v>
      </c>
      <c r="DM48" s="3">
        <v>172.01986901392601</v>
      </c>
      <c r="DN48" s="3">
        <v>2.0775631458756498</v>
      </c>
      <c r="DO48" s="3">
        <v>59.924153006075798</v>
      </c>
      <c r="DP48" s="3">
        <v>16.0797426016528</v>
      </c>
      <c r="DQ48" s="3">
        <v>0.10829669380541999</v>
      </c>
      <c r="DR48" s="3">
        <v>110.740737437486</v>
      </c>
      <c r="DS48" s="3">
        <v>12.726194941107901</v>
      </c>
      <c r="DT48" s="3">
        <v>23.5157447764105</v>
      </c>
      <c r="DU48" s="3">
        <v>2.3973972799972301</v>
      </c>
      <c r="DV48" s="3">
        <v>7.5436726925465898</v>
      </c>
      <c r="DW48" s="3">
        <v>3.7112242436313601</v>
      </c>
      <c r="DX48" s="3">
        <v>0.63045859724671605</v>
      </c>
      <c r="DY48" s="3">
        <v>2.3569637199789599</v>
      </c>
      <c r="DZ48" s="3">
        <v>0.57196645356167097</v>
      </c>
      <c r="EA48" s="3">
        <v>2.0521948669517198</v>
      </c>
      <c r="EB48" s="3">
        <v>0.238177202685632</v>
      </c>
      <c r="EC48" s="3">
        <v>0.88450408803670999</v>
      </c>
      <c r="ED48" s="3">
        <v>0.17172050623253199</v>
      </c>
      <c r="EE48" s="3">
        <v>0.47823485420494599</v>
      </c>
      <c r="EF48" s="3">
        <v>7.6717780539878794E-2</v>
      </c>
      <c r="EG48" s="3">
        <v>0.98490726400040596</v>
      </c>
      <c r="EH48" s="3">
        <v>0.84970327496831799</v>
      </c>
      <c r="EI48" s="3">
        <v>44.063781999930299</v>
      </c>
      <c r="EJ48" s="3">
        <v>0.91968954289166505</v>
      </c>
      <c r="EK48" s="3">
        <v>0.25738805024741002</v>
      </c>
      <c r="EL48" s="3"/>
      <c r="EM48" s="6"/>
    </row>
    <row r="49" spans="1:143" x14ac:dyDescent="0.35">
      <c r="A49" s="2" t="s">
        <v>221</v>
      </c>
      <c r="B49" s="4">
        <v>48.39</v>
      </c>
      <c r="C49" s="2">
        <v>17.100000000000001</v>
      </c>
      <c r="D49" s="2">
        <v>3.34</v>
      </c>
      <c r="E49" s="2">
        <v>6.62</v>
      </c>
      <c r="F49" s="2">
        <v>0.21</v>
      </c>
      <c r="G49" s="2">
        <v>5.75</v>
      </c>
      <c r="H49" s="2">
        <v>11.37</v>
      </c>
      <c r="I49" s="2">
        <v>4.09</v>
      </c>
      <c r="J49" s="2">
        <v>1.68</v>
      </c>
      <c r="K49" s="2">
        <v>0.59</v>
      </c>
      <c r="L49" s="5">
        <v>99.76</v>
      </c>
      <c r="M49" s="4">
        <v>39.119999999999997</v>
      </c>
      <c r="N49" s="2">
        <v>43.03</v>
      </c>
      <c r="O49" s="2">
        <v>17.309999999999999</v>
      </c>
      <c r="P49" s="2">
        <v>0.23369999999999999</v>
      </c>
      <c r="Q49" s="2">
        <v>0.26100000000000001</v>
      </c>
      <c r="R49" s="2">
        <v>0.21240000000000001</v>
      </c>
      <c r="S49" s="2">
        <v>100.0063</v>
      </c>
      <c r="T49" s="5">
        <v>81.590444774936572</v>
      </c>
      <c r="AC49" s="4">
        <v>46.969000000000001</v>
      </c>
      <c r="AD49" s="2">
        <v>2.9990000000000001</v>
      </c>
      <c r="AE49" s="2">
        <v>15.353999999999999</v>
      </c>
      <c r="AF49" s="2">
        <v>1.679</v>
      </c>
      <c r="AG49" s="2">
        <v>9.5960000000000001</v>
      </c>
      <c r="AH49" s="2">
        <v>0.23699999999999999</v>
      </c>
      <c r="AI49" s="2">
        <v>6.9210000000000003</v>
      </c>
      <c r="AJ49" s="2">
        <v>10.265000000000001</v>
      </c>
      <c r="AK49" s="2">
        <v>3.6720000000000002</v>
      </c>
      <c r="AL49" s="2">
        <v>1.5089999999999999</v>
      </c>
      <c r="AM49" s="2">
        <v>0.53</v>
      </c>
      <c r="AN49" s="2">
        <v>99.731000000000009</v>
      </c>
      <c r="AO49" s="5">
        <v>0.89400000000000002</v>
      </c>
      <c r="BC49" s="3"/>
      <c r="BG49" s="3">
        <f t="shared" si="34"/>
        <v>0</v>
      </c>
      <c r="BH49" s="3">
        <f t="shared" si="35"/>
        <v>0</v>
      </c>
      <c r="BI49" s="3">
        <f t="shared" si="36"/>
        <v>0</v>
      </c>
      <c r="BJ49" s="3">
        <f t="shared" si="37"/>
        <v>0</v>
      </c>
      <c r="BK49" s="3">
        <f t="shared" si="38"/>
        <v>0</v>
      </c>
      <c r="BL49" s="3">
        <f t="shared" si="39"/>
        <v>0</v>
      </c>
      <c r="BM49" s="3">
        <f t="shared" si="40"/>
        <v>0</v>
      </c>
      <c r="BN49" s="3">
        <f t="shared" si="41"/>
        <v>0</v>
      </c>
      <c r="BO49" s="3">
        <f t="shared" si="42"/>
        <v>0</v>
      </c>
      <c r="BP49" s="3">
        <f t="shared" si="43"/>
        <v>0</v>
      </c>
      <c r="BQ49" s="3">
        <f t="shared" si="44"/>
        <v>0</v>
      </c>
      <c r="BR49" s="3">
        <f t="shared" si="45"/>
        <v>0</v>
      </c>
      <c r="BS49" s="3">
        <f t="shared" si="46"/>
        <v>0</v>
      </c>
      <c r="BT49" s="3">
        <f t="shared" si="47"/>
        <v>0</v>
      </c>
      <c r="BU49" s="3">
        <f t="shared" si="48"/>
        <v>0</v>
      </c>
      <c r="BV49" s="3">
        <f t="shared" si="49"/>
        <v>0</v>
      </c>
      <c r="BW49" s="3">
        <f t="shared" si="50"/>
        <v>0</v>
      </c>
      <c r="BX49" s="3">
        <f t="shared" si="51"/>
        <v>0</v>
      </c>
      <c r="BY49" s="3">
        <f t="shared" si="52"/>
        <v>0</v>
      </c>
      <c r="BZ49" s="3">
        <f t="shared" si="61"/>
        <v>0</v>
      </c>
      <c r="CA49" s="3">
        <f t="shared" si="53"/>
        <v>0</v>
      </c>
      <c r="CB49" s="3">
        <f t="shared" si="54"/>
        <v>0</v>
      </c>
      <c r="CC49" s="3">
        <f t="shared" si="55"/>
        <v>0</v>
      </c>
      <c r="CD49" s="3">
        <f t="shared" si="56"/>
        <v>0</v>
      </c>
      <c r="CE49" s="3">
        <f t="shared" si="57"/>
        <v>0</v>
      </c>
      <c r="CF49" s="3">
        <f t="shared" si="58"/>
        <v>0</v>
      </c>
      <c r="CG49" s="3"/>
      <c r="CH49" s="3"/>
      <c r="CI49" s="8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8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6"/>
    </row>
    <row r="50" spans="1:143" x14ac:dyDescent="0.35">
      <c r="A50" s="2" t="s">
        <v>222</v>
      </c>
      <c r="B50" s="4">
        <v>47.93</v>
      </c>
      <c r="C50" s="2">
        <v>17.54</v>
      </c>
      <c r="D50" s="2">
        <v>3.27</v>
      </c>
      <c r="E50" s="2">
        <v>6.92</v>
      </c>
      <c r="F50" s="2">
        <v>0.19</v>
      </c>
      <c r="G50" s="2">
        <v>4.5199999999999996</v>
      </c>
      <c r="H50" s="2">
        <v>10.8</v>
      </c>
      <c r="I50" s="2">
        <v>4.72</v>
      </c>
      <c r="J50" s="2">
        <v>1.67</v>
      </c>
      <c r="K50" s="2">
        <v>0.44</v>
      </c>
      <c r="L50" s="5">
        <v>98.4</v>
      </c>
      <c r="M50" s="4">
        <v>39.01</v>
      </c>
      <c r="N50" s="2">
        <v>42.03</v>
      </c>
      <c r="O50" s="2">
        <v>17.940000000000001</v>
      </c>
      <c r="P50" s="2">
        <v>0.2437</v>
      </c>
      <c r="Q50" s="2">
        <v>0.29770000000000002</v>
      </c>
      <c r="R50" s="2">
        <v>0.19040000000000001</v>
      </c>
      <c r="S50" s="2">
        <v>99.761700000000005</v>
      </c>
      <c r="T50" s="5">
        <v>80.683585648588803</v>
      </c>
      <c r="AC50" s="4">
        <v>47.058999999999997</v>
      </c>
      <c r="AD50" s="2">
        <v>2.9489999999999998</v>
      </c>
      <c r="AE50" s="2">
        <v>15.819000000000001</v>
      </c>
      <c r="AF50" s="2">
        <v>1.7909999999999999</v>
      </c>
      <c r="AG50" s="2">
        <v>9.532</v>
      </c>
      <c r="AH50" s="2">
        <v>0.23</v>
      </c>
      <c r="AI50" s="2">
        <v>6.3940000000000001</v>
      </c>
      <c r="AJ50" s="2">
        <v>9.7940000000000005</v>
      </c>
      <c r="AK50" s="2">
        <v>4.2569999999999997</v>
      </c>
      <c r="AL50" s="2">
        <v>1.506</v>
      </c>
      <c r="AM50" s="2">
        <v>0.39700000000000002</v>
      </c>
      <c r="AN50" s="2">
        <v>99.728000000000009</v>
      </c>
      <c r="AO50" s="5">
        <v>0.88800000000000001</v>
      </c>
      <c r="BC50" s="3"/>
      <c r="BG50" s="3">
        <f t="shared" si="34"/>
        <v>20.774936972629423</v>
      </c>
      <c r="BH50" s="3">
        <f t="shared" si="35"/>
        <v>605.30405499996129</v>
      </c>
      <c r="BI50" s="3">
        <f t="shared" si="36"/>
        <v>22.249959401723444</v>
      </c>
      <c r="BJ50" s="3">
        <f t="shared" si="37"/>
        <v>192.69002320270721</v>
      </c>
      <c r="BK50" s="3">
        <f t="shared" si="38"/>
        <v>41.054304966015486</v>
      </c>
      <c r="BL50" s="3">
        <f t="shared" si="39"/>
        <v>0.18193037641594315</v>
      </c>
      <c r="BM50" s="3">
        <f t="shared" si="40"/>
        <v>246.5632224436732</v>
      </c>
      <c r="BN50" s="3">
        <f t="shared" si="41"/>
        <v>20.802863005419976</v>
      </c>
      <c r="BO50" s="3">
        <f t="shared" si="42"/>
        <v>52.166113585417335</v>
      </c>
      <c r="BP50" s="3">
        <f t="shared" si="43"/>
        <v>5.6527608217861811</v>
      </c>
      <c r="BQ50" s="3">
        <f t="shared" si="44"/>
        <v>22.540422007546926</v>
      </c>
      <c r="BR50" s="3">
        <f t="shared" si="45"/>
        <v>5.3526230073924461</v>
      </c>
      <c r="BS50" s="3">
        <f t="shared" si="46"/>
        <v>1.6785683634208381</v>
      </c>
      <c r="BT50" s="3">
        <f t="shared" si="47"/>
        <v>5.6203509056834253</v>
      </c>
      <c r="BU50" s="3">
        <f t="shared" si="48"/>
        <v>0.88806081697136863</v>
      </c>
      <c r="BV50" s="3">
        <f t="shared" si="49"/>
        <v>4.3210679476792908</v>
      </c>
      <c r="BW50" s="3">
        <f t="shared" si="50"/>
        <v>0.75086558253993152</v>
      </c>
      <c r="BX50" s="3">
        <f t="shared" si="51"/>
        <v>1.9243576407335461</v>
      </c>
      <c r="BY50" s="3">
        <f t="shared" si="52"/>
        <v>0.231381790966732</v>
      </c>
      <c r="BZ50" s="3">
        <f t="shared" si="61"/>
        <v>1.1796799065339965</v>
      </c>
      <c r="CA50" s="3">
        <f t="shared" si="53"/>
        <v>9.4476499302687381E-2</v>
      </c>
      <c r="CB50" s="3">
        <f t="shared" si="54"/>
        <v>3.7901909550786836</v>
      </c>
      <c r="CC50" s="3">
        <f t="shared" si="55"/>
        <v>2.2429561123517834</v>
      </c>
      <c r="CD50" s="3">
        <f t="shared" si="56"/>
        <v>2.2743987566056334</v>
      </c>
      <c r="CE50" s="3">
        <f t="shared" si="57"/>
        <v>2.0510740183564358</v>
      </c>
      <c r="CF50" s="3">
        <f t="shared" si="58"/>
        <v>0.54041001775025443</v>
      </c>
      <c r="CG50" s="3"/>
      <c r="CH50" s="3"/>
      <c r="CI50" s="8">
        <v>23.395199293501602</v>
      </c>
      <c r="CJ50" s="3">
        <v>681.64871058554195</v>
      </c>
      <c r="CK50" s="3">
        <v>25.056260587526399</v>
      </c>
      <c r="CL50" s="3">
        <v>216.99326937241801</v>
      </c>
      <c r="CM50" s="3">
        <v>46.232325412179598</v>
      </c>
      <c r="CN50" s="3">
        <v>0.20487655001795399</v>
      </c>
      <c r="CO50" s="3">
        <v>277.66128653566801</v>
      </c>
      <c r="CP50" s="3">
        <v>23.426647528626098</v>
      </c>
      <c r="CQ50" s="3">
        <v>58.745623407001503</v>
      </c>
      <c r="CR50" s="3">
        <v>6.3657216461556096</v>
      </c>
      <c r="CS50" s="3">
        <v>25.3833581166069</v>
      </c>
      <c r="CT50" s="3">
        <v>6.0277286119284303</v>
      </c>
      <c r="CU50" s="3">
        <v>1.8902796885369799</v>
      </c>
      <c r="CV50" s="3">
        <v>6.3292239928867398</v>
      </c>
      <c r="CW50" s="3">
        <v>1.00006848758037</v>
      </c>
      <c r="CX50" s="3">
        <v>4.8660675086478502</v>
      </c>
      <c r="CY50" s="3">
        <v>0.84556934970713005</v>
      </c>
      <c r="CZ50" s="3">
        <v>2.1670694152404799</v>
      </c>
      <c r="DA50" s="3">
        <v>0.260565079917491</v>
      </c>
      <c r="DB50" s="3">
        <v>1.32846836321396</v>
      </c>
      <c r="DC50" s="3">
        <v>0.10639245416969299</v>
      </c>
      <c r="DD50" s="3">
        <v>4.2682330575210399</v>
      </c>
      <c r="DE50" s="3">
        <v>2.5258514778736298</v>
      </c>
      <c r="DF50" s="3">
        <v>2.5612598610423798</v>
      </c>
      <c r="DG50" s="3">
        <v>2.3097680386896799</v>
      </c>
      <c r="DH50" s="3">
        <v>0.60856983980884505</v>
      </c>
      <c r="DI50" s="3"/>
      <c r="DJ50" s="3"/>
      <c r="DK50" s="3"/>
      <c r="DL50" s="8">
        <v>2.5849305324157901</v>
      </c>
      <c r="DM50" s="3">
        <v>147.283990790844</v>
      </c>
      <c r="DN50" s="3">
        <v>3.0581182804272</v>
      </c>
      <c r="DO50" s="3">
        <v>28.542682746691899</v>
      </c>
      <c r="DP50" s="3">
        <v>7.7674058836268598</v>
      </c>
      <c r="DQ50" s="3">
        <v>0.15283641502318901</v>
      </c>
      <c r="DR50" s="3">
        <v>148.00986162529099</v>
      </c>
      <c r="DS50" s="3">
        <v>16.319678864479101</v>
      </c>
      <c r="DT50" s="3">
        <v>36.988346275736902</v>
      </c>
      <c r="DU50" s="3">
        <v>3.43395315986026</v>
      </c>
      <c r="DV50" s="3">
        <v>13.670731644135699</v>
      </c>
      <c r="DW50" s="3">
        <v>3.77113245796868</v>
      </c>
      <c r="DX50" s="3">
        <v>1.12648712076672</v>
      </c>
      <c r="DY50" s="3">
        <v>3.65012189556546</v>
      </c>
      <c r="DZ50" s="3">
        <v>0.332982558178337</v>
      </c>
      <c r="EA50" s="3">
        <v>3.1107700592365699</v>
      </c>
      <c r="EB50" s="3">
        <v>0.62798038233716702</v>
      </c>
      <c r="EC50" s="3">
        <v>1.4958039676311199</v>
      </c>
      <c r="ED50" s="3">
        <v>6.0428212159352603E-2</v>
      </c>
      <c r="EE50" s="3">
        <v>0.72913472451455796</v>
      </c>
      <c r="EF50" s="3">
        <v>0.10069685135325</v>
      </c>
      <c r="EG50" s="3">
        <v>2.9095705278658799</v>
      </c>
      <c r="EH50" s="3">
        <v>1.2044023386043401</v>
      </c>
      <c r="EI50" s="3">
        <v>1.9483247730950599</v>
      </c>
      <c r="EJ50" s="3">
        <v>3.3679443566632901</v>
      </c>
      <c r="EK50" s="3">
        <v>0.75599819115489197</v>
      </c>
      <c r="EL50" s="3"/>
      <c r="EM50" s="6"/>
    </row>
    <row r="51" spans="1:143" x14ac:dyDescent="0.35">
      <c r="A51" s="2" t="s">
        <v>253</v>
      </c>
      <c r="B51" s="4">
        <v>47.92</v>
      </c>
      <c r="C51" s="2">
        <v>17.059999999999999</v>
      </c>
      <c r="D51" s="2">
        <v>3.28</v>
      </c>
      <c r="E51" s="2">
        <v>6.12</v>
      </c>
      <c r="F51" s="2">
        <v>0.18</v>
      </c>
      <c r="G51" s="2">
        <v>6.09</v>
      </c>
      <c r="H51" s="2">
        <v>10.94</v>
      </c>
      <c r="I51" s="2">
        <v>4.68</v>
      </c>
      <c r="J51" s="2">
        <v>1.68</v>
      </c>
      <c r="K51" s="2">
        <v>0.7</v>
      </c>
      <c r="L51" s="5">
        <v>98.83</v>
      </c>
      <c r="M51" s="4">
        <v>38.76</v>
      </c>
      <c r="N51" s="2">
        <v>41.71</v>
      </c>
      <c r="O51" s="2">
        <v>17.170000000000002</v>
      </c>
      <c r="P51" s="2">
        <v>0.1716</v>
      </c>
      <c r="Q51" s="2">
        <v>0.2455</v>
      </c>
      <c r="R51" s="2">
        <v>0.19139999999999999</v>
      </c>
      <c r="S51" s="2">
        <v>98.373199999999997</v>
      </c>
      <c r="T51" s="5">
        <v>81.24191389943843</v>
      </c>
      <c r="AC51" s="4">
        <v>46.732999999999997</v>
      </c>
      <c r="AD51" s="2">
        <v>2.9860000000000002</v>
      </c>
      <c r="AE51" s="2">
        <v>15.531000000000001</v>
      </c>
      <c r="AF51" s="2">
        <v>1.798</v>
      </c>
      <c r="AG51" s="2">
        <v>9.4870000000000001</v>
      </c>
      <c r="AH51" s="2">
        <v>0.20300000000000001</v>
      </c>
      <c r="AI51" s="2">
        <v>6.55</v>
      </c>
      <c r="AJ51" s="2">
        <v>10.010999999999999</v>
      </c>
      <c r="AK51" s="2">
        <v>4.2610000000000001</v>
      </c>
      <c r="AL51" s="2">
        <v>1.5289999999999999</v>
      </c>
      <c r="AM51" s="2">
        <v>0.63700000000000001</v>
      </c>
      <c r="AN51" s="2">
        <v>99.725999999999985</v>
      </c>
      <c r="AO51" s="5">
        <v>0.90200000000000002</v>
      </c>
      <c r="BC51" s="3"/>
      <c r="BG51" s="3">
        <f t="shared" si="34"/>
        <v>30.232766959999999</v>
      </c>
      <c r="BH51" s="3">
        <f t="shared" si="35"/>
        <v>685.67631660000006</v>
      </c>
      <c r="BI51" s="3">
        <f t="shared" si="36"/>
        <v>23.704839620000001</v>
      </c>
      <c r="BJ51" s="3">
        <f t="shared" si="37"/>
        <v>231.76727639999999</v>
      </c>
      <c r="BK51" s="3">
        <f t="shared" si="38"/>
        <v>52.590956660000003</v>
      </c>
      <c r="BL51" s="3">
        <f t="shared" si="39"/>
        <v>0.24070230799999998</v>
      </c>
      <c r="BM51" s="3">
        <f t="shared" si="40"/>
        <v>368.56459640000003</v>
      </c>
      <c r="BN51" s="3">
        <f t="shared" si="41"/>
        <v>28.280649539999999</v>
      </c>
      <c r="BO51" s="3">
        <f t="shared" si="42"/>
        <v>60.233728939999999</v>
      </c>
      <c r="BP51" s="3">
        <f t="shared" si="43"/>
        <v>6.4340976919999999</v>
      </c>
      <c r="BQ51" s="3">
        <f t="shared" si="44"/>
        <v>25.855938240000004</v>
      </c>
      <c r="BR51" s="3">
        <f t="shared" si="45"/>
        <v>5.9442178840000004</v>
      </c>
      <c r="BS51" s="3">
        <f t="shared" si="46"/>
        <v>1.9190392759999999</v>
      </c>
      <c r="BT51" s="3">
        <f t="shared" si="47"/>
        <v>6.4385743180000006</v>
      </c>
      <c r="BU51" s="3">
        <f t="shared" si="48"/>
        <v>0.83575080599999996</v>
      </c>
      <c r="BV51" s="3">
        <f t="shared" si="49"/>
        <v>4.7623390099999998</v>
      </c>
      <c r="BW51" s="3">
        <f t="shared" si="50"/>
        <v>0.69096627600000005</v>
      </c>
      <c r="BX51" s="3">
        <f t="shared" si="51"/>
        <v>1.9464312120000002</v>
      </c>
      <c r="BY51" s="3">
        <f t="shared" si="52"/>
        <v>0.20921258600000001</v>
      </c>
      <c r="BZ51" s="3">
        <f t="shared" si="61"/>
        <v>1.372644658</v>
      </c>
      <c r="CA51" s="3">
        <f t="shared" si="53"/>
        <v>0.15709592800000002</v>
      </c>
      <c r="CB51" s="3">
        <f t="shared" si="54"/>
        <v>4.0927817040000001</v>
      </c>
      <c r="CC51" s="3">
        <f t="shared" si="55"/>
        <v>2.6072670800000002</v>
      </c>
      <c r="CD51" s="3">
        <f t="shared" si="56"/>
        <v>1.699069438</v>
      </c>
      <c r="CE51" s="3">
        <f t="shared" si="57"/>
        <v>2.5437473380000002</v>
      </c>
      <c r="CF51" s="3">
        <f t="shared" si="58"/>
        <v>0.76610016999999997</v>
      </c>
      <c r="CG51" s="3"/>
      <c r="CH51" s="3"/>
      <c r="CI51" s="8">
        <v>33.517479999999999</v>
      </c>
      <c r="CJ51" s="3">
        <v>760.17330000000004</v>
      </c>
      <c r="CK51" s="3">
        <v>26.28031</v>
      </c>
      <c r="CL51" s="3">
        <v>256.94819999999999</v>
      </c>
      <c r="CM51" s="3">
        <v>58.304830000000003</v>
      </c>
      <c r="CN51" s="3">
        <v>0.26685399999999998</v>
      </c>
      <c r="CO51" s="3">
        <v>408.60820000000001</v>
      </c>
      <c r="CP51" s="3">
        <v>31.353269999999998</v>
      </c>
      <c r="CQ51" s="3">
        <v>66.777969999999996</v>
      </c>
      <c r="CR51" s="3">
        <v>7.133146</v>
      </c>
      <c r="CS51" s="3">
        <v>28.665120000000002</v>
      </c>
      <c r="CT51" s="3">
        <v>6.5900420000000004</v>
      </c>
      <c r="CU51" s="3">
        <v>2.1275379999999999</v>
      </c>
      <c r="CV51" s="3">
        <v>7.138109</v>
      </c>
      <c r="CW51" s="3">
        <v>0.92655299999999996</v>
      </c>
      <c r="CX51" s="3">
        <v>5.2797549999999998</v>
      </c>
      <c r="CY51" s="3">
        <v>0.766038</v>
      </c>
      <c r="CZ51" s="3">
        <v>2.1579060000000001</v>
      </c>
      <c r="DA51" s="3">
        <v>0.23194300000000001</v>
      </c>
      <c r="DB51" s="3">
        <v>1.521779</v>
      </c>
      <c r="DC51" s="3">
        <v>0.17416400000000001</v>
      </c>
      <c r="DD51" s="3">
        <v>4.537452</v>
      </c>
      <c r="DE51" s="3">
        <v>2.8905400000000001</v>
      </c>
      <c r="DF51" s="3">
        <v>1.883669</v>
      </c>
      <c r="DG51" s="3">
        <v>2.820119</v>
      </c>
      <c r="DH51" s="3">
        <v>0.84933499999999995</v>
      </c>
      <c r="DI51" s="3"/>
      <c r="DJ51" s="3"/>
      <c r="DK51" s="3"/>
      <c r="DL51" s="8">
        <v>7.5649689999999996</v>
      </c>
      <c r="DM51" s="3">
        <v>201.81440000000001</v>
      </c>
      <c r="DN51" s="3">
        <v>4.1500069999999996</v>
      </c>
      <c r="DO51" s="3">
        <v>39.312100000000001</v>
      </c>
      <c r="DP51" s="3">
        <v>6.6017510000000001</v>
      </c>
      <c r="DQ51" s="3">
        <v>8.4491999999999998E-2</v>
      </c>
      <c r="DR51" s="3">
        <v>15.50061</v>
      </c>
      <c r="DS51" s="3">
        <v>1.4598120000000001</v>
      </c>
      <c r="DT51" s="3">
        <v>3.2333669999999999</v>
      </c>
      <c r="DU51" s="3">
        <v>0.40919800000000001</v>
      </c>
      <c r="DV51" s="3">
        <v>1.957308</v>
      </c>
      <c r="DW51" s="3">
        <v>0.22816800000000001</v>
      </c>
      <c r="DX51" s="3">
        <v>0.29231600000000002</v>
      </c>
      <c r="DY51" s="3">
        <v>1.0425260000000001</v>
      </c>
      <c r="DZ51" s="3">
        <v>1.7007000000000001E-2</v>
      </c>
      <c r="EA51" s="3">
        <v>0.60928499999999997</v>
      </c>
      <c r="EB51" s="3">
        <v>1.0805E-2</v>
      </c>
      <c r="EC51" s="3">
        <v>0.51122900000000004</v>
      </c>
      <c r="ED51" s="3">
        <v>1.1448E-2</v>
      </c>
      <c r="EE51" s="3">
        <v>0.25724200000000003</v>
      </c>
      <c r="EF51" s="3">
        <v>4.1196999999999998E-2</v>
      </c>
      <c r="EG51" s="3">
        <v>0.488035</v>
      </c>
      <c r="EH51" s="3">
        <v>0.21006</v>
      </c>
      <c r="EI51" s="3">
        <v>0.20702300000000001</v>
      </c>
      <c r="EJ51" s="3">
        <v>0.148419</v>
      </c>
      <c r="EK51" s="3">
        <v>0.105243</v>
      </c>
      <c r="EL51" s="3"/>
      <c r="EM51" s="6"/>
    </row>
    <row r="52" spans="1:143" x14ac:dyDescent="0.35">
      <c r="A52" s="2" t="s">
        <v>223</v>
      </c>
      <c r="B52" s="4">
        <v>47.38</v>
      </c>
      <c r="C52" s="2">
        <v>17.2</v>
      </c>
      <c r="D52" s="2">
        <v>3.35</v>
      </c>
      <c r="E52" s="2">
        <v>8.58</v>
      </c>
      <c r="F52" s="2">
        <v>0.14000000000000001</v>
      </c>
      <c r="G52" s="2">
        <v>4.88</v>
      </c>
      <c r="H52" s="2">
        <v>10.38</v>
      </c>
      <c r="I52" s="2">
        <v>4.66</v>
      </c>
      <c r="J52" s="2">
        <v>1.78</v>
      </c>
      <c r="K52" s="2">
        <v>0.68</v>
      </c>
      <c r="L52" s="5">
        <v>99.48</v>
      </c>
      <c r="M52" s="4">
        <v>39.39</v>
      </c>
      <c r="N52" s="2">
        <v>43.26</v>
      </c>
      <c r="O52" s="2">
        <v>16.93</v>
      </c>
      <c r="P52" s="2">
        <v>0.22339999999999999</v>
      </c>
      <c r="Q52" s="2">
        <v>0.25480000000000003</v>
      </c>
      <c r="R52" s="2">
        <v>0.19989999999999999</v>
      </c>
      <c r="S52" s="2">
        <v>100.258</v>
      </c>
      <c r="T52" s="5">
        <v>82.000337685430196</v>
      </c>
      <c r="AC52" s="4">
        <v>46.543999999999997</v>
      </c>
      <c r="AD52" s="2">
        <v>3.0640000000000001</v>
      </c>
      <c r="AE52" s="2">
        <v>15.733000000000001</v>
      </c>
      <c r="AF52" s="2">
        <v>1.732</v>
      </c>
      <c r="AG52" s="2">
        <v>9.5429999999999993</v>
      </c>
      <c r="AH52" s="2">
        <v>0.17399999999999999</v>
      </c>
      <c r="AI52" s="2">
        <v>6.8780000000000001</v>
      </c>
      <c r="AJ52" s="2">
        <v>9.5440000000000005</v>
      </c>
      <c r="AK52" s="2">
        <v>4.2619999999999996</v>
      </c>
      <c r="AL52" s="2">
        <v>1.6279999999999999</v>
      </c>
      <c r="AM52" s="2">
        <v>0.622</v>
      </c>
      <c r="AN52" s="2">
        <v>99.72399999999999</v>
      </c>
      <c r="AO52" s="5">
        <v>0.91</v>
      </c>
      <c r="BG52" s="3">
        <f t="shared" si="34"/>
        <v>26.230855052463607</v>
      </c>
      <c r="BH52" s="3">
        <f t="shared" si="35"/>
        <v>693.93233586470797</v>
      </c>
      <c r="BI52" s="3">
        <f t="shared" si="36"/>
        <v>18.926228343093893</v>
      </c>
      <c r="BJ52" s="3">
        <f t="shared" si="37"/>
        <v>190.24042186657783</v>
      </c>
      <c r="BK52" s="3">
        <f t="shared" si="38"/>
        <v>51.614903977891352</v>
      </c>
      <c r="BL52" s="3">
        <f t="shared" si="39"/>
        <v>0.20734252045074569</v>
      </c>
      <c r="BM52" s="3">
        <f t="shared" si="40"/>
        <v>475.72278046630339</v>
      </c>
      <c r="BN52" s="3">
        <f t="shared" si="41"/>
        <v>31.962410856020465</v>
      </c>
      <c r="BO52" s="3">
        <f t="shared" si="42"/>
        <v>71.465073362349031</v>
      </c>
      <c r="BP52" s="3">
        <f t="shared" si="43"/>
        <v>7.7198260717300817</v>
      </c>
      <c r="BQ52" s="3">
        <f t="shared" si="44"/>
        <v>28.812683727682035</v>
      </c>
      <c r="BR52" s="3">
        <f t="shared" si="45"/>
        <v>6.1260843344637577</v>
      </c>
      <c r="BS52" s="3">
        <f t="shared" si="46"/>
        <v>2.0071441785256496</v>
      </c>
      <c r="BT52" s="3">
        <f t="shared" si="47"/>
        <v>5.8144362916038395</v>
      </c>
      <c r="BU52" s="3">
        <f t="shared" si="48"/>
        <v>0.68118033363526331</v>
      </c>
      <c r="BV52" s="3">
        <f t="shared" si="49"/>
        <v>3.8231447601352282</v>
      </c>
      <c r="BW52" s="3">
        <f t="shared" si="50"/>
        <v>0.69334707436311227</v>
      </c>
      <c r="BX52" s="3">
        <f t="shared" si="51"/>
        <v>1.6441762526094361</v>
      </c>
      <c r="BY52" s="3">
        <f t="shared" si="52"/>
        <v>0.27095048016457601</v>
      </c>
      <c r="BZ52" s="3">
        <f t="shared" si="61"/>
        <v>1.359896014383625</v>
      </c>
      <c r="CA52" s="3">
        <f t="shared" si="53"/>
        <v>0.16107328705293736</v>
      </c>
      <c r="CB52" s="3">
        <f t="shared" si="54"/>
        <v>3.8214040590851126</v>
      </c>
      <c r="CC52" s="3">
        <f t="shared" si="55"/>
        <v>2.5962981263387985</v>
      </c>
      <c r="CD52" s="3">
        <f t="shared" si="56"/>
        <v>2.1711492676297786</v>
      </c>
      <c r="CE52" s="3">
        <f t="shared" si="57"/>
        <v>2.7268653190563605</v>
      </c>
      <c r="CF52" s="3">
        <f t="shared" si="58"/>
        <v>0.84557647813942394</v>
      </c>
      <c r="CG52" s="3"/>
      <c r="CH52" s="3"/>
      <c r="CI52" s="8">
        <v>28.825115442267698</v>
      </c>
      <c r="CJ52" s="3">
        <v>762.56300644473401</v>
      </c>
      <c r="CK52" s="3">
        <v>20.798053124279001</v>
      </c>
      <c r="CL52" s="3">
        <v>209.05540864459101</v>
      </c>
      <c r="CM52" s="3">
        <v>56.719674700979503</v>
      </c>
      <c r="CN52" s="3">
        <v>0.22784892357224801</v>
      </c>
      <c r="CO52" s="3">
        <v>522.77228622670702</v>
      </c>
      <c r="CP52" s="3">
        <v>35.1235284132093</v>
      </c>
      <c r="CQ52" s="3">
        <v>78.533047650933</v>
      </c>
      <c r="CR52" s="3">
        <v>8.4833253535495405</v>
      </c>
      <c r="CS52" s="3">
        <v>31.662289810639599</v>
      </c>
      <c r="CT52" s="3">
        <v>6.7319608071030297</v>
      </c>
      <c r="CU52" s="3">
        <v>2.2056529434347798</v>
      </c>
      <c r="CV52" s="3">
        <v>6.3894904303338897</v>
      </c>
      <c r="CW52" s="3">
        <v>0.74854981718160796</v>
      </c>
      <c r="CX52" s="3">
        <v>4.2012579781705801</v>
      </c>
      <c r="CY52" s="3">
        <v>0.76191986193748595</v>
      </c>
      <c r="CZ52" s="3">
        <v>1.8067870907796</v>
      </c>
      <c r="DA52" s="3">
        <v>0.29774778040063299</v>
      </c>
      <c r="DB52" s="3">
        <v>1.49439122459739</v>
      </c>
      <c r="DC52" s="3">
        <v>0.17700361214608501</v>
      </c>
      <c r="DD52" s="3">
        <v>4.1993451198737501</v>
      </c>
      <c r="DE52" s="3">
        <v>2.8530748641085699</v>
      </c>
      <c r="DF52" s="3">
        <v>2.3858783160766799</v>
      </c>
      <c r="DG52" s="3">
        <v>2.9965552956663299</v>
      </c>
      <c r="DH52" s="3">
        <v>0.92920492103233399</v>
      </c>
      <c r="DI52" s="3"/>
      <c r="DJ52" s="3"/>
      <c r="DK52" s="3"/>
      <c r="DL52" s="8">
        <v>1.7827085700159699</v>
      </c>
      <c r="DM52" s="3">
        <v>118.33487830781399</v>
      </c>
      <c r="DN52" s="3">
        <v>1.7512514424154799</v>
      </c>
      <c r="DO52" s="3">
        <v>13.5065779617914</v>
      </c>
      <c r="DP52" s="3">
        <v>1.8839299702490799</v>
      </c>
      <c r="DQ52" s="3">
        <v>3.8658959851326301E-2</v>
      </c>
      <c r="DR52" s="3">
        <v>20.799888419445001</v>
      </c>
      <c r="DS52" s="3">
        <v>1.2141052571284301</v>
      </c>
      <c r="DT52" s="3">
        <v>6.6285865106931601</v>
      </c>
      <c r="DU52" s="3">
        <v>0.50871911614948895</v>
      </c>
      <c r="DV52" s="3">
        <v>1.21352730868976</v>
      </c>
      <c r="DW52" s="3">
        <v>7.0848591519083307E-2</v>
      </c>
      <c r="DX52" s="3">
        <v>0.28528522842548598</v>
      </c>
      <c r="DY52" s="3">
        <v>0.36971502378545001</v>
      </c>
      <c r="DZ52" s="3">
        <v>6.7032827390793998E-2</v>
      </c>
      <c r="EA52" s="3">
        <v>0.26742106572841101</v>
      </c>
      <c r="EB52" s="3">
        <v>2.4653906617300499E-2</v>
      </c>
      <c r="EC52" s="3">
        <v>0.258587563731832</v>
      </c>
      <c r="ED52" s="3">
        <v>4.9411052781502797E-2</v>
      </c>
      <c r="EE52" s="3">
        <v>0.456222103453781</v>
      </c>
      <c r="EF52" s="3">
        <v>4.1174425470288899E-2</v>
      </c>
      <c r="EG52" s="3">
        <v>0.198713274784034</v>
      </c>
      <c r="EH52" s="3">
        <v>0.295449596551905</v>
      </c>
      <c r="EI52" s="3">
        <v>0.367835992844885</v>
      </c>
      <c r="EJ52" s="3">
        <v>0.29919067859260101</v>
      </c>
      <c r="EK52" s="3">
        <v>0.13226564771927299</v>
      </c>
      <c r="EL52" s="3"/>
      <c r="EM52" s="6"/>
    </row>
    <row r="53" spans="1:143" x14ac:dyDescent="0.35">
      <c r="A53" s="2" t="s">
        <v>224</v>
      </c>
      <c r="B53" s="4">
        <v>46.94</v>
      </c>
      <c r="C53" s="2">
        <v>16.96</v>
      </c>
      <c r="D53" s="2">
        <v>3.13</v>
      </c>
      <c r="E53" s="2">
        <v>8.56</v>
      </c>
      <c r="F53" s="2">
        <v>0.16</v>
      </c>
      <c r="G53" s="2">
        <v>5.46</v>
      </c>
      <c r="H53" s="2">
        <v>11.24</v>
      </c>
      <c r="I53" s="2">
        <v>4.46</v>
      </c>
      <c r="J53" s="2">
        <v>1.57</v>
      </c>
      <c r="K53" s="2">
        <v>0.48</v>
      </c>
      <c r="L53" s="5">
        <v>99.36</v>
      </c>
      <c r="M53" s="4">
        <v>39.39</v>
      </c>
      <c r="N53" s="2">
        <v>43.26</v>
      </c>
      <c r="O53" s="2">
        <v>16.93</v>
      </c>
      <c r="P53" s="2">
        <v>0.22339999999999999</v>
      </c>
      <c r="Q53" s="2">
        <v>0.25480000000000003</v>
      </c>
      <c r="R53" s="2">
        <v>0.21</v>
      </c>
      <c r="S53" s="2">
        <v>100.258</v>
      </c>
      <c r="T53" s="5">
        <v>82.000337685430196</v>
      </c>
      <c r="AC53" s="4">
        <v>46.249000000000002</v>
      </c>
      <c r="AD53" s="2">
        <v>2.903</v>
      </c>
      <c r="AE53" s="2">
        <v>15.731999999999999</v>
      </c>
      <c r="AF53" s="2">
        <v>1.7190000000000001</v>
      </c>
      <c r="AG53" s="2">
        <v>9.5489999999999995</v>
      </c>
      <c r="AH53" s="2">
        <v>0.187</v>
      </c>
      <c r="AI53" s="2">
        <v>6.875</v>
      </c>
      <c r="AJ53" s="2">
        <v>10.468</v>
      </c>
      <c r="AK53" s="2">
        <v>4.1369999999999996</v>
      </c>
      <c r="AL53" s="2">
        <v>1.456</v>
      </c>
      <c r="AM53" s="2">
        <v>0.44500000000000001</v>
      </c>
      <c r="AN53" s="2">
        <v>99.719999999999985</v>
      </c>
      <c r="AO53" s="5">
        <v>0.92200000000000004</v>
      </c>
      <c r="BG53" s="3">
        <f t="shared" si="34"/>
        <v>26.157134210333734</v>
      </c>
      <c r="BH53" s="3">
        <f t="shared" si="35"/>
        <v>819.56411103607491</v>
      </c>
      <c r="BI53" s="3">
        <f t="shared" si="36"/>
        <v>22.847407620877451</v>
      </c>
      <c r="BJ53" s="3">
        <f t="shared" si="37"/>
        <v>214.52092198193742</v>
      </c>
      <c r="BK53" s="3">
        <f t="shared" si="38"/>
        <v>54.300283538145145</v>
      </c>
      <c r="BL53" s="3">
        <f t="shared" si="39"/>
        <v>0.20018778940587409</v>
      </c>
      <c r="BM53" s="3">
        <f t="shared" si="40"/>
        <v>436.2362337117828</v>
      </c>
      <c r="BN53" s="3">
        <f t="shared" si="41"/>
        <v>33.444188031490484</v>
      </c>
      <c r="BO53" s="3">
        <f t="shared" si="42"/>
        <v>75.320281752996848</v>
      </c>
      <c r="BP53" s="3">
        <f t="shared" si="43"/>
        <v>8.4131562635880517</v>
      </c>
      <c r="BQ53" s="3">
        <f t="shared" si="44"/>
        <v>34.142960207969061</v>
      </c>
      <c r="BR53" s="3">
        <f t="shared" si="45"/>
        <v>7.2589659297617368</v>
      </c>
      <c r="BS53" s="3">
        <f t="shared" si="46"/>
        <v>2.4761335211790367</v>
      </c>
      <c r="BT53" s="3">
        <f t="shared" si="47"/>
        <v>6.7839180291913683</v>
      </c>
      <c r="BU53" s="3">
        <f t="shared" si="48"/>
        <v>0.9109894042861264</v>
      </c>
      <c r="BV53" s="3">
        <f t="shared" si="49"/>
        <v>4.8296695003188139</v>
      </c>
      <c r="BW53" s="3">
        <f t="shared" si="50"/>
        <v>0.87984874976622407</v>
      </c>
      <c r="BX53" s="3">
        <f t="shared" si="51"/>
        <v>2.0160619024380404</v>
      </c>
      <c r="BY53" s="3">
        <f t="shared" si="52"/>
        <v>0.21171891751260727</v>
      </c>
      <c r="BZ53" s="3">
        <f t="shared" si="61"/>
        <v>1.604875151117638</v>
      </c>
      <c r="CA53" s="3">
        <f t="shared" si="53"/>
        <v>0.21279989430512455</v>
      </c>
      <c r="CB53" s="3">
        <f t="shared" si="54"/>
        <v>4.0232075345560272</v>
      </c>
      <c r="CC53" s="3">
        <f t="shared" si="55"/>
        <v>2.8038688668910643</v>
      </c>
      <c r="CD53" s="3">
        <f t="shared" si="56"/>
        <v>2.1986996767528391</v>
      </c>
      <c r="CE53" s="3">
        <f t="shared" si="57"/>
        <v>3.1215594706444558</v>
      </c>
      <c r="CF53" s="3">
        <f t="shared" si="58"/>
        <v>1.0411074740686279</v>
      </c>
      <c r="CG53" s="3"/>
      <c r="CH53" s="3"/>
      <c r="CI53" s="8">
        <v>28.369993720535501</v>
      </c>
      <c r="CJ53" s="3">
        <v>888.89816815192501</v>
      </c>
      <c r="CK53" s="3">
        <v>24.7802685692814</v>
      </c>
      <c r="CL53" s="3">
        <v>232.66911277867399</v>
      </c>
      <c r="CM53" s="3">
        <v>58.894016852652001</v>
      </c>
      <c r="CN53" s="3">
        <v>0.21712341584151201</v>
      </c>
      <c r="CO53" s="3">
        <v>473.14125131429802</v>
      </c>
      <c r="CP53" s="3">
        <v>36.273522810727201</v>
      </c>
      <c r="CQ53" s="3">
        <v>81.692279558564906</v>
      </c>
      <c r="CR53" s="3">
        <v>9.1248983336096003</v>
      </c>
      <c r="CS53" s="3">
        <v>37.031410203870998</v>
      </c>
      <c r="CT53" s="3">
        <v>7.8730649997415796</v>
      </c>
      <c r="CU53" s="3">
        <v>2.68561119433735</v>
      </c>
      <c r="CV53" s="3">
        <v>7.3578286650665596</v>
      </c>
      <c r="CW53" s="3">
        <v>0.98805792221922595</v>
      </c>
      <c r="CX53" s="3">
        <v>5.2382532541418803</v>
      </c>
      <c r="CY53" s="3">
        <v>0.95428280885707595</v>
      </c>
      <c r="CZ53" s="3">
        <v>2.1866181154425601</v>
      </c>
      <c r="DA53" s="3">
        <v>0.22963006237809899</v>
      </c>
      <c r="DB53" s="3">
        <v>1.74064550012759</v>
      </c>
      <c r="DC53" s="3">
        <v>0.230802488400352</v>
      </c>
      <c r="DD53" s="3">
        <v>4.3635656557006799</v>
      </c>
      <c r="DE53" s="3">
        <v>3.0410725237430198</v>
      </c>
      <c r="DF53" s="3">
        <v>2.3847068077579601</v>
      </c>
      <c r="DG53" s="3">
        <v>3.3856393390937698</v>
      </c>
      <c r="DH53" s="3">
        <v>1.12918381135426</v>
      </c>
      <c r="DI53" s="3"/>
      <c r="DJ53" s="3"/>
      <c r="DK53" s="3"/>
      <c r="DL53" s="8">
        <v>7.3577137668359498</v>
      </c>
      <c r="DM53" s="3">
        <v>132.951961360317</v>
      </c>
      <c r="DN53" s="3">
        <v>4.7996511830975601</v>
      </c>
      <c r="DO53" s="3">
        <v>38.910164647998997</v>
      </c>
      <c r="DP53" s="3">
        <v>12.2020826904145</v>
      </c>
      <c r="DQ53" s="3">
        <v>0.13970027213824801</v>
      </c>
      <c r="DR53" s="3">
        <v>99.744553443616695</v>
      </c>
      <c r="DS53" s="3">
        <v>6.18662199244622</v>
      </c>
      <c r="DT53" s="3">
        <v>18.610895471347401</v>
      </c>
      <c r="DU53" s="3">
        <v>2.0597279971511799</v>
      </c>
      <c r="DV53" s="3">
        <v>7.6112919833034702</v>
      </c>
      <c r="DW53" s="3">
        <v>1.72671542999704</v>
      </c>
      <c r="DX53" s="3">
        <v>0.71120594375716495</v>
      </c>
      <c r="DY53" s="3">
        <v>1.6303204426923401</v>
      </c>
      <c r="DZ53" s="3">
        <v>0.19202372802763401</v>
      </c>
      <c r="EA53" s="3">
        <v>0.50472509148831202</v>
      </c>
      <c r="EB53" s="3">
        <v>0.17709740826533299</v>
      </c>
      <c r="EC53" s="3">
        <v>0.46264543079266501</v>
      </c>
      <c r="ED53" s="3">
        <v>9.6636542237802506E-2</v>
      </c>
      <c r="EE53" s="3">
        <v>0.21547954004468201</v>
      </c>
      <c r="EF53" s="3">
        <v>2.03871988639872E-2</v>
      </c>
      <c r="EG53" s="3">
        <v>0.99735834898805598</v>
      </c>
      <c r="EH53" s="3">
        <v>0.40514975382318502</v>
      </c>
      <c r="EI53" s="3">
        <v>0.79858541388271598</v>
      </c>
      <c r="EJ53" s="3">
        <v>0.97690779807750805</v>
      </c>
      <c r="EK53" s="3">
        <v>0.43456687645933301</v>
      </c>
      <c r="EL53" s="3"/>
      <c r="EM53" s="6"/>
    </row>
    <row r="54" spans="1:143" x14ac:dyDescent="0.35">
      <c r="A54" s="2" t="s">
        <v>264</v>
      </c>
      <c r="B54" s="4">
        <v>46.78</v>
      </c>
      <c r="C54" s="2">
        <v>16.84</v>
      </c>
      <c r="D54" s="2">
        <v>3.44</v>
      </c>
      <c r="E54" s="2">
        <v>8</v>
      </c>
      <c r="F54" s="2">
        <v>0.13</v>
      </c>
      <c r="G54" s="2">
        <v>4.88</v>
      </c>
      <c r="H54" s="2">
        <v>12.74</v>
      </c>
      <c r="I54" s="2">
        <v>4.1900000000000004</v>
      </c>
      <c r="J54" s="2">
        <v>1.7</v>
      </c>
      <c r="K54" s="2">
        <v>0.68</v>
      </c>
      <c r="L54" s="5">
        <v>99.66</v>
      </c>
      <c r="M54" s="4">
        <v>38.725000000000001</v>
      </c>
      <c r="N54" s="2">
        <v>43.526000000000003</v>
      </c>
      <c r="O54" s="2">
        <v>17.57</v>
      </c>
      <c r="P54" s="2">
        <v>0.25800000000000001</v>
      </c>
      <c r="Q54" s="2">
        <v>0.183</v>
      </c>
      <c r="R54" s="2">
        <v>0.23</v>
      </c>
      <c r="S54" s="2">
        <v>100.492</v>
      </c>
      <c r="T54" s="5">
        <v>81.538603615187213</v>
      </c>
      <c r="AC54" s="4">
        <v>45.686</v>
      </c>
      <c r="AD54" s="2">
        <v>3.113</v>
      </c>
      <c r="AE54" s="2">
        <v>15.241</v>
      </c>
      <c r="AF54" s="2">
        <v>1.8620000000000001</v>
      </c>
      <c r="AG54" s="2">
        <v>9.49</v>
      </c>
      <c r="AH54" s="2">
        <v>0.16700000000000001</v>
      </c>
      <c r="AI54" s="2">
        <v>6.641</v>
      </c>
      <c r="AJ54" s="2">
        <v>11.58</v>
      </c>
      <c r="AK54" s="2">
        <v>3.7919999999999998</v>
      </c>
      <c r="AL54" s="2">
        <v>1.5389999999999999</v>
      </c>
      <c r="AM54" s="2">
        <v>0.61499999999999999</v>
      </c>
      <c r="AN54" s="2">
        <v>99.725999999999985</v>
      </c>
      <c r="AO54" s="5">
        <v>0.90400000000000003</v>
      </c>
      <c r="BG54" s="3">
        <f t="shared" si="34"/>
        <v>26.939878945054435</v>
      </c>
      <c r="BH54" s="3">
        <f t="shared" si="35"/>
        <v>776.58404797260891</v>
      </c>
      <c r="BI54" s="3">
        <f t="shared" si="36"/>
        <v>24.517421418883281</v>
      </c>
      <c r="BJ54" s="3">
        <f t="shared" si="37"/>
        <v>231.45259396052285</v>
      </c>
      <c r="BK54" s="3">
        <f t="shared" si="38"/>
        <v>51.343698242968088</v>
      </c>
      <c r="BL54" s="3">
        <f t="shared" si="39"/>
        <v>0.2631982197503609</v>
      </c>
      <c r="BM54" s="3">
        <f t="shared" si="40"/>
        <v>386.24079420766088</v>
      </c>
      <c r="BN54" s="3">
        <f t="shared" si="41"/>
        <v>33.321808719065359</v>
      </c>
      <c r="BO54" s="3">
        <f t="shared" si="42"/>
        <v>75.20300405776257</v>
      </c>
      <c r="BP54" s="3">
        <f t="shared" si="43"/>
        <v>8.2026275416425118</v>
      </c>
      <c r="BQ54" s="3">
        <f t="shared" si="44"/>
        <v>32.652004226821973</v>
      </c>
      <c r="BR54" s="3">
        <f t="shared" si="45"/>
        <v>7.8132438191859768</v>
      </c>
      <c r="BS54" s="3">
        <f t="shared" si="46"/>
        <v>2.24475106016062</v>
      </c>
      <c r="BT54" s="3">
        <f t="shared" si="47"/>
        <v>6.5849634728817401</v>
      </c>
      <c r="BU54" s="3">
        <f t="shared" si="48"/>
        <v>0.88821845620953288</v>
      </c>
      <c r="BV54" s="3">
        <f t="shared" si="49"/>
        <v>5.7920584233468029</v>
      </c>
      <c r="BW54" s="3">
        <f t="shared" si="50"/>
        <v>0.99291992866437739</v>
      </c>
      <c r="BX54" s="3">
        <f t="shared" si="51"/>
        <v>2.229241747328317</v>
      </c>
      <c r="BY54" s="3">
        <f t="shared" si="52"/>
        <v>0.22540619033343909</v>
      </c>
      <c r="BZ54" s="3">
        <f t="shared" si="61"/>
        <v>1.5014151651359167</v>
      </c>
      <c r="CA54" s="3">
        <f t="shared" si="53"/>
        <v>0.24693963427230864</v>
      </c>
      <c r="CB54" s="3">
        <f t="shared" si="54"/>
        <v>4.6440755362149497</v>
      </c>
      <c r="CC54" s="3">
        <f t="shared" si="55"/>
        <v>2.9609032819621559</v>
      </c>
      <c r="CD54" s="3">
        <f t="shared" si="56"/>
        <v>2.3304764119835988</v>
      </c>
      <c r="CE54" s="3">
        <f t="shared" si="57"/>
        <v>3.1681758233066928</v>
      </c>
      <c r="CF54" s="3">
        <f t="shared" si="58"/>
        <v>0.87985922433516117</v>
      </c>
      <c r="CG54" s="3"/>
      <c r="CH54" s="3"/>
      <c r="CI54" s="8">
        <v>29.800751045414199</v>
      </c>
      <c r="CJ54" s="3">
        <v>859.05315041217796</v>
      </c>
      <c r="CK54" s="3">
        <v>27.12104139257</v>
      </c>
      <c r="CL54" s="3">
        <v>256.03163048730403</v>
      </c>
      <c r="CM54" s="3">
        <v>56.7961263749647</v>
      </c>
      <c r="CN54" s="3">
        <v>0.291148473175178</v>
      </c>
      <c r="CO54" s="3">
        <v>427.257515716439</v>
      </c>
      <c r="CP54" s="3">
        <v>36.860407875072298</v>
      </c>
      <c r="CQ54" s="3">
        <v>83.1891637807108</v>
      </c>
      <c r="CR54" s="3">
        <v>9.0737030327903891</v>
      </c>
      <c r="CS54" s="3">
        <v>36.119473702236697</v>
      </c>
      <c r="CT54" s="3">
        <v>8.6429688265331599</v>
      </c>
      <c r="CU54" s="3">
        <v>2.4831317037175</v>
      </c>
      <c r="CV54" s="3">
        <v>7.2842516292939603</v>
      </c>
      <c r="CW54" s="3">
        <v>0.98254254005479302</v>
      </c>
      <c r="CX54" s="3">
        <v>6.4071442736137199</v>
      </c>
      <c r="CY54" s="3">
        <v>1.0983627529473201</v>
      </c>
      <c r="CZ54" s="3">
        <v>2.4659753842127401</v>
      </c>
      <c r="DA54" s="3">
        <v>0.24934313089982199</v>
      </c>
      <c r="DB54" s="3">
        <v>1.6608574835574299</v>
      </c>
      <c r="DC54" s="3">
        <v>0.27316331224812901</v>
      </c>
      <c r="DD54" s="3">
        <v>5.1372516993528201</v>
      </c>
      <c r="DE54" s="3">
        <v>3.2753354888961899</v>
      </c>
      <c r="DF54" s="3">
        <v>2.5779606327252198</v>
      </c>
      <c r="DG54" s="3">
        <v>3.5046192735693502</v>
      </c>
      <c r="DH54" s="3">
        <v>0.97329560214066502</v>
      </c>
      <c r="DI54" s="3"/>
      <c r="DJ54" s="3"/>
      <c r="DK54" s="3"/>
      <c r="DL54" s="8">
        <v>7.8457972835485004</v>
      </c>
      <c r="DM54" s="3">
        <v>142.852459831217</v>
      </c>
      <c r="DN54" s="3">
        <v>4.1608278893960096</v>
      </c>
      <c r="DO54" s="3">
        <v>44.693682788155598</v>
      </c>
      <c r="DP54" s="3">
        <v>9.5514795185614592</v>
      </c>
      <c r="DQ54" s="3">
        <v>0.11803272077227001</v>
      </c>
      <c r="DR54" s="3">
        <v>103.166449928433</v>
      </c>
      <c r="DS54" s="3">
        <v>8.1569208777009692</v>
      </c>
      <c r="DT54" s="3">
        <v>19.171399229444699</v>
      </c>
      <c r="DU54" s="3">
        <v>2.15810414062204</v>
      </c>
      <c r="DV54" s="3">
        <v>8.7998925536237298</v>
      </c>
      <c r="DW54" s="3">
        <v>2.2487575377674101</v>
      </c>
      <c r="DX54" s="3">
        <v>0.55226529383701795</v>
      </c>
      <c r="DY54" s="3">
        <v>1.8232816910504099</v>
      </c>
      <c r="DZ54" s="3">
        <v>0.19428885856526801</v>
      </c>
      <c r="EA54" s="3">
        <v>1.2261886490376901</v>
      </c>
      <c r="EB54" s="3">
        <v>0.30384109156893702</v>
      </c>
      <c r="EC54" s="3">
        <v>0.62264864959803401</v>
      </c>
      <c r="ED54" s="3">
        <v>0.160990451272881</v>
      </c>
      <c r="EE54" s="3">
        <v>0.56389322978935497</v>
      </c>
      <c r="EF54" s="3">
        <v>5.97747877114908E-2</v>
      </c>
      <c r="EG54" s="3">
        <v>0.89636391974429597</v>
      </c>
      <c r="EH54" s="3">
        <v>0.65412847910741501</v>
      </c>
      <c r="EI54" s="3">
        <v>1.0067808015664901</v>
      </c>
      <c r="EJ54" s="3">
        <v>1.20854725262976</v>
      </c>
      <c r="EK54" s="3">
        <v>0.27449223362313502</v>
      </c>
      <c r="EL54" s="3"/>
      <c r="EM54" s="6"/>
    </row>
    <row r="55" spans="1:143" x14ac:dyDescent="0.35">
      <c r="A55" s="2" t="s">
        <v>262</v>
      </c>
      <c r="B55" s="4">
        <v>45.28</v>
      </c>
      <c r="C55" s="2">
        <v>18.25</v>
      </c>
      <c r="D55" s="2">
        <v>3.29</v>
      </c>
      <c r="E55" s="2">
        <v>9.5299999999999994</v>
      </c>
      <c r="F55" s="2">
        <v>0.11</v>
      </c>
      <c r="G55" s="2">
        <v>3.53</v>
      </c>
      <c r="H55" s="2">
        <v>11.92</v>
      </c>
      <c r="I55" s="2">
        <v>4.21</v>
      </c>
      <c r="J55" s="2">
        <v>1.9</v>
      </c>
      <c r="K55" s="2">
        <v>0.86</v>
      </c>
      <c r="L55" s="5">
        <v>99.57</v>
      </c>
      <c r="M55" s="4">
        <v>39.72</v>
      </c>
      <c r="N55" s="2">
        <v>44.02</v>
      </c>
      <c r="O55" s="2">
        <v>15.05</v>
      </c>
      <c r="P55" s="2">
        <v>0.2359</v>
      </c>
      <c r="Q55" s="2">
        <v>0.21429999999999999</v>
      </c>
      <c r="R55" s="2">
        <v>0.20480000000000001</v>
      </c>
      <c r="S55" s="2">
        <v>99.467200000000005</v>
      </c>
      <c r="T55" s="5">
        <v>83.909303243634454</v>
      </c>
      <c r="AC55" s="4">
        <v>44.674999999999997</v>
      </c>
      <c r="AD55" s="2">
        <v>2.899</v>
      </c>
      <c r="AE55" s="2">
        <v>16.082000000000001</v>
      </c>
      <c r="AF55" s="2">
        <v>1.581</v>
      </c>
      <c r="AG55" s="2">
        <v>9.7460000000000004</v>
      </c>
      <c r="AH55" s="2">
        <v>0.15</v>
      </c>
      <c r="AI55" s="2">
        <v>7.8650000000000002</v>
      </c>
      <c r="AJ55" s="2">
        <v>10.597</v>
      </c>
      <c r="AK55" s="2">
        <v>3.71</v>
      </c>
      <c r="AL55" s="2">
        <v>1.6739999999999999</v>
      </c>
      <c r="AM55" s="2">
        <v>0.75800000000000001</v>
      </c>
      <c r="AN55" s="2">
        <v>99.736999999999981</v>
      </c>
      <c r="AO55" s="5">
        <v>0.876</v>
      </c>
      <c r="BG55" s="3">
        <f t="shared" si="34"/>
        <v>34.636907796795953</v>
      </c>
      <c r="BH55" s="3">
        <f t="shared" si="35"/>
        <v>697.92652092624064</v>
      </c>
      <c r="BI55" s="3">
        <f t="shared" si="36"/>
        <v>28.935702202966546</v>
      </c>
      <c r="BJ55" s="3">
        <f t="shared" si="37"/>
        <v>268.59362609262888</v>
      </c>
      <c r="BK55" s="3">
        <f t="shared" si="38"/>
        <v>53.010994733382525</v>
      </c>
      <c r="BL55" s="3">
        <f t="shared" si="39"/>
        <v>0.32213629576159397</v>
      </c>
      <c r="BM55" s="3">
        <f t="shared" si="40"/>
        <v>361.55649561615672</v>
      </c>
      <c r="BN55" s="3">
        <f t="shared" si="41"/>
        <v>28.122117093618265</v>
      </c>
      <c r="BO55" s="3">
        <f t="shared" si="42"/>
        <v>83.480022473545375</v>
      </c>
      <c r="BP55" s="3">
        <f t="shared" si="43"/>
        <v>7.6138939425440375</v>
      </c>
      <c r="BQ55" s="3">
        <f t="shared" si="44"/>
        <v>36.34110077295302</v>
      </c>
      <c r="BR55" s="3">
        <f t="shared" si="45"/>
        <v>8.2831070392597912</v>
      </c>
      <c r="BS55" s="3">
        <f t="shared" si="46"/>
        <v>2.1495568423974105</v>
      </c>
      <c r="BT55" s="3">
        <f t="shared" si="47"/>
        <v>7.2020774150793976</v>
      </c>
      <c r="BU55" s="3">
        <f t="shared" si="48"/>
        <v>0.70958482696411118</v>
      </c>
      <c r="BV55" s="3">
        <f t="shared" si="49"/>
        <v>5.4454887794350384</v>
      </c>
      <c r="BW55" s="3">
        <f t="shared" si="50"/>
        <v>0.94717510411971317</v>
      </c>
      <c r="BX55" s="3">
        <f t="shared" si="51"/>
        <v>2.7159036217810604</v>
      </c>
      <c r="BY55" s="3">
        <f t="shared" si="52"/>
        <v>0.5530235823827685</v>
      </c>
      <c r="BZ55" s="3">
        <f t="shared" si="61"/>
        <v>2.199673174383268</v>
      </c>
      <c r="CA55" s="3">
        <f t="shared" si="53"/>
        <v>0.45259449019092529</v>
      </c>
      <c r="CB55" s="3">
        <f t="shared" si="54"/>
        <v>5.6601775218795902</v>
      </c>
      <c r="CC55" s="3">
        <f t="shared" si="55"/>
        <v>3.5807040137073538</v>
      </c>
      <c r="CD55" s="3">
        <f t="shared" si="56"/>
        <v>3.0727806232184465</v>
      </c>
      <c r="CE55" s="3">
        <f t="shared" si="57"/>
        <v>5.4390001751130823</v>
      </c>
      <c r="CF55" s="3">
        <f t="shared" si="58"/>
        <v>0.94859970575830388</v>
      </c>
      <c r="CG55" s="3"/>
      <c r="CH55" s="3"/>
      <c r="CI55" s="8">
        <v>39.5398490831004</v>
      </c>
      <c r="CJ55" s="3">
        <v>796.71977274685003</v>
      </c>
      <c r="CK55" s="3">
        <v>33.031623519368203</v>
      </c>
      <c r="CL55" s="3">
        <v>306.61372841624302</v>
      </c>
      <c r="CM55" s="3">
        <v>60.514834170527998</v>
      </c>
      <c r="CN55" s="3">
        <v>0.36773549744474199</v>
      </c>
      <c r="CO55" s="3">
        <v>412.73572558922001</v>
      </c>
      <c r="CP55" s="3">
        <v>32.102873394541398</v>
      </c>
      <c r="CQ55" s="3">
        <v>95.296829307700193</v>
      </c>
      <c r="CR55" s="3">
        <v>8.6916597517626002</v>
      </c>
      <c r="CS55" s="3">
        <v>41.485274854969198</v>
      </c>
      <c r="CT55" s="3">
        <v>9.4556016429906293</v>
      </c>
      <c r="CU55" s="3">
        <v>2.4538320118691899</v>
      </c>
      <c r="CV55" s="3">
        <v>8.2215495605929192</v>
      </c>
      <c r="CW55" s="3">
        <v>0.81002834128323198</v>
      </c>
      <c r="CX55" s="3">
        <v>6.2163113920491302</v>
      </c>
      <c r="CY55" s="3">
        <v>1.0812501188581201</v>
      </c>
      <c r="CZ55" s="3">
        <v>3.1003466002066902</v>
      </c>
      <c r="DA55" s="3">
        <v>0.63130545934105997</v>
      </c>
      <c r="DB55" s="3">
        <v>2.5110424365105799</v>
      </c>
      <c r="DC55" s="3">
        <v>0.51666037693028</v>
      </c>
      <c r="DD55" s="3">
        <v>6.46138986515935</v>
      </c>
      <c r="DE55" s="3">
        <v>4.0875616594832804</v>
      </c>
      <c r="DF55" s="3">
        <v>3.5077404374639798</v>
      </c>
      <c r="DG55" s="3">
        <v>6.20890430948982</v>
      </c>
      <c r="DH55" s="3">
        <v>1.08287637643642</v>
      </c>
      <c r="DI55" s="3"/>
      <c r="DJ55" s="3"/>
      <c r="DK55" s="3"/>
      <c r="DL55" s="8">
        <v>6.8746725496352799</v>
      </c>
      <c r="DM55" s="3">
        <v>165.62709976050499</v>
      </c>
      <c r="DN55" s="3">
        <v>8.2324376686558605</v>
      </c>
      <c r="DO55" s="3">
        <v>74.433001474402104</v>
      </c>
      <c r="DP55" s="3">
        <v>14.837991518509799</v>
      </c>
      <c r="DQ55" s="3">
        <v>0.17683770701409901</v>
      </c>
      <c r="DR55" s="3">
        <v>98.560004644918294</v>
      </c>
      <c r="DS55" s="3">
        <v>8.9856265115348108</v>
      </c>
      <c r="DT55" s="3">
        <v>26.718219138679601</v>
      </c>
      <c r="DU55" s="3">
        <v>1.9837541735775901</v>
      </c>
      <c r="DV55" s="3">
        <v>12.671819554731201</v>
      </c>
      <c r="DW55" s="3">
        <v>3.1026798300075802</v>
      </c>
      <c r="DX55" s="3">
        <v>0.64907446997735596</v>
      </c>
      <c r="DY55" s="3">
        <v>3.40175699173182</v>
      </c>
      <c r="DZ55" s="3">
        <v>0.66680810931673395</v>
      </c>
      <c r="EA55" s="3">
        <v>2.61611137441102</v>
      </c>
      <c r="EB55" s="3">
        <v>0.43098338368502198</v>
      </c>
      <c r="EC55" s="3">
        <v>1.0485231272475699</v>
      </c>
      <c r="ED55" s="3">
        <v>0.39391422541981003</v>
      </c>
      <c r="EE55" s="3">
        <v>0.92262198579559895</v>
      </c>
      <c r="EF55" s="3">
        <v>0.37634370874685802</v>
      </c>
      <c r="EG55" s="3">
        <v>1.67081345337507</v>
      </c>
      <c r="EH55" s="3">
        <v>1.6393444327464</v>
      </c>
      <c r="EI55" s="3">
        <v>1.45645392122895</v>
      </c>
      <c r="EJ55" s="3">
        <v>2.1333293054004598</v>
      </c>
      <c r="EK55" s="3">
        <v>0.44397335297906398</v>
      </c>
      <c r="EL55" s="3"/>
      <c r="EM55" s="6"/>
    </row>
    <row r="56" spans="1:143" x14ac:dyDescent="0.35">
      <c r="A56" s="2" t="s">
        <v>278</v>
      </c>
      <c r="B56" s="4">
        <v>48.04</v>
      </c>
      <c r="C56" s="2">
        <v>18.100000000000001</v>
      </c>
      <c r="D56" s="2">
        <v>3.5</v>
      </c>
      <c r="E56" s="2">
        <v>7.2</v>
      </c>
      <c r="F56" s="2">
        <v>0.38</v>
      </c>
      <c r="G56" s="2">
        <v>3.27</v>
      </c>
      <c r="H56" s="2">
        <v>12.6</v>
      </c>
      <c r="I56" s="2">
        <v>3.93</v>
      </c>
      <c r="J56" s="2">
        <v>1.59</v>
      </c>
      <c r="K56" s="2">
        <v>0.85</v>
      </c>
      <c r="L56" s="5">
        <v>99.68</v>
      </c>
      <c r="M56" s="4">
        <v>39.140999999999998</v>
      </c>
      <c r="N56" s="2">
        <v>43.524999999999999</v>
      </c>
      <c r="O56" s="2">
        <v>16.995000000000001</v>
      </c>
      <c r="P56" s="2">
        <v>0.22900000000000001</v>
      </c>
      <c r="Q56" s="2">
        <v>0.28299999999999997</v>
      </c>
      <c r="R56" s="2">
        <v>0.214</v>
      </c>
      <c r="S56" s="2">
        <v>100.434</v>
      </c>
      <c r="T56" s="5">
        <v>82.033892903116396</v>
      </c>
      <c r="AC56" s="4">
        <v>46.305</v>
      </c>
      <c r="AD56" s="2">
        <v>2.9769999999999999</v>
      </c>
      <c r="AE56" s="2">
        <v>15.395</v>
      </c>
      <c r="AF56" s="2">
        <v>1.615</v>
      </c>
      <c r="AG56" s="2">
        <v>9.6389999999999993</v>
      </c>
      <c r="AH56" s="2">
        <v>0.4</v>
      </c>
      <c r="AI56" s="2">
        <v>7.1909999999999998</v>
      </c>
      <c r="AJ56" s="2">
        <v>10.804</v>
      </c>
      <c r="AK56" s="2">
        <v>3.343</v>
      </c>
      <c r="AL56" s="2">
        <v>1.3520000000000001</v>
      </c>
      <c r="AM56" s="2">
        <v>0.72299999999999998</v>
      </c>
      <c r="AN56" s="2">
        <v>99.744</v>
      </c>
      <c r="AO56" s="5">
        <v>0.85</v>
      </c>
      <c r="BG56" s="3">
        <f t="shared" si="34"/>
        <v>28.811266139884051</v>
      </c>
      <c r="BH56" s="3">
        <f t="shared" si="35"/>
        <v>700.49841566652992</v>
      </c>
      <c r="BI56" s="3">
        <f t="shared" si="36"/>
        <v>25.055134773133805</v>
      </c>
      <c r="BJ56" s="3">
        <f t="shared" si="37"/>
        <v>206.08012798831274</v>
      </c>
      <c r="BK56" s="3">
        <f t="shared" si="38"/>
        <v>48.117740166553979</v>
      </c>
      <c r="BL56" s="3">
        <f t="shared" si="39"/>
        <v>0.29053131288220924</v>
      </c>
      <c r="BM56" s="3">
        <f t="shared" si="40"/>
        <v>378.8652708597329</v>
      </c>
      <c r="BN56" s="3">
        <f t="shared" si="41"/>
        <v>31.470874493738798</v>
      </c>
      <c r="BO56" s="3">
        <f t="shared" si="42"/>
        <v>76.841542738612716</v>
      </c>
      <c r="BP56" s="3">
        <f t="shared" si="43"/>
        <v>8.1656527474722385</v>
      </c>
      <c r="BQ56" s="3">
        <f t="shared" si="44"/>
        <v>31.818743674121528</v>
      </c>
      <c r="BR56" s="3">
        <f t="shared" si="45"/>
        <v>6.3427919854174784</v>
      </c>
      <c r="BS56" s="3">
        <f t="shared" si="46"/>
        <v>2.5498580078238162</v>
      </c>
      <c r="BT56" s="3">
        <f t="shared" si="47"/>
        <v>6.407557526784621</v>
      </c>
      <c r="BU56" s="3">
        <f t="shared" si="48"/>
        <v>1.029111164049259</v>
      </c>
      <c r="BV56" s="3">
        <f t="shared" si="49"/>
        <v>5.9761103916881231</v>
      </c>
      <c r="BW56" s="3">
        <f t="shared" si="50"/>
        <v>0.99120422303087397</v>
      </c>
      <c r="BX56" s="3">
        <f t="shared" si="51"/>
        <v>2.3665603014757579</v>
      </c>
      <c r="BY56" s="3">
        <f t="shared" si="52"/>
        <v>0.36155220349716888</v>
      </c>
      <c r="BZ56" s="3">
        <f t="shared" si="61"/>
        <v>2.1590180955894969</v>
      </c>
      <c r="CA56" s="3">
        <f t="shared" si="53"/>
        <v>0.22118071970190167</v>
      </c>
      <c r="CB56" s="3">
        <f t="shared" si="54"/>
        <v>4.9805449703784328</v>
      </c>
      <c r="CC56" s="3">
        <f t="shared" si="55"/>
        <v>3.079872764552448</v>
      </c>
      <c r="CD56" s="3">
        <f t="shared" si="56"/>
        <v>5.5322030970777272</v>
      </c>
      <c r="CE56" s="3">
        <f t="shared" si="57"/>
        <v>3.6939423327262024</v>
      </c>
      <c r="CF56" s="3">
        <f t="shared" si="58"/>
        <v>1.0831160869177796</v>
      </c>
      <c r="CG56" s="3"/>
      <c r="CH56" s="3"/>
      <c r="CI56" s="8">
        <v>33.895607223393</v>
      </c>
      <c r="CJ56" s="3">
        <v>824.11578313709401</v>
      </c>
      <c r="CK56" s="3">
        <v>29.476629144863299</v>
      </c>
      <c r="CL56" s="3">
        <v>242.44720939801499</v>
      </c>
      <c r="CM56" s="3">
        <v>56.609106078298801</v>
      </c>
      <c r="CN56" s="3">
        <v>0.34180154456730499</v>
      </c>
      <c r="CO56" s="3">
        <v>445.72384807027402</v>
      </c>
      <c r="CP56" s="3">
        <v>37.024558227927997</v>
      </c>
      <c r="CQ56" s="3">
        <v>90.401814986603199</v>
      </c>
      <c r="CR56" s="3">
        <v>9.6066502911438096</v>
      </c>
      <c r="CS56" s="3">
        <v>37.433816087201798</v>
      </c>
      <c r="CT56" s="3">
        <v>7.4621082181382103</v>
      </c>
      <c r="CU56" s="3">
        <v>2.9998329503809602</v>
      </c>
      <c r="CV56" s="3">
        <v>7.5383029726877897</v>
      </c>
      <c r="CW56" s="3">
        <v>1.21071901652854</v>
      </c>
      <c r="CX56" s="3">
        <v>7.0307181078683803</v>
      </c>
      <c r="CY56" s="3">
        <v>1.16612261533044</v>
      </c>
      <c r="CZ56" s="3">
        <v>2.78418858997148</v>
      </c>
      <c r="DA56" s="3">
        <v>0.42535553352608102</v>
      </c>
      <c r="DB56" s="3">
        <v>2.5400212889288198</v>
      </c>
      <c r="DC56" s="3">
        <v>0.26021261141400198</v>
      </c>
      <c r="DD56" s="3">
        <v>5.8594646710334501</v>
      </c>
      <c r="DE56" s="3">
        <v>3.6233797230028801</v>
      </c>
      <c r="DF56" s="3">
        <v>6.5084742318561499</v>
      </c>
      <c r="DG56" s="3">
        <v>4.3458145090896503</v>
      </c>
      <c r="DH56" s="3">
        <v>1.27425421990327</v>
      </c>
      <c r="DI56" s="3"/>
      <c r="DJ56" s="3"/>
      <c r="DK56" s="3"/>
      <c r="DL56" s="8">
        <v>6.7286636741872901</v>
      </c>
      <c r="DM56" s="3">
        <v>158.72637089035999</v>
      </c>
      <c r="DN56" s="3">
        <v>5.3361233364899299</v>
      </c>
      <c r="DO56" s="3">
        <v>36.653579865923902</v>
      </c>
      <c r="DP56" s="3">
        <v>9.4519057617522808</v>
      </c>
      <c r="DQ56" s="3">
        <v>8.1285325676985001E-2</v>
      </c>
      <c r="DR56" s="3">
        <v>109.010257719945</v>
      </c>
      <c r="DS56" s="3">
        <v>7.5487266369179302</v>
      </c>
      <c r="DT56" s="3">
        <v>20.764541034772101</v>
      </c>
      <c r="DU56" s="3">
        <v>2.5134725481393798</v>
      </c>
      <c r="DV56" s="3">
        <v>10.408296662247</v>
      </c>
      <c r="DW56" s="3">
        <v>1.9733291656909699</v>
      </c>
      <c r="DX56" s="3">
        <v>0.92189392884010002</v>
      </c>
      <c r="DY56" s="3">
        <v>1.62846615505737</v>
      </c>
      <c r="DZ56" s="3">
        <v>0.30741762242706899</v>
      </c>
      <c r="EA56" s="3">
        <v>2.7853390857866498</v>
      </c>
      <c r="EB56" s="3">
        <v>0.30097145828622401</v>
      </c>
      <c r="EC56" s="3">
        <v>0.89229352775815496</v>
      </c>
      <c r="ED56" s="3">
        <v>0.31522483942789697</v>
      </c>
      <c r="EE56" s="3">
        <v>1.00202889018014</v>
      </c>
      <c r="EF56" s="3">
        <v>8.1432798108589194E-2</v>
      </c>
      <c r="EG56" s="3">
        <v>2.7730713257923898</v>
      </c>
      <c r="EH56" s="3">
        <v>1.0992831179665199</v>
      </c>
      <c r="EI56" s="3">
        <v>4.0656057065099898</v>
      </c>
      <c r="EJ56" s="3">
        <v>1.44502439844074</v>
      </c>
      <c r="EK56" s="3">
        <v>0.242723270554176</v>
      </c>
      <c r="EL56" s="3"/>
      <c r="EM56" s="6"/>
    </row>
    <row r="57" spans="1:143" x14ac:dyDescent="0.35">
      <c r="A57" s="2" t="s">
        <v>263</v>
      </c>
      <c r="B57" s="4">
        <v>48.33</v>
      </c>
      <c r="C57" s="2">
        <v>18.36</v>
      </c>
      <c r="D57" s="2">
        <v>2.99</v>
      </c>
      <c r="E57" s="2">
        <v>8.61</v>
      </c>
      <c r="F57" s="2">
        <v>0.12</v>
      </c>
      <c r="G57" s="2">
        <v>3.03</v>
      </c>
      <c r="H57" s="2">
        <v>10.86</v>
      </c>
      <c r="I57" s="2">
        <v>4.45</v>
      </c>
      <c r="J57" s="2">
        <v>1.75</v>
      </c>
      <c r="K57" s="2">
        <v>0.89</v>
      </c>
      <c r="L57" s="5">
        <v>99.93</v>
      </c>
      <c r="M57" s="4">
        <v>38.749000000000002</v>
      </c>
      <c r="N57" s="2">
        <v>43.027999999999999</v>
      </c>
      <c r="O57" s="2">
        <v>17.798999999999999</v>
      </c>
      <c r="P57" s="2">
        <v>0.254</v>
      </c>
      <c r="Q57" s="2">
        <v>0.221</v>
      </c>
      <c r="R57" s="2">
        <v>0.216</v>
      </c>
      <c r="S57" s="2">
        <v>100.318</v>
      </c>
      <c r="T57" s="5">
        <v>81.167608746078074</v>
      </c>
      <c r="AC57" s="4">
        <v>46.993000000000002</v>
      </c>
      <c r="AD57" s="2">
        <v>2.62</v>
      </c>
      <c r="AE57" s="2">
        <v>16.09</v>
      </c>
      <c r="AF57" s="2">
        <v>1.6180000000000001</v>
      </c>
      <c r="AG57" s="2">
        <v>9.6460000000000008</v>
      </c>
      <c r="AH57" s="2">
        <v>0.17</v>
      </c>
      <c r="AI57" s="2">
        <v>6.7919999999999998</v>
      </c>
      <c r="AJ57" s="2">
        <v>9.593</v>
      </c>
      <c r="AK57" s="2">
        <v>3.9</v>
      </c>
      <c r="AL57" s="2">
        <v>1.534</v>
      </c>
      <c r="AM57" s="2">
        <v>0.78</v>
      </c>
      <c r="AN57" s="2">
        <v>99.736000000000018</v>
      </c>
      <c r="AO57" s="5">
        <v>0.875</v>
      </c>
      <c r="BG57" s="3">
        <f t="shared" si="34"/>
        <v>40.737199378561961</v>
      </c>
      <c r="BH57" s="3">
        <f t="shared" si="35"/>
        <v>734.7825061344189</v>
      </c>
      <c r="BI57" s="3">
        <f t="shared" si="36"/>
        <v>25.619718124568923</v>
      </c>
      <c r="BJ57" s="3">
        <f t="shared" si="37"/>
        <v>253.19871417001087</v>
      </c>
      <c r="BK57" s="3">
        <f t="shared" si="38"/>
        <v>48.137392764999476</v>
      </c>
      <c r="BL57" s="3">
        <f t="shared" si="39"/>
        <v>0.50611865532477374</v>
      </c>
      <c r="BM57" s="3">
        <f t="shared" si="40"/>
        <v>469.4122267665565</v>
      </c>
      <c r="BN57" s="3">
        <f t="shared" si="41"/>
        <v>31.97513798499449</v>
      </c>
      <c r="BO57" s="3">
        <f t="shared" si="42"/>
        <v>85.894800442088226</v>
      </c>
      <c r="BP57" s="3">
        <f t="shared" si="43"/>
        <v>7.9131145720787028</v>
      </c>
      <c r="BQ57" s="3">
        <f t="shared" si="44"/>
        <v>30.577070911158884</v>
      </c>
      <c r="BR57" s="3">
        <f t="shared" si="45"/>
        <v>7.1552573994316706</v>
      </c>
      <c r="BS57" s="3">
        <f t="shared" si="46"/>
        <v>2.3296701480354312</v>
      </c>
      <c r="BT57" s="3">
        <f t="shared" si="47"/>
        <v>7.5817227167688124</v>
      </c>
      <c r="BU57" s="3">
        <f t="shared" si="48"/>
        <v>1.0575604771604337</v>
      </c>
      <c r="BV57" s="3">
        <f t="shared" si="49"/>
        <v>6.235888602746285</v>
      </c>
      <c r="BW57" s="3">
        <f t="shared" si="50"/>
        <v>1.0910668395337637</v>
      </c>
      <c r="BX57" s="3">
        <f t="shared" si="51"/>
        <v>2.1397314782139278</v>
      </c>
      <c r="BY57" s="3">
        <f t="shared" si="52"/>
        <v>5.0018622666160924E-2</v>
      </c>
      <c r="BZ57" s="3">
        <f t="shared" si="61"/>
        <v>1.62484016980628</v>
      </c>
      <c r="CA57" s="3">
        <f t="shared" si="53"/>
        <v>0.36137772356919362</v>
      </c>
      <c r="CB57" s="3">
        <f t="shared" si="54"/>
        <v>5.6908778991795934</v>
      </c>
      <c r="CC57" s="3">
        <f t="shared" si="55"/>
        <v>3.3370632039544974</v>
      </c>
      <c r="CD57" s="3">
        <f t="shared" si="56"/>
        <v>10.813921162727375</v>
      </c>
      <c r="CE57" s="3">
        <f t="shared" si="57"/>
        <v>3.8805193207105586</v>
      </c>
      <c r="CF57" s="3">
        <f t="shared" si="58"/>
        <v>1.4554667288574963</v>
      </c>
      <c r="CG57" s="3"/>
      <c r="CH57" s="3"/>
      <c r="CI57" s="8">
        <v>46.556799289785097</v>
      </c>
      <c r="CJ57" s="3">
        <v>839.75143558219304</v>
      </c>
      <c r="CK57" s="3">
        <v>29.279677856650199</v>
      </c>
      <c r="CL57" s="3">
        <v>289.36995905144101</v>
      </c>
      <c r="CM57" s="3">
        <v>55.014163159999399</v>
      </c>
      <c r="CN57" s="3">
        <v>0.57842132037117</v>
      </c>
      <c r="CO57" s="3">
        <v>536.47111630463598</v>
      </c>
      <c r="CP57" s="3">
        <v>36.543014839993702</v>
      </c>
      <c r="CQ57" s="3">
        <v>98.165486219529399</v>
      </c>
      <c r="CR57" s="3">
        <v>9.0435595109470892</v>
      </c>
      <c r="CS57" s="3">
        <v>34.945223898467297</v>
      </c>
      <c r="CT57" s="3">
        <v>8.1774370279219095</v>
      </c>
      <c r="CU57" s="3">
        <v>2.66248016918335</v>
      </c>
      <c r="CV57" s="3">
        <v>8.6648259620214994</v>
      </c>
      <c r="CW57" s="3">
        <v>1.2086405453262099</v>
      </c>
      <c r="CX57" s="3">
        <v>7.1267298317100396</v>
      </c>
      <c r="CY57" s="3">
        <v>1.2469335308957299</v>
      </c>
      <c r="CZ57" s="3">
        <v>2.4454074036730602</v>
      </c>
      <c r="DA57" s="3">
        <v>5.7164140189898197E-2</v>
      </c>
      <c r="DB57" s="3">
        <v>1.8569601940643199</v>
      </c>
      <c r="DC57" s="3">
        <v>0.41300311265050699</v>
      </c>
      <c r="DD57" s="3">
        <v>6.50386045620525</v>
      </c>
      <c r="DE57" s="3">
        <v>3.8137865188051401</v>
      </c>
      <c r="DF57" s="3">
        <v>12.358767043117</v>
      </c>
      <c r="DG57" s="3">
        <v>4.4348792236692098</v>
      </c>
      <c r="DH57" s="3">
        <v>1.66339054726571</v>
      </c>
      <c r="DI57" s="3"/>
      <c r="DJ57" s="3"/>
      <c r="DK57" s="3"/>
      <c r="DL57" s="8">
        <v>6.7974798544728996</v>
      </c>
      <c r="DM57" s="3">
        <v>144.53308471189899</v>
      </c>
      <c r="DN57" s="3">
        <v>5.2142976245408299</v>
      </c>
      <c r="DO57" s="3">
        <v>44.2727762904114</v>
      </c>
      <c r="DP57" s="3">
        <v>8.3899240733533595</v>
      </c>
      <c r="DQ57" s="3">
        <v>0.13928751694859501</v>
      </c>
      <c r="DR57" s="3">
        <v>109.953053509063</v>
      </c>
      <c r="DS57" s="3">
        <v>6.7884418535570896</v>
      </c>
      <c r="DT57" s="3">
        <v>18.609554979687601</v>
      </c>
      <c r="DU57" s="3">
        <v>1.8904375826036599</v>
      </c>
      <c r="DV57" s="3">
        <v>6.2013553521195801</v>
      </c>
      <c r="DW57" s="3">
        <v>2.9969870215692902</v>
      </c>
      <c r="DX57" s="3">
        <v>0.52806659296534197</v>
      </c>
      <c r="DY57" s="3">
        <v>1.7406364405899299</v>
      </c>
      <c r="DZ57" s="3">
        <v>0.36586648040184699</v>
      </c>
      <c r="EA57" s="3">
        <v>2.8255979386714598</v>
      </c>
      <c r="EB57" s="3">
        <v>0.43241405603848998</v>
      </c>
      <c r="EC57" s="3">
        <v>0.93791059844759295</v>
      </c>
      <c r="ED57" s="3">
        <v>0.23776124079072</v>
      </c>
      <c r="EE57" s="3">
        <v>0.80836552885332902</v>
      </c>
      <c r="EF57" s="3">
        <v>0.149186335611279</v>
      </c>
      <c r="EG57" s="3">
        <v>1.3414286089851399</v>
      </c>
      <c r="EH57" s="3">
        <v>0.79803179927229895</v>
      </c>
      <c r="EI57" s="3">
        <v>4.6272299311352301</v>
      </c>
      <c r="EJ57" s="3">
        <v>1.64639041962591</v>
      </c>
      <c r="EK57" s="3">
        <v>0.46827360678395002</v>
      </c>
      <c r="EL57" s="3"/>
      <c r="EM57" s="6"/>
    </row>
    <row r="58" spans="1:143" x14ac:dyDescent="0.35">
      <c r="A58" s="2" t="s">
        <v>271</v>
      </c>
      <c r="B58" s="4">
        <v>49.23</v>
      </c>
      <c r="C58" s="2">
        <v>17.87</v>
      </c>
      <c r="D58" s="2">
        <v>3.37</v>
      </c>
      <c r="E58" s="2">
        <v>6.92</v>
      </c>
      <c r="F58" s="2">
        <v>0.12</v>
      </c>
      <c r="G58" s="2">
        <v>4.4400000000000004</v>
      </c>
      <c r="H58" s="2">
        <v>11.28</v>
      </c>
      <c r="I58" s="2">
        <v>3.8</v>
      </c>
      <c r="J58" s="2">
        <v>1.62</v>
      </c>
      <c r="K58" s="2">
        <v>0.7</v>
      </c>
      <c r="L58" s="5">
        <v>99.8</v>
      </c>
      <c r="M58" s="4">
        <v>39.055</v>
      </c>
      <c r="N58" s="2">
        <v>42.722999999999999</v>
      </c>
      <c r="O58" s="2">
        <v>18.292000000000002</v>
      </c>
      <c r="P58" s="2">
        <v>0.26500000000000001</v>
      </c>
      <c r="Q58" s="2">
        <v>0.218</v>
      </c>
      <c r="R58" s="2">
        <v>0.20399999999999999</v>
      </c>
      <c r="S58" s="2">
        <v>100.827</v>
      </c>
      <c r="T58" s="5">
        <v>80.635581950964962</v>
      </c>
      <c r="AC58" s="4">
        <v>47.552</v>
      </c>
      <c r="AD58" s="2">
        <v>2.9660000000000002</v>
      </c>
      <c r="AE58" s="2">
        <v>15.726000000000001</v>
      </c>
      <c r="AF58" s="2">
        <v>1.6160000000000001</v>
      </c>
      <c r="AG58" s="2">
        <v>9.641</v>
      </c>
      <c r="AH58" s="2">
        <v>0.17199999999999999</v>
      </c>
      <c r="AI58" s="2">
        <v>6.6929999999999996</v>
      </c>
      <c r="AJ58" s="2">
        <v>9.984</v>
      </c>
      <c r="AK58" s="2">
        <v>3.3439999999999999</v>
      </c>
      <c r="AL58" s="2">
        <v>1.4259999999999999</v>
      </c>
      <c r="AM58" s="2">
        <v>0.61599999999999999</v>
      </c>
      <c r="AN58" s="2">
        <v>99.73599999999999</v>
      </c>
      <c r="AO58" s="5">
        <v>0.878</v>
      </c>
      <c r="BG58" s="3">
        <f t="shared" si="34"/>
        <v>31.077717953775743</v>
      </c>
      <c r="BH58" s="3">
        <f t="shared" si="35"/>
        <v>721.79702763621447</v>
      </c>
      <c r="BI58" s="3">
        <f t="shared" si="36"/>
        <v>22.888689596760138</v>
      </c>
      <c r="BJ58" s="3">
        <f t="shared" si="37"/>
        <v>228.57304061540759</v>
      </c>
      <c r="BK58" s="3">
        <f t="shared" si="38"/>
        <v>47.01081987295926</v>
      </c>
      <c r="BL58" s="3">
        <f t="shared" si="39"/>
        <v>0.30398594846600441</v>
      </c>
      <c r="BM58" s="3">
        <f t="shared" si="40"/>
        <v>442.25843763743734</v>
      </c>
      <c r="BN58" s="3">
        <f t="shared" si="41"/>
        <v>32.980967513790674</v>
      </c>
      <c r="BO58" s="3">
        <f t="shared" si="42"/>
        <v>74.355069386450197</v>
      </c>
      <c r="BP58" s="3">
        <f t="shared" si="43"/>
        <v>7.3966896522466632</v>
      </c>
      <c r="BQ58" s="3">
        <f t="shared" si="44"/>
        <v>32.623243761433734</v>
      </c>
      <c r="BR58" s="3">
        <f t="shared" si="45"/>
        <v>6.6006739012755826</v>
      </c>
      <c r="BS58" s="3">
        <f t="shared" si="46"/>
        <v>2.6662318751811043</v>
      </c>
      <c r="BT58" s="3">
        <f t="shared" si="47"/>
        <v>6.6509943281206843</v>
      </c>
      <c r="BU58" s="3">
        <f t="shared" si="48"/>
        <v>1.0816008781161988</v>
      </c>
      <c r="BV58" s="3">
        <f t="shared" si="49"/>
        <v>5.0822341357638026</v>
      </c>
      <c r="BW58" s="3">
        <f t="shared" si="50"/>
        <v>0.88396184410449541</v>
      </c>
      <c r="BX58" s="3">
        <f t="shared" si="51"/>
        <v>2.1430663029966488</v>
      </c>
      <c r="BY58" s="3">
        <f t="shared" si="52"/>
        <v>0.32208294869870174</v>
      </c>
      <c r="BZ58" s="3">
        <f t="shared" si="61"/>
        <v>1.7826470827934677</v>
      </c>
      <c r="CA58" s="3">
        <f t="shared" si="53"/>
        <v>0.27902584168013894</v>
      </c>
      <c r="CB58" s="3">
        <f t="shared" si="54"/>
        <v>5.3409183642910625</v>
      </c>
      <c r="CC58" s="3">
        <f t="shared" si="55"/>
        <v>3.1173456012917553</v>
      </c>
      <c r="CD58" s="3">
        <f t="shared" si="56"/>
        <v>2.5926551576490064</v>
      </c>
      <c r="CE58" s="3">
        <f t="shared" si="57"/>
        <v>3.3064586845117869</v>
      </c>
      <c r="CF58" s="3">
        <f t="shared" si="58"/>
        <v>0.91151239272581475</v>
      </c>
      <c r="CG58" s="3"/>
      <c r="CH58" s="3"/>
      <c r="CI58" s="8">
        <v>35.396034115917701</v>
      </c>
      <c r="CJ58" s="3">
        <v>822.09228660161102</v>
      </c>
      <c r="CK58" s="3">
        <v>26.069122547562799</v>
      </c>
      <c r="CL58" s="3">
        <v>260.33375924306102</v>
      </c>
      <c r="CM58" s="3">
        <v>53.543075026149502</v>
      </c>
      <c r="CN58" s="3">
        <v>0.346225453833718</v>
      </c>
      <c r="CO58" s="3">
        <v>503.71120459844798</v>
      </c>
      <c r="CP58" s="3">
        <v>37.5637443209461</v>
      </c>
      <c r="CQ58" s="3">
        <v>84.686867182745104</v>
      </c>
      <c r="CR58" s="3">
        <v>8.4244756859301404</v>
      </c>
      <c r="CS58" s="3">
        <v>37.156314079081703</v>
      </c>
      <c r="CT58" s="3">
        <v>7.5178518237762901</v>
      </c>
      <c r="CU58" s="3">
        <v>3.0367105639875902</v>
      </c>
      <c r="CV58" s="3">
        <v>7.5751643828253803</v>
      </c>
      <c r="CW58" s="3">
        <v>1.2318916607246</v>
      </c>
      <c r="CX58" s="3">
        <v>5.7884215669291601</v>
      </c>
      <c r="CY58" s="3">
        <v>1.0067902552443</v>
      </c>
      <c r="CZ58" s="3">
        <v>2.4408500034130398</v>
      </c>
      <c r="DA58" s="3">
        <v>0.366837071410822</v>
      </c>
      <c r="DB58" s="3">
        <v>2.0303497526121501</v>
      </c>
      <c r="DC58" s="3">
        <v>0.31779708619605801</v>
      </c>
      <c r="DD58" s="3">
        <v>6.0830505288053098</v>
      </c>
      <c r="DE58" s="3">
        <v>3.5505075185555302</v>
      </c>
      <c r="DF58" s="3">
        <v>2.9529102023337201</v>
      </c>
      <c r="DG58" s="3">
        <v>3.7658982739314202</v>
      </c>
      <c r="DH58" s="3">
        <v>1.03816901221619</v>
      </c>
      <c r="DI58" s="3"/>
      <c r="DJ58" s="3"/>
      <c r="DK58" s="3"/>
      <c r="DL58" s="8">
        <v>6.4233102518072398</v>
      </c>
      <c r="DM58" s="3">
        <v>89.7140916452352</v>
      </c>
      <c r="DN58" s="3">
        <v>3.6644763432215099</v>
      </c>
      <c r="DO58" s="3">
        <v>33.545717466478003</v>
      </c>
      <c r="DP58" s="3">
        <v>6.4281654541491902</v>
      </c>
      <c r="DQ58" s="3">
        <v>8.0177057866137894E-2</v>
      </c>
      <c r="DR58" s="3">
        <v>87.847377872804699</v>
      </c>
      <c r="DS58" s="3">
        <v>6.53424516110538</v>
      </c>
      <c r="DT58" s="3">
        <v>16.275831155302502</v>
      </c>
      <c r="DU58" s="3">
        <v>1.19153107998987</v>
      </c>
      <c r="DV58" s="3">
        <v>6.9296429840717</v>
      </c>
      <c r="DW58" s="3">
        <v>1.94266853101447</v>
      </c>
      <c r="DX58" s="3">
        <v>0.89447461170015496</v>
      </c>
      <c r="DY58" s="3">
        <v>1.69906592122236</v>
      </c>
      <c r="DZ58" s="3">
        <v>0.34376761697265101</v>
      </c>
      <c r="EA58" s="3">
        <v>1.5620783287686999</v>
      </c>
      <c r="EB58" s="3">
        <v>0.279206119487871</v>
      </c>
      <c r="EC58" s="3">
        <v>0.59306334133837901</v>
      </c>
      <c r="ED58" s="3">
        <v>0.13180377728936399</v>
      </c>
      <c r="EE58" s="3">
        <v>0.66491707744198203</v>
      </c>
      <c r="EF58" s="3">
        <v>0.12965456012787699</v>
      </c>
      <c r="EG58" s="3">
        <v>1.9563500933782001</v>
      </c>
      <c r="EH58" s="3">
        <v>0.77392766373436295</v>
      </c>
      <c r="EI58" s="3">
        <v>0.85724639878772602</v>
      </c>
      <c r="EJ58" s="3">
        <v>0.99155502371064697</v>
      </c>
      <c r="EK58" s="3">
        <v>0.269715565021239</v>
      </c>
      <c r="EL58" s="3"/>
      <c r="EM58" s="6"/>
    </row>
    <row r="59" spans="1:143" x14ac:dyDescent="0.35">
      <c r="A59" s="2" t="s">
        <v>270</v>
      </c>
      <c r="B59" s="4">
        <v>44.03</v>
      </c>
      <c r="C59" s="2">
        <v>18.02</v>
      </c>
      <c r="D59" s="2">
        <v>4.33</v>
      </c>
      <c r="E59" s="2">
        <v>8.74</v>
      </c>
      <c r="F59" s="2">
        <v>0.16</v>
      </c>
      <c r="G59" s="2">
        <v>6.96</v>
      </c>
      <c r="H59" s="2">
        <v>10.91</v>
      </c>
      <c r="I59" s="2">
        <v>4.28</v>
      </c>
      <c r="J59" s="2">
        <v>2.77</v>
      </c>
      <c r="K59" s="2">
        <v>0.48</v>
      </c>
      <c r="L59" s="5">
        <v>100.85</v>
      </c>
      <c r="M59" s="4">
        <v>39.345999999999997</v>
      </c>
      <c r="N59" s="2">
        <v>45.106000000000002</v>
      </c>
      <c r="O59" s="2">
        <v>16.376999999999999</v>
      </c>
      <c r="P59" s="2">
        <v>0.157</v>
      </c>
      <c r="Q59" s="2">
        <v>0.224</v>
      </c>
      <c r="R59" s="2">
        <v>0.17299999999999999</v>
      </c>
      <c r="S59" s="2">
        <v>101.40900000000001</v>
      </c>
      <c r="T59" s="5">
        <v>83.080827423866012</v>
      </c>
      <c r="AC59" s="4">
        <v>42.945999999999998</v>
      </c>
      <c r="AD59" s="2">
        <v>4.1040000000000001</v>
      </c>
      <c r="AE59" s="2">
        <v>17.077999999999999</v>
      </c>
      <c r="AF59" s="2">
        <v>2.0419999999999998</v>
      </c>
      <c r="AG59" s="2">
        <v>9.2520000000000007</v>
      </c>
      <c r="AH59" s="2">
        <v>0.16400000000000001</v>
      </c>
      <c r="AI59" s="2">
        <v>6.6319999999999997</v>
      </c>
      <c r="AJ59" s="2">
        <v>10.362</v>
      </c>
      <c r="AK59" s="2">
        <v>4.056</v>
      </c>
      <c r="AL59" s="2">
        <v>2.625</v>
      </c>
      <c r="AM59" s="2">
        <v>0.45500000000000002</v>
      </c>
      <c r="AN59" s="2">
        <v>99.715999999999994</v>
      </c>
      <c r="AO59" s="5">
        <v>0.95799999999999996</v>
      </c>
      <c r="BG59" s="3">
        <f t="shared" si="34"/>
        <v>28.227482748848068</v>
      </c>
      <c r="BH59" s="3">
        <f t="shared" si="35"/>
        <v>869.81921134443678</v>
      </c>
      <c r="BI59" s="3">
        <f t="shared" si="36"/>
        <v>27.838845122200595</v>
      </c>
      <c r="BJ59" s="3">
        <f t="shared" si="37"/>
        <v>214.58756706055422</v>
      </c>
      <c r="BK59" s="3">
        <f t="shared" si="38"/>
        <v>56.951204042058571</v>
      </c>
      <c r="BL59" s="3">
        <f t="shared" si="39"/>
        <v>0.25383466488038764</v>
      </c>
      <c r="BM59" s="3">
        <f t="shared" si="40"/>
        <v>448.15220150463119</v>
      </c>
      <c r="BN59" s="3">
        <f t="shared" si="41"/>
        <v>28.284407934652208</v>
      </c>
      <c r="BO59" s="3">
        <f t="shared" si="42"/>
        <v>69.842270662498493</v>
      </c>
      <c r="BP59" s="3">
        <f t="shared" si="43"/>
        <v>7.4748246355361863</v>
      </c>
      <c r="BQ59" s="3">
        <f t="shared" si="44"/>
        <v>31.157393493576002</v>
      </c>
      <c r="BR59" s="3">
        <f t="shared" si="45"/>
        <v>8.4467950304096622</v>
      </c>
      <c r="BS59" s="3">
        <f t="shared" si="46"/>
        <v>2.2121805727097721</v>
      </c>
      <c r="BT59" s="3">
        <f t="shared" si="47"/>
        <v>7.9422394572246278</v>
      </c>
      <c r="BU59" s="3">
        <f t="shared" si="48"/>
        <v>1.0643531467334575</v>
      </c>
      <c r="BV59" s="3">
        <f t="shared" si="49"/>
        <v>5.5409668346857694</v>
      </c>
      <c r="BW59" s="3">
        <f t="shared" si="50"/>
        <v>0.86828292833035858</v>
      </c>
      <c r="BX59" s="3">
        <f t="shared" si="51"/>
        <v>2.4452378511799102</v>
      </c>
      <c r="BY59" s="3">
        <f t="shared" si="52"/>
        <v>0.27885344227637116</v>
      </c>
      <c r="BZ59" s="3">
        <f t="shared" si="61"/>
        <v>1.2312351151806811</v>
      </c>
      <c r="CA59" s="3">
        <f t="shared" si="53"/>
        <v>0.18045623702901226</v>
      </c>
      <c r="CB59" s="3">
        <f t="shared" si="54"/>
        <v>4.4338363683701729</v>
      </c>
      <c r="CC59" s="3">
        <f t="shared" si="55"/>
        <v>3.6061695164589382</v>
      </c>
      <c r="CD59" s="3">
        <f t="shared" si="56"/>
        <v>3.9530033826342481</v>
      </c>
      <c r="CE59" s="3">
        <f t="shared" si="57"/>
        <v>3.691953132408528</v>
      </c>
      <c r="CF59" s="3">
        <f t="shared" si="58"/>
        <v>0.99702382752823626</v>
      </c>
      <c r="CG59" s="3"/>
      <c r="CH59" s="3"/>
      <c r="CI59" s="8">
        <v>29.465013307774601</v>
      </c>
      <c r="CJ59" s="3">
        <v>907.95324774993401</v>
      </c>
      <c r="CK59" s="3">
        <v>29.0593372883096</v>
      </c>
      <c r="CL59" s="3">
        <v>223.995372714566</v>
      </c>
      <c r="CM59" s="3">
        <v>59.448020920729199</v>
      </c>
      <c r="CN59" s="3">
        <v>0.26496311574153197</v>
      </c>
      <c r="CO59" s="3">
        <v>467.79979280232902</v>
      </c>
      <c r="CP59" s="3">
        <v>29.524434169783099</v>
      </c>
      <c r="CQ59" s="3">
        <v>72.904249125781305</v>
      </c>
      <c r="CR59" s="3">
        <v>7.8025309347976899</v>
      </c>
      <c r="CS59" s="3">
        <v>32.523375254254702</v>
      </c>
      <c r="CT59" s="3">
        <v>8.8171138104485003</v>
      </c>
      <c r="CU59" s="3">
        <v>2.3091655247492402</v>
      </c>
      <c r="CV59" s="3">
        <v>8.2904378467897999</v>
      </c>
      <c r="CW59" s="3">
        <v>1.11101581078649</v>
      </c>
      <c r="CX59" s="3">
        <v>5.7838902240978802</v>
      </c>
      <c r="CY59" s="3">
        <v>0.90634961203586495</v>
      </c>
      <c r="CZ59" s="3">
        <v>2.5524403456992801</v>
      </c>
      <c r="DA59" s="3">
        <v>0.291078749766567</v>
      </c>
      <c r="DB59" s="3">
        <v>1.28521410770426</v>
      </c>
      <c r="DC59" s="3">
        <v>0.18836767957099401</v>
      </c>
      <c r="DD59" s="3">
        <v>4.6282216788832704</v>
      </c>
      <c r="DE59" s="3">
        <v>3.7642688063245702</v>
      </c>
      <c r="DF59" s="3">
        <v>4.1263083326035996</v>
      </c>
      <c r="DG59" s="3">
        <v>3.8538132906143301</v>
      </c>
      <c r="DH59" s="3">
        <v>1.0407346842674701</v>
      </c>
      <c r="DI59" s="3"/>
      <c r="DJ59" s="3"/>
      <c r="DK59" s="3"/>
      <c r="DL59" s="8">
        <v>3.0405233431248799</v>
      </c>
      <c r="DM59" s="3">
        <v>92.865240653059104</v>
      </c>
      <c r="DN59" s="3">
        <v>5.2379568846468603</v>
      </c>
      <c r="DO59" s="3">
        <v>28.843489655143699</v>
      </c>
      <c r="DP59" s="3">
        <v>9.2952768773946595</v>
      </c>
      <c r="DQ59" s="3">
        <v>7.0582312362255595E-2</v>
      </c>
      <c r="DR59" s="3">
        <v>74.523553176016605</v>
      </c>
      <c r="DS59" s="3">
        <v>4.1183337168840897</v>
      </c>
      <c r="DT59" s="3">
        <v>12.4771397838824</v>
      </c>
      <c r="DU59" s="3">
        <v>1.3310932107015101</v>
      </c>
      <c r="DV59" s="3">
        <v>5.5639454036926201</v>
      </c>
      <c r="DW59" s="3">
        <v>1.56929965057486</v>
      </c>
      <c r="DX59" s="3">
        <v>0.39506657481748803</v>
      </c>
      <c r="DY59" s="3">
        <v>2.20865141795794</v>
      </c>
      <c r="DZ59" s="3">
        <v>0.201914004811447</v>
      </c>
      <c r="EA59" s="3">
        <v>1.80552870881034</v>
      </c>
      <c r="EB59" s="3">
        <v>0.22100738155990701</v>
      </c>
      <c r="EC59" s="3">
        <v>0.356670604975029</v>
      </c>
      <c r="ED59" s="3">
        <v>9.4814251150991194E-2</v>
      </c>
      <c r="EE59" s="3">
        <v>0.46924644737687699</v>
      </c>
      <c r="EF59" s="3">
        <v>9.8115078409608106E-2</v>
      </c>
      <c r="EG59" s="3">
        <v>1.1703260891056499</v>
      </c>
      <c r="EH59" s="3">
        <v>0.93707330202747197</v>
      </c>
      <c r="EI59" s="3">
        <v>0.81340306063618295</v>
      </c>
      <c r="EJ59" s="3">
        <v>1.17894146785656</v>
      </c>
      <c r="EK59" s="3">
        <v>0.31297592955067799</v>
      </c>
      <c r="EL59" s="3"/>
      <c r="EM59" s="6"/>
    </row>
    <row r="60" spans="1:143" x14ac:dyDescent="0.35">
      <c r="A60" s="2" t="s">
        <v>267</v>
      </c>
      <c r="B60" s="4">
        <v>45.17</v>
      </c>
      <c r="C60" s="2">
        <v>15.67</v>
      </c>
      <c r="D60" s="2">
        <v>3.28</v>
      </c>
      <c r="E60" s="2">
        <v>9.25</v>
      </c>
      <c r="F60" s="2">
        <v>0.23</v>
      </c>
      <c r="G60" s="2">
        <v>4.08</v>
      </c>
      <c r="H60" s="2">
        <v>13.16</v>
      </c>
      <c r="I60" s="2">
        <v>4.12</v>
      </c>
      <c r="J60" s="2">
        <v>1.67</v>
      </c>
      <c r="K60" s="2">
        <v>0.81</v>
      </c>
      <c r="L60" s="5">
        <v>98.06</v>
      </c>
      <c r="M60" s="4">
        <v>39.482999999999997</v>
      </c>
      <c r="N60" s="2">
        <v>44.149000000000001</v>
      </c>
      <c r="O60" s="2">
        <v>16.829999999999998</v>
      </c>
      <c r="P60" s="2">
        <v>0.19900000000000001</v>
      </c>
      <c r="Q60" s="2">
        <v>0.316</v>
      </c>
      <c r="R60" s="2">
        <v>0.20599999999999999</v>
      </c>
      <c r="S60" s="2">
        <v>101.18300000000001</v>
      </c>
      <c r="T60" s="5">
        <v>82.384765517638741</v>
      </c>
      <c r="AC60" s="4">
        <v>45.317</v>
      </c>
      <c r="AD60" s="2">
        <v>3.04</v>
      </c>
      <c r="AE60" s="2">
        <v>14.525</v>
      </c>
      <c r="AF60" s="2">
        <v>1.871</v>
      </c>
      <c r="AG60" s="2">
        <v>9.41</v>
      </c>
      <c r="AH60" s="2">
        <v>0.25900000000000001</v>
      </c>
      <c r="AI60" s="2">
        <v>6.9240000000000004</v>
      </c>
      <c r="AJ60" s="2">
        <v>12.257999999999999</v>
      </c>
      <c r="AK60" s="2">
        <v>3.819</v>
      </c>
      <c r="AL60" s="2">
        <v>1.548</v>
      </c>
      <c r="AM60" s="2">
        <v>0.751</v>
      </c>
      <c r="AN60" s="2">
        <v>99.722000000000008</v>
      </c>
      <c r="AO60" s="5">
        <v>0.90800000000000003</v>
      </c>
      <c r="BG60" s="3">
        <f t="shared" si="34"/>
        <v>9.4187831982499013</v>
      </c>
      <c r="BH60" s="3">
        <f t="shared" si="35"/>
        <v>-13.289514387619812</v>
      </c>
      <c r="BI60" s="3">
        <f t="shared" si="36"/>
        <v>12.638004829574029</v>
      </c>
      <c r="BJ60" s="3">
        <f t="shared" si="37"/>
        <v>8.3206756620637137</v>
      </c>
      <c r="BK60" s="3">
        <f t="shared" si="38"/>
        <v>-4.2579604289730284</v>
      </c>
      <c r="BL60" s="3">
        <f t="shared" si="39"/>
        <v>-0.37008877867672402</v>
      </c>
      <c r="BM60" s="3">
        <f t="shared" si="40"/>
        <v>0.21502539466042525</v>
      </c>
      <c r="BN60" s="3">
        <f t="shared" si="41"/>
        <v>0.28357154597801804</v>
      </c>
      <c r="BO60" s="3">
        <f t="shared" si="42"/>
        <v>0.94838900710325702</v>
      </c>
      <c r="BP60" s="3">
        <f t="shared" si="43"/>
        <v>0.37161608878635716</v>
      </c>
      <c r="BQ60" s="3">
        <f t="shared" si="44"/>
        <v>6.8656034950606503E-11</v>
      </c>
      <c r="BR60" s="3">
        <f t="shared" si="45"/>
        <v>-23.102944972553956</v>
      </c>
      <c r="BS60" s="3">
        <f t="shared" si="46"/>
        <v>-0.25402377241739182</v>
      </c>
      <c r="BT60" s="3">
        <f t="shared" si="47"/>
        <v>-3.2312401030676154</v>
      </c>
      <c r="BU60" s="3">
        <f t="shared" si="48"/>
        <v>1.0619009672643931</v>
      </c>
      <c r="BV60" s="3">
        <f t="shared" si="49"/>
        <v>0.68557108403761835</v>
      </c>
      <c r="BW60" s="3">
        <f t="shared" si="50"/>
        <v>0.97705015503924042</v>
      </c>
      <c r="BX60" s="3">
        <f t="shared" si="51"/>
        <v>4.0018904582063817</v>
      </c>
      <c r="BY60" s="3">
        <f t="shared" si="52"/>
        <v>1.2599595581038676</v>
      </c>
      <c r="BZ60" s="3">
        <f t="shared" si="61"/>
        <v>4.3049673920289724</v>
      </c>
      <c r="CA60" s="3">
        <f t="shared" si="53"/>
        <v>0.33891189495213719</v>
      </c>
      <c r="CB60" s="3">
        <f t="shared" si="54"/>
        <v>2.1391135664522927</v>
      </c>
      <c r="CC60" s="3">
        <f t="shared" si="55"/>
        <v>-0.40324349079267285</v>
      </c>
      <c r="CD60" s="3">
        <f t="shared" si="56"/>
        <v>5.2259314717453904</v>
      </c>
      <c r="CE60" s="3">
        <f t="shared" si="57"/>
        <v>1.3363442681694007E-4</v>
      </c>
      <c r="CF60" s="3">
        <f t="shared" si="58"/>
        <v>0</v>
      </c>
      <c r="CG60" s="3"/>
      <c r="CH60" s="3"/>
      <c r="CI60" s="8">
        <v>10.373109249173901</v>
      </c>
      <c r="CJ60" s="3">
        <v>-14.6360290612553</v>
      </c>
      <c r="CK60" s="3">
        <v>13.9185075215573</v>
      </c>
      <c r="CL60" s="3">
        <v>9.1637397159292</v>
      </c>
      <c r="CM60" s="3">
        <v>-4.6893837323491496</v>
      </c>
      <c r="CN60" s="3">
        <v>-0.40758676065718502</v>
      </c>
      <c r="CO60" s="3">
        <v>0.23681210865685601</v>
      </c>
      <c r="CP60" s="3">
        <v>0.31230346473350001</v>
      </c>
      <c r="CQ60" s="3">
        <v>1.0444812853560099</v>
      </c>
      <c r="CR60" s="3">
        <v>0.40926882024929201</v>
      </c>
      <c r="CS60" s="3">
        <v>7.5612373293619498E-11</v>
      </c>
      <c r="CT60" s="3">
        <v>-25.443771996204799</v>
      </c>
      <c r="CU60" s="3">
        <v>-0.27976186389580598</v>
      </c>
      <c r="CV60" s="3">
        <v>-3.5586344747440699</v>
      </c>
      <c r="CW60" s="3">
        <v>1.16949445733964</v>
      </c>
      <c r="CX60" s="3">
        <v>0.75503423352160604</v>
      </c>
      <c r="CY60" s="3">
        <v>1.0760464262546701</v>
      </c>
      <c r="CZ60" s="3">
        <v>4.4073683460422703</v>
      </c>
      <c r="DA60" s="3">
        <v>1.3876206587047</v>
      </c>
      <c r="DB60" s="3">
        <v>4.7411535154504101</v>
      </c>
      <c r="DC60" s="3">
        <v>0.373250985630107</v>
      </c>
      <c r="DD60" s="3">
        <v>2.3558519454320401</v>
      </c>
      <c r="DE60" s="3">
        <v>-0.44410076078488198</v>
      </c>
      <c r="DF60" s="3">
        <v>5.7554311362834696</v>
      </c>
      <c r="DG60" s="3">
        <v>1.4717447887328201E-4</v>
      </c>
      <c r="DH60" s="3">
        <v>0</v>
      </c>
      <c r="DI60" s="3"/>
      <c r="DJ60" s="3"/>
      <c r="DK60" s="3"/>
      <c r="DL60" s="8">
        <v>14.135351680395299</v>
      </c>
      <c r="DM60" s="3">
        <v>20.6567701320079</v>
      </c>
      <c r="DN60" s="3">
        <v>8.1752248077136809</v>
      </c>
      <c r="DO60" s="3">
        <v>11.115238865906001</v>
      </c>
      <c r="DP60" s="3">
        <v>8.2954994092616605</v>
      </c>
      <c r="DQ60" s="3">
        <v>1.01196224918188</v>
      </c>
      <c r="DR60" s="3">
        <v>2.64751951750244</v>
      </c>
      <c r="DS60" s="3">
        <v>0.95465870296076105</v>
      </c>
      <c r="DT60" s="3">
        <v>1.60416026140766</v>
      </c>
      <c r="DU60" s="3">
        <v>0.81855457045176105</v>
      </c>
      <c r="DV60" s="3">
        <v>1.24054379426315E-11</v>
      </c>
      <c r="DW60" s="3">
        <v>4.1274013364408999</v>
      </c>
      <c r="DX60" s="3">
        <v>5.3888825587532801E-2</v>
      </c>
      <c r="DY60" s="3">
        <v>8.06338355659984</v>
      </c>
      <c r="DZ60" s="3">
        <v>1.6616662094172201</v>
      </c>
      <c r="EA60" s="3">
        <v>12.2150260610573</v>
      </c>
      <c r="EB60" s="3">
        <v>1.0964139050323001</v>
      </c>
      <c r="EC60" s="3">
        <v>3.4367107935460401</v>
      </c>
      <c r="ED60" s="3">
        <v>3.7581457812924</v>
      </c>
      <c r="EE60" s="3">
        <v>6.5311144938171397</v>
      </c>
      <c r="EF60" s="3">
        <v>5.5647947526752603E-2</v>
      </c>
      <c r="EG60" s="3">
        <v>3.08930250554286</v>
      </c>
      <c r="EH60" s="3">
        <v>1.8567336329978901</v>
      </c>
      <c r="EI60" s="3">
        <v>8.56676421844851</v>
      </c>
      <c r="EJ60" s="3">
        <v>2.19410439368541E-5</v>
      </c>
      <c r="EK60" s="3">
        <v>0</v>
      </c>
      <c r="EL60" s="3"/>
      <c r="EM60" s="6"/>
    </row>
    <row r="61" spans="1:143" x14ac:dyDescent="0.35">
      <c r="A61" s="2" t="s">
        <v>272</v>
      </c>
      <c r="B61" s="4">
        <v>48.07</v>
      </c>
      <c r="C61" s="2">
        <v>15.82</v>
      </c>
      <c r="D61" s="2">
        <v>2.84</v>
      </c>
      <c r="E61" s="2">
        <v>9.33</v>
      </c>
      <c r="F61" s="2">
        <v>0.18</v>
      </c>
      <c r="G61" s="2">
        <v>4.4800000000000004</v>
      </c>
      <c r="H61" s="2">
        <v>12.23</v>
      </c>
      <c r="I61" s="2">
        <v>4.0599999999999996</v>
      </c>
      <c r="J61" s="2">
        <v>1.41</v>
      </c>
      <c r="K61" s="2">
        <v>0.69</v>
      </c>
      <c r="L61" s="5">
        <v>99.5</v>
      </c>
      <c r="M61" s="4">
        <v>39.015999999999998</v>
      </c>
      <c r="N61" s="2">
        <v>43.472999999999999</v>
      </c>
      <c r="O61" s="2">
        <v>17.591999999999999</v>
      </c>
      <c r="P61" s="2">
        <v>0.23699999999999999</v>
      </c>
      <c r="Q61" s="2">
        <v>0.24199999999999999</v>
      </c>
      <c r="R61" s="2">
        <v>0.218</v>
      </c>
      <c r="S61" s="2">
        <v>100.786</v>
      </c>
      <c r="T61" s="5">
        <v>81.501397008550043</v>
      </c>
      <c r="AC61" s="4">
        <v>47.271000000000001</v>
      </c>
      <c r="AD61" s="2">
        <v>2.6</v>
      </c>
      <c r="AE61" s="2">
        <v>14.481</v>
      </c>
      <c r="AF61" s="2">
        <v>1.6870000000000001</v>
      </c>
      <c r="AG61" s="2">
        <v>9.6300000000000008</v>
      </c>
      <c r="AH61" s="2">
        <v>0.21199999999999999</v>
      </c>
      <c r="AI61" s="2">
        <v>6.9610000000000003</v>
      </c>
      <c r="AJ61" s="2">
        <v>11.246</v>
      </c>
      <c r="AK61" s="2">
        <v>3.7160000000000002</v>
      </c>
      <c r="AL61" s="2">
        <v>1.2909999999999999</v>
      </c>
      <c r="AM61" s="2">
        <v>0.63200000000000001</v>
      </c>
      <c r="AN61" s="2">
        <v>99.72699999999999</v>
      </c>
      <c r="AO61" s="5">
        <v>0.91200000000000003</v>
      </c>
      <c r="BG61" s="3">
        <f t="shared" si="34"/>
        <v>45.481908181725636</v>
      </c>
      <c r="BH61" s="3">
        <f t="shared" si="35"/>
        <v>834.16834311573621</v>
      </c>
      <c r="BI61" s="3">
        <f t="shared" si="36"/>
        <v>25.314009192857473</v>
      </c>
      <c r="BJ61" s="3">
        <f t="shared" si="37"/>
        <v>264.40923018960348</v>
      </c>
      <c r="BK61" s="3">
        <f t="shared" si="38"/>
        <v>52.235498660958697</v>
      </c>
      <c r="BL61" s="3">
        <f t="shared" si="39"/>
        <v>0.47523084173013597</v>
      </c>
      <c r="BM61" s="3">
        <f t="shared" si="40"/>
        <v>510.69257951755543</v>
      </c>
      <c r="BN61" s="3">
        <f t="shared" si="41"/>
        <v>36.81040538729291</v>
      </c>
      <c r="BO61" s="3">
        <f t="shared" si="42"/>
        <v>97.811380633096178</v>
      </c>
      <c r="BP61" s="3">
        <f t="shared" si="43"/>
        <v>8.8785729429353744</v>
      </c>
      <c r="BQ61" s="3">
        <f t="shared" si="44"/>
        <v>37.135883801450959</v>
      </c>
      <c r="BR61" s="3">
        <f t="shared" si="45"/>
        <v>6.8801532578504148</v>
      </c>
      <c r="BS61" s="3">
        <f t="shared" si="46"/>
        <v>2.8438828829286806</v>
      </c>
      <c r="BT61" s="3">
        <f t="shared" si="47"/>
        <v>7.9409832933277764</v>
      </c>
      <c r="BU61" s="3">
        <f t="shared" si="48"/>
        <v>1.1300498468570861</v>
      </c>
      <c r="BV61" s="3">
        <f t="shared" si="49"/>
        <v>4.616977009762719</v>
      </c>
      <c r="BW61" s="3">
        <f t="shared" si="50"/>
        <v>0.8507835467313879</v>
      </c>
      <c r="BX61" s="3">
        <f t="shared" si="51"/>
        <v>2.3696512774101635</v>
      </c>
      <c r="BY61" s="3">
        <f t="shared" si="52"/>
        <v>0.27771330279116868</v>
      </c>
      <c r="BZ61" s="3">
        <f t="shared" si="61"/>
        <v>1.8202395485505645</v>
      </c>
      <c r="CA61" s="3">
        <f t="shared" si="53"/>
        <v>0.22933772678833245</v>
      </c>
      <c r="CB61" s="3">
        <f t="shared" si="54"/>
        <v>6.0428070042959554</v>
      </c>
      <c r="CC61" s="3">
        <f t="shared" si="55"/>
        <v>3.0432052746348299</v>
      </c>
      <c r="CD61" s="3">
        <f t="shared" si="56"/>
        <v>5.9941301568355909</v>
      </c>
      <c r="CE61" s="3">
        <f t="shared" si="57"/>
        <v>3.2656625338509784</v>
      </c>
      <c r="CF61" s="3">
        <f t="shared" si="58"/>
        <v>1.4693452305042316</v>
      </c>
      <c r="CG61" s="3"/>
      <c r="CH61" s="3"/>
      <c r="CI61" s="8">
        <v>49.870513357155303</v>
      </c>
      <c r="CJ61" s="3">
        <v>914.65827096023702</v>
      </c>
      <c r="CK61" s="3">
        <v>27.756589027255998</v>
      </c>
      <c r="CL61" s="3">
        <v>289.92240152368799</v>
      </c>
      <c r="CM61" s="3">
        <v>57.275766075612601</v>
      </c>
      <c r="CN61" s="3">
        <v>0.52108644926549996</v>
      </c>
      <c r="CO61" s="3">
        <v>559.96993368153005</v>
      </c>
      <c r="CP61" s="3">
        <v>40.362286608873802</v>
      </c>
      <c r="CQ61" s="3">
        <v>107.24932086962301</v>
      </c>
      <c r="CR61" s="3">
        <v>9.7352773497098397</v>
      </c>
      <c r="CS61" s="3">
        <v>40.719170834924299</v>
      </c>
      <c r="CT61" s="3">
        <v>7.5440276950114198</v>
      </c>
      <c r="CU61" s="3">
        <v>3.1182926347902198</v>
      </c>
      <c r="CV61" s="3">
        <v>8.7072185233857198</v>
      </c>
      <c r="CW61" s="3">
        <v>1.23908974436084</v>
      </c>
      <c r="CX61" s="3">
        <v>5.0624747914064896</v>
      </c>
      <c r="CY61" s="3">
        <v>0.93287669597739897</v>
      </c>
      <c r="CZ61" s="3">
        <v>2.5983018392655302</v>
      </c>
      <c r="DA61" s="3">
        <v>0.30451020042891302</v>
      </c>
      <c r="DB61" s="3">
        <v>1.9958766979721101</v>
      </c>
      <c r="DC61" s="3">
        <v>0.25146680568896101</v>
      </c>
      <c r="DD61" s="3">
        <v>6.6258848731315299</v>
      </c>
      <c r="DE61" s="3">
        <v>3.3368478888539799</v>
      </c>
      <c r="DF61" s="3">
        <v>6.57251113688113</v>
      </c>
      <c r="DG61" s="3">
        <v>3.5807703222050198</v>
      </c>
      <c r="DH61" s="3">
        <v>1.6111241562546399</v>
      </c>
      <c r="DI61" s="3"/>
      <c r="DJ61" s="3"/>
      <c r="DK61" s="3"/>
      <c r="DL61" s="8">
        <v>13.047084480620899</v>
      </c>
      <c r="DM61" s="3">
        <v>120.103625657449</v>
      </c>
      <c r="DN61" s="3">
        <v>4.5711262688589196</v>
      </c>
      <c r="DO61" s="3">
        <v>38.739646310102401</v>
      </c>
      <c r="DP61" s="3">
        <v>8.5340876688145197</v>
      </c>
      <c r="DQ61" s="3">
        <v>0.116763286592713</v>
      </c>
      <c r="DR61" s="3">
        <v>100.032661220481</v>
      </c>
      <c r="DS61" s="3">
        <v>6.2896904804331202</v>
      </c>
      <c r="DT61" s="3">
        <v>16.348625854052099</v>
      </c>
      <c r="DU61" s="3">
        <v>1.2451511158784001</v>
      </c>
      <c r="DV61" s="3">
        <v>10.269430902528001</v>
      </c>
      <c r="DW61" s="3">
        <v>1.0909384974499501</v>
      </c>
      <c r="DX61" s="3">
        <v>0.66561189976978496</v>
      </c>
      <c r="DY61" s="3">
        <v>2.0859790147409898</v>
      </c>
      <c r="DZ61" s="3">
        <v>0.32792746874587497</v>
      </c>
      <c r="EA61" s="3">
        <v>0.75874665933402197</v>
      </c>
      <c r="EB61" s="3">
        <v>0.31554076337298698</v>
      </c>
      <c r="EC61" s="3">
        <v>0.55117108265808401</v>
      </c>
      <c r="ED61" s="3">
        <v>0.23811943930347201</v>
      </c>
      <c r="EE61" s="3">
        <v>0.596720995429736</v>
      </c>
      <c r="EF61" s="3">
        <v>0.15362587796349</v>
      </c>
      <c r="EG61" s="3">
        <v>1.26357578375319</v>
      </c>
      <c r="EH61" s="3">
        <v>0.59724012130801396</v>
      </c>
      <c r="EI61" s="3">
        <v>5.9589082739470802</v>
      </c>
      <c r="EJ61" s="3">
        <v>1.0238409896198299</v>
      </c>
      <c r="EK61" s="3">
        <v>0.296619656677723</v>
      </c>
      <c r="EL61" s="3"/>
      <c r="EM61" s="6"/>
    </row>
    <row r="62" spans="1:143" x14ac:dyDescent="0.35">
      <c r="A62" s="2" t="s">
        <v>273</v>
      </c>
      <c r="B62" s="4">
        <v>43.97</v>
      </c>
      <c r="C62" s="2">
        <v>18.12</v>
      </c>
      <c r="D62" s="2">
        <v>3.89</v>
      </c>
      <c r="E62" s="2">
        <v>8.76</v>
      </c>
      <c r="F62" s="2">
        <v>0.19</v>
      </c>
      <c r="G62" s="2">
        <v>5.14</v>
      </c>
      <c r="H62" s="2">
        <v>10.99</v>
      </c>
      <c r="I62" s="2">
        <v>4.21</v>
      </c>
      <c r="J62" s="2">
        <v>2.2599999999999998</v>
      </c>
      <c r="K62" s="2">
        <v>1.32</v>
      </c>
      <c r="L62" s="5">
        <v>98.93</v>
      </c>
      <c r="M62" s="4">
        <v>38.499000000000002</v>
      </c>
      <c r="N62" s="2">
        <v>42.223999999999997</v>
      </c>
      <c r="O62" s="2">
        <v>19.013999999999999</v>
      </c>
      <c r="P62" s="2">
        <v>0.23400000000000001</v>
      </c>
      <c r="Q62" s="2">
        <v>0.28100000000000003</v>
      </c>
      <c r="R62" s="2">
        <v>0.214</v>
      </c>
      <c r="S62" s="2">
        <v>100.501</v>
      </c>
      <c r="T62" s="5">
        <v>79.83546358995622</v>
      </c>
      <c r="AC62" s="4">
        <v>43.618000000000002</v>
      </c>
      <c r="AD62" s="2">
        <v>3.7029999999999998</v>
      </c>
      <c r="AE62" s="2">
        <v>17.248999999999999</v>
      </c>
      <c r="AF62" s="2">
        <v>2.2639999999999998</v>
      </c>
      <c r="AG62" s="2">
        <v>9.141</v>
      </c>
      <c r="AH62" s="2">
        <v>0.20899999999999999</v>
      </c>
      <c r="AI62" s="2">
        <v>5.63</v>
      </c>
      <c r="AJ62" s="2">
        <v>10.484999999999999</v>
      </c>
      <c r="AK62" s="2">
        <v>4.008</v>
      </c>
      <c r="AL62" s="2">
        <v>2.1509999999999998</v>
      </c>
      <c r="AM62" s="2">
        <v>1.2569999999999999</v>
      </c>
      <c r="AN62" s="2">
        <v>99.715000000000003</v>
      </c>
      <c r="AO62" s="5">
        <v>0.94599999999999995</v>
      </c>
      <c r="BG62" s="3">
        <f t="shared" si="34"/>
        <v>38.384101707316901</v>
      </c>
      <c r="BH62" s="3">
        <f t="shared" si="35"/>
        <v>1223.3053506567726</v>
      </c>
      <c r="BI62" s="3">
        <f t="shared" si="36"/>
        <v>33.530673943961723</v>
      </c>
      <c r="BJ62" s="3">
        <f t="shared" si="37"/>
        <v>407.93927510360561</v>
      </c>
      <c r="BK62" s="3">
        <f t="shared" si="38"/>
        <v>97.778207426715724</v>
      </c>
      <c r="BL62" s="3">
        <f t="shared" si="39"/>
        <v>0.46965315841936656</v>
      </c>
      <c r="BM62" s="3">
        <f t="shared" si="40"/>
        <v>522.64989234538768</v>
      </c>
      <c r="BN62" s="3">
        <f t="shared" si="41"/>
        <v>61.172887740054328</v>
      </c>
      <c r="BO62" s="3">
        <f t="shared" si="42"/>
        <v>121.5154831554669</v>
      </c>
      <c r="BP62" s="3">
        <f t="shared" si="43"/>
        <v>13.219217052497422</v>
      </c>
      <c r="BQ62" s="3">
        <f t="shared" si="44"/>
        <v>50.870123501618906</v>
      </c>
      <c r="BR62" s="3">
        <f t="shared" si="45"/>
        <v>10.496964937125517</v>
      </c>
      <c r="BS62" s="3">
        <f t="shared" si="46"/>
        <v>3.4616086783864652</v>
      </c>
      <c r="BT62" s="3">
        <f t="shared" si="47"/>
        <v>9.0056799258656053</v>
      </c>
      <c r="BU62" s="3">
        <f t="shared" si="48"/>
        <v>1.4083810654855329</v>
      </c>
      <c r="BV62" s="3">
        <f t="shared" si="49"/>
        <v>6.1643588798658593</v>
      </c>
      <c r="BW62" s="3">
        <f t="shared" si="50"/>
        <v>0.98284577850934629</v>
      </c>
      <c r="BX62" s="3">
        <f t="shared" si="51"/>
        <v>2.8737502922240554</v>
      </c>
      <c r="BY62" s="3">
        <f t="shared" si="52"/>
        <v>0.31559881340434026</v>
      </c>
      <c r="BZ62" s="3">
        <f t="shared" si="61"/>
        <v>2.1997230327920363</v>
      </c>
      <c r="CA62" s="3">
        <f t="shared" si="53"/>
        <v>0.29165352921578142</v>
      </c>
      <c r="CB62" s="3">
        <f t="shared" si="54"/>
        <v>8.7721281600779619</v>
      </c>
      <c r="CC62" s="3">
        <f t="shared" si="55"/>
        <v>6.0654452146829563</v>
      </c>
      <c r="CD62" s="3">
        <f t="shared" si="56"/>
        <v>11.450620904649607</v>
      </c>
      <c r="CE62" s="3">
        <f t="shared" si="57"/>
        <v>8.5892529037758951</v>
      </c>
      <c r="CF62" s="3">
        <f t="shared" si="58"/>
        <v>2.0058605108196832</v>
      </c>
      <c r="CG62" s="3"/>
      <c r="CH62" s="3"/>
      <c r="CI62" s="8">
        <v>40.575160367142601</v>
      </c>
      <c r="CJ62" s="3">
        <v>1293.1346201445799</v>
      </c>
      <c r="CK62" s="3">
        <v>35.444687044357003</v>
      </c>
      <c r="CL62" s="3">
        <v>431.225449369562</v>
      </c>
      <c r="CM62" s="3">
        <v>103.359627300968</v>
      </c>
      <c r="CN62" s="3">
        <v>0.49646211249404498</v>
      </c>
      <c r="CO62" s="3">
        <v>552.48402996341201</v>
      </c>
      <c r="CP62" s="3">
        <v>64.664786194560605</v>
      </c>
      <c r="CQ62" s="3">
        <v>128.45188494235401</v>
      </c>
      <c r="CR62" s="3">
        <v>13.973802381075499</v>
      </c>
      <c r="CS62" s="3">
        <v>53.7739149065739</v>
      </c>
      <c r="CT62" s="3">
        <v>11.0961574388219</v>
      </c>
      <c r="CU62" s="3">
        <v>3.6592057911062001</v>
      </c>
      <c r="CV62" s="3">
        <v>9.5197462218452493</v>
      </c>
      <c r="CW62" s="3">
        <v>1.48877491066124</v>
      </c>
      <c r="CX62" s="3">
        <v>6.5162356023952004</v>
      </c>
      <c r="CY62" s="3">
        <v>1.0389490259084</v>
      </c>
      <c r="CZ62" s="3">
        <v>3.0377910065793401</v>
      </c>
      <c r="DA62" s="3">
        <v>0.333613967657865</v>
      </c>
      <c r="DB62" s="3">
        <v>2.3252886181734</v>
      </c>
      <c r="DC62" s="3">
        <v>0.30830182792365901</v>
      </c>
      <c r="DD62" s="3">
        <v>9.2728627484967898</v>
      </c>
      <c r="DE62" s="3">
        <v>6.4116757026246898</v>
      </c>
      <c r="DF62" s="3">
        <v>12.104250427747999</v>
      </c>
      <c r="DG62" s="3">
        <v>9.0795485240759994</v>
      </c>
      <c r="DH62" s="3">
        <v>2.1203599480123501</v>
      </c>
      <c r="DI62" s="3"/>
      <c r="DJ62" s="3"/>
      <c r="DK62" s="3"/>
      <c r="DL62" s="8">
        <v>8.1369109609443395</v>
      </c>
      <c r="DM62" s="3">
        <v>225.12898765120499</v>
      </c>
      <c r="DN62" s="3">
        <v>5.7624801119141003</v>
      </c>
      <c r="DO62" s="3">
        <v>96.078210976743406</v>
      </c>
      <c r="DP62" s="3">
        <v>16.932941426583898</v>
      </c>
      <c r="DQ62" s="3">
        <v>0.128606283433672</v>
      </c>
      <c r="DR62" s="3">
        <v>123.41641818538</v>
      </c>
      <c r="DS62" s="3">
        <v>14.5454314571718</v>
      </c>
      <c r="DT62" s="3">
        <v>28.772951476462001</v>
      </c>
      <c r="DU62" s="3">
        <v>2.97705206426581</v>
      </c>
      <c r="DV62" s="3">
        <v>10.826085264987</v>
      </c>
      <c r="DW62" s="3">
        <v>2.7296654029089602</v>
      </c>
      <c r="DX62" s="3">
        <v>0.91190215982445799</v>
      </c>
      <c r="DY62" s="3">
        <v>2.1611420584802801</v>
      </c>
      <c r="DZ62" s="3">
        <v>0.39442989939441597</v>
      </c>
      <c r="EA62" s="3">
        <v>1.86362955562636</v>
      </c>
      <c r="EB62" s="3">
        <v>0.27151695953226601</v>
      </c>
      <c r="EC62" s="3">
        <v>0.82789498443722098</v>
      </c>
      <c r="ED62" s="3">
        <v>0.11641315221713799</v>
      </c>
      <c r="EE62" s="3">
        <v>0.69385148799405205</v>
      </c>
      <c r="EF62" s="3">
        <v>0.133855319030625</v>
      </c>
      <c r="EG62" s="3">
        <v>1.87298843062749</v>
      </c>
      <c r="EH62" s="3">
        <v>1.8348317432948</v>
      </c>
      <c r="EI62" s="3">
        <v>4.4625897219183397</v>
      </c>
      <c r="EJ62" s="3">
        <v>3.1856770074690899</v>
      </c>
      <c r="EK62" s="3">
        <v>0.57510018240275795</v>
      </c>
      <c r="EL62" s="3"/>
      <c r="EM62" s="6"/>
    </row>
    <row r="63" spans="1:143" x14ac:dyDescent="0.35">
      <c r="A63" s="2" t="s">
        <v>269</v>
      </c>
      <c r="B63" s="4">
        <v>48.44</v>
      </c>
      <c r="C63" s="2">
        <v>16.96</v>
      </c>
      <c r="D63" s="2">
        <v>3.25</v>
      </c>
      <c r="E63" s="2">
        <v>7.47</v>
      </c>
      <c r="F63" s="2">
        <v>0.18</v>
      </c>
      <c r="G63" s="2">
        <v>5.65</v>
      </c>
      <c r="H63" s="2">
        <v>12.49</v>
      </c>
      <c r="I63" s="2">
        <v>4.1399999999999997</v>
      </c>
      <c r="J63" s="2">
        <v>1.54</v>
      </c>
      <c r="K63" s="2">
        <v>0.62</v>
      </c>
      <c r="L63" s="5">
        <v>101.22</v>
      </c>
      <c r="M63" s="4">
        <v>38.639000000000003</v>
      </c>
      <c r="N63" s="2">
        <v>42.563000000000002</v>
      </c>
      <c r="O63" s="2">
        <v>17.440000000000001</v>
      </c>
      <c r="P63" s="2">
        <v>0.23300000000000001</v>
      </c>
      <c r="Q63" s="2">
        <v>0.251</v>
      </c>
      <c r="R63" s="2">
        <v>0.22500000000000001</v>
      </c>
      <c r="S63" s="2">
        <v>99.393000000000001</v>
      </c>
      <c r="T63" s="5">
        <v>81.312547883917233</v>
      </c>
      <c r="AC63" s="4">
        <v>46.533999999999999</v>
      </c>
      <c r="AD63" s="2">
        <v>2.9129999999999998</v>
      </c>
      <c r="AE63" s="2">
        <v>15.202999999999999</v>
      </c>
      <c r="AF63" s="2">
        <v>1.7450000000000001</v>
      </c>
      <c r="AG63" s="2">
        <v>9.5299999999999994</v>
      </c>
      <c r="AH63" s="2">
        <v>0.20599999999999999</v>
      </c>
      <c r="AI63" s="2">
        <v>6.7080000000000002</v>
      </c>
      <c r="AJ63" s="2">
        <v>11.243</v>
      </c>
      <c r="AK63" s="2">
        <v>3.7109999999999999</v>
      </c>
      <c r="AL63" s="2">
        <v>1.38</v>
      </c>
      <c r="AM63" s="2">
        <v>0.55600000000000005</v>
      </c>
      <c r="AN63" s="2">
        <v>99.728999999999985</v>
      </c>
      <c r="AO63" s="5">
        <v>0.90700000000000003</v>
      </c>
      <c r="BG63" s="3">
        <f t="shared" si="34"/>
        <v>23.449530331464924</v>
      </c>
      <c r="BH63" s="3">
        <f t="shared" si="35"/>
        <v>800.99283681857662</v>
      </c>
      <c r="BI63" s="3">
        <f t="shared" si="36"/>
        <v>23.769614041862294</v>
      </c>
      <c r="BJ63" s="3">
        <f t="shared" si="37"/>
        <v>219.29557464499916</v>
      </c>
      <c r="BK63" s="3">
        <f t="shared" si="38"/>
        <v>53.44806004458858</v>
      </c>
      <c r="BL63" s="3">
        <f t="shared" si="39"/>
        <v>0.19841096834741517</v>
      </c>
      <c r="BM63" s="3">
        <f t="shared" si="40"/>
        <v>414.8362133466436</v>
      </c>
      <c r="BN63" s="3">
        <f t="shared" si="41"/>
        <v>34.343606504201617</v>
      </c>
      <c r="BO63" s="3">
        <f t="shared" si="42"/>
        <v>69.329053134463393</v>
      </c>
      <c r="BP63" s="3">
        <f t="shared" si="43"/>
        <v>8.1058252198825063</v>
      </c>
      <c r="BQ63" s="3">
        <f t="shared" si="44"/>
        <v>33.519274915592376</v>
      </c>
      <c r="BR63" s="3">
        <f t="shared" si="45"/>
        <v>6.7464136878314189</v>
      </c>
      <c r="BS63" s="3">
        <f t="shared" si="46"/>
        <v>2.4972634654533303</v>
      </c>
      <c r="BT63" s="3">
        <f t="shared" si="47"/>
        <v>6.8279382060384721</v>
      </c>
      <c r="BU63" s="3">
        <f t="shared" si="48"/>
        <v>0.97714407207538412</v>
      </c>
      <c r="BV63" s="3">
        <f t="shared" si="49"/>
        <v>4.6778686429407523</v>
      </c>
      <c r="BW63" s="3">
        <f t="shared" si="50"/>
        <v>0.90748126997244882</v>
      </c>
      <c r="BX63" s="3">
        <f t="shared" si="51"/>
        <v>1.976997581173642</v>
      </c>
      <c r="BY63" s="3">
        <f t="shared" si="52"/>
        <v>0.32896705290014611</v>
      </c>
      <c r="BZ63" s="3">
        <f t="shared" si="61"/>
        <v>1.682142214119198</v>
      </c>
      <c r="CA63" s="3">
        <f t="shared" si="53"/>
        <v>0.18835919702926629</v>
      </c>
      <c r="CB63" s="3">
        <f t="shared" si="54"/>
        <v>4.5310310546477233</v>
      </c>
      <c r="CC63" s="3">
        <f t="shared" si="55"/>
        <v>2.9254032261967189</v>
      </c>
      <c r="CD63" s="3">
        <f t="shared" si="56"/>
        <v>4.0847548780627028</v>
      </c>
      <c r="CE63" s="3">
        <f t="shared" si="57"/>
        <v>3.2303595966844219</v>
      </c>
      <c r="CF63" s="3">
        <f t="shared" si="58"/>
        <v>0.90371344817561761</v>
      </c>
      <c r="CG63" s="3"/>
      <c r="CH63" s="3"/>
      <c r="CI63" s="8">
        <v>25.853947443732</v>
      </c>
      <c r="CJ63" s="3">
        <v>883.12330409986396</v>
      </c>
      <c r="CK63" s="3">
        <v>26.206851203817301</v>
      </c>
      <c r="CL63" s="3">
        <v>241.781228936052</v>
      </c>
      <c r="CM63" s="3">
        <v>58.928401372203503</v>
      </c>
      <c r="CN63" s="3">
        <v>0.21875520214709501</v>
      </c>
      <c r="CO63" s="3">
        <v>457.37178979784301</v>
      </c>
      <c r="CP63" s="3">
        <v>37.8650567852278</v>
      </c>
      <c r="CQ63" s="3">
        <v>76.437765308118401</v>
      </c>
      <c r="CR63" s="3">
        <v>8.9369627562100398</v>
      </c>
      <c r="CS63" s="3">
        <v>36.956201670994901</v>
      </c>
      <c r="CT63" s="3">
        <v>7.4381628311261503</v>
      </c>
      <c r="CU63" s="3">
        <v>2.7533224536420402</v>
      </c>
      <c r="CV63" s="3">
        <v>7.5280465336697597</v>
      </c>
      <c r="CW63" s="3">
        <v>1.0773363528945801</v>
      </c>
      <c r="CX63" s="3">
        <v>5.1575177981706197</v>
      </c>
      <c r="CY63" s="3">
        <v>1.00053061738969</v>
      </c>
      <c r="CZ63" s="3">
        <v>2.1797106738408401</v>
      </c>
      <c r="DA63" s="3">
        <v>0.36269796350622502</v>
      </c>
      <c r="DB63" s="3">
        <v>1.85462206628357</v>
      </c>
      <c r="DC63" s="3">
        <v>0.207672764089599</v>
      </c>
      <c r="DD63" s="3">
        <v>4.9956240955322198</v>
      </c>
      <c r="DE63" s="3">
        <v>3.2253618811430198</v>
      </c>
      <c r="DF63" s="3">
        <v>4.5035886196942698</v>
      </c>
      <c r="DG63" s="3">
        <v>3.5615872069288002</v>
      </c>
      <c r="DH63" s="3">
        <v>0.99637645884853099</v>
      </c>
      <c r="DI63" s="3"/>
      <c r="DJ63" s="3"/>
      <c r="DK63" s="3"/>
      <c r="DL63" s="8">
        <v>5.6849735193778796</v>
      </c>
      <c r="DM63" s="3">
        <v>119.340501588866</v>
      </c>
      <c r="DN63" s="3">
        <v>3.0207071487917299</v>
      </c>
      <c r="DO63" s="3">
        <v>41.486140407896897</v>
      </c>
      <c r="DP63" s="3">
        <v>8.6357524781405992</v>
      </c>
      <c r="DQ63" s="3">
        <v>3.9959684609945097E-2</v>
      </c>
      <c r="DR63" s="3">
        <v>95.350107166807007</v>
      </c>
      <c r="DS63" s="3">
        <v>5.8004215368346896</v>
      </c>
      <c r="DT63" s="3">
        <v>16.694530336689098</v>
      </c>
      <c r="DU63" s="3">
        <v>1.7808977156713299</v>
      </c>
      <c r="DV63" s="3">
        <v>4.9617658720163904</v>
      </c>
      <c r="DW63" s="3">
        <v>1.6141095386656299</v>
      </c>
      <c r="DX63" s="3">
        <v>0.70880428908854498</v>
      </c>
      <c r="DY63" s="3">
        <v>1.5838224876887801</v>
      </c>
      <c r="DZ63" s="3">
        <v>0.14908455781345201</v>
      </c>
      <c r="EA63" s="3">
        <v>0.77130547743464295</v>
      </c>
      <c r="EB63" s="3">
        <v>0.155700967419555</v>
      </c>
      <c r="EC63" s="3">
        <v>0.50114545197907101</v>
      </c>
      <c r="ED63" s="3">
        <v>7.9785371528215396E-2</v>
      </c>
      <c r="EE63" s="3">
        <v>0.43615559967980599</v>
      </c>
      <c r="EF63" s="3">
        <v>4.6145523447732498E-2</v>
      </c>
      <c r="EG63" s="3">
        <v>0.52105826532536303</v>
      </c>
      <c r="EH63" s="3">
        <v>0.55048855635861704</v>
      </c>
      <c r="EI63" s="3">
        <v>3.7992249556342599</v>
      </c>
      <c r="EJ63" s="3">
        <v>0.88239187470098701</v>
      </c>
      <c r="EK63" s="3">
        <v>0.25626527950662997</v>
      </c>
      <c r="EL63" s="3"/>
      <c r="EM63" s="6"/>
    </row>
    <row r="64" spans="1:143" x14ac:dyDescent="0.35">
      <c r="A64" s="2" t="s">
        <v>268</v>
      </c>
      <c r="B64" s="4">
        <v>43.84</v>
      </c>
      <c r="C64" s="2">
        <v>18.12</v>
      </c>
      <c r="D64" s="2">
        <v>3.81</v>
      </c>
      <c r="E64" s="2">
        <v>7.9</v>
      </c>
      <c r="F64" s="2">
        <v>0.18</v>
      </c>
      <c r="G64" s="2">
        <v>4.03</v>
      </c>
      <c r="H64" s="2">
        <v>12.95</v>
      </c>
      <c r="I64" s="2">
        <v>4.45</v>
      </c>
      <c r="J64" s="2">
        <v>1.88</v>
      </c>
      <c r="K64" s="2">
        <v>1.53</v>
      </c>
      <c r="L64" s="5">
        <v>99.49</v>
      </c>
      <c r="M64" s="4">
        <v>38.69</v>
      </c>
      <c r="N64" s="2">
        <v>42.941000000000003</v>
      </c>
      <c r="O64" s="2">
        <v>17.41</v>
      </c>
      <c r="P64" s="2">
        <v>0.20899999999999999</v>
      </c>
      <c r="Q64" s="2">
        <v>0.224</v>
      </c>
      <c r="R64" s="2">
        <v>0.21</v>
      </c>
      <c r="S64" s="2">
        <v>99.727000000000004</v>
      </c>
      <c r="T64" s="5">
        <v>81.472530870852154</v>
      </c>
      <c r="AC64" s="4">
        <v>43.27</v>
      </c>
      <c r="AD64" s="2">
        <v>3.44</v>
      </c>
      <c r="AE64" s="2">
        <v>16.359000000000002</v>
      </c>
      <c r="AF64" s="2">
        <v>2.0590000000000002</v>
      </c>
      <c r="AG64" s="2">
        <v>9.2490000000000006</v>
      </c>
      <c r="AH64" s="2">
        <v>0.217</v>
      </c>
      <c r="AI64" s="2">
        <v>6.2939999999999996</v>
      </c>
      <c r="AJ64" s="2">
        <v>11.746</v>
      </c>
      <c r="AK64" s="2">
        <v>4.0170000000000003</v>
      </c>
      <c r="AL64" s="2">
        <v>1.6970000000000001</v>
      </c>
      <c r="AM64" s="2">
        <v>1.381</v>
      </c>
      <c r="AN64" s="2">
        <v>99.728999999999985</v>
      </c>
      <c r="AO64" s="5">
        <v>0.89500000000000002</v>
      </c>
      <c r="BG64" s="3">
        <f t="shared" si="34"/>
        <v>57.786310386014485</v>
      </c>
      <c r="BH64" s="3">
        <f t="shared" si="35"/>
        <v>1010.8844134069811</v>
      </c>
      <c r="BI64" s="3">
        <f t="shared" si="36"/>
        <v>34.97085987089001</v>
      </c>
      <c r="BJ64" s="3">
        <f t="shared" si="37"/>
        <v>408.00732732722696</v>
      </c>
      <c r="BK64" s="3">
        <f t="shared" si="38"/>
        <v>86.312662353018155</v>
      </c>
      <c r="BL64" s="3">
        <f t="shared" si="39"/>
        <v>0.54316098192191331</v>
      </c>
      <c r="BM64" s="3">
        <f t="shared" si="40"/>
        <v>604.12339836485125</v>
      </c>
      <c r="BN64" s="3">
        <f t="shared" si="41"/>
        <v>54.696667303338842</v>
      </c>
      <c r="BO64" s="3">
        <f t="shared" si="42"/>
        <v>162.50645567979038</v>
      </c>
      <c r="BP64" s="3">
        <f t="shared" si="43"/>
        <v>13.840499354951245</v>
      </c>
      <c r="BQ64" s="3">
        <f t="shared" si="44"/>
        <v>46.784468134310274</v>
      </c>
      <c r="BR64" s="3">
        <f t="shared" si="45"/>
        <v>5.0312047246843701</v>
      </c>
      <c r="BS64" s="3">
        <f t="shared" si="46"/>
        <v>1.8639467578513462</v>
      </c>
      <c r="BT64" s="3">
        <f t="shared" si="47"/>
        <v>6.9330346112334889</v>
      </c>
      <c r="BU64" s="3">
        <f t="shared" si="48"/>
        <v>1.2257642857566124</v>
      </c>
      <c r="BV64" s="3">
        <f t="shared" si="49"/>
        <v>3.9443845157811834</v>
      </c>
      <c r="BW64" s="3">
        <f t="shared" si="50"/>
        <v>1.3075965773085931</v>
      </c>
      <c r="BX64" s="3">
        <f t="shared" si="51"/>
        <v>2.5759373167491537</v>
      </c>
      <c r="BY64" s="3">
        <f t="shared" si="52"/>
        <v>-0.12467319857576298</v>
      </c>
      <c r="BZ64" s="3">
        <f t="shared" si="61"/>
        <v>2.4676957009603164</v>
      </c>
      <c r="CA64" s="3">
        <f t="shared" si="53"/>
        <v>0.40374368850337422</v>
      </c>
      <c r="CB64" s="3">
        <f t="shared" si="54"/>
        <v>9.3912797910578565</v>
      </c>
      <c r="CC64" s="3">
        <f t="shared" si="55"/>
        <v>6.1333245221677632</v>
      </c>
      <c r="CD64" s="3">
        <f t="shared" si="56"/>
        <v>7.9868474811182004</v>
      </c>
      <c r="CE64" s="3">
        <f t="shared" si="57"/>
        <v>7.9782905533834709</v>
      </c>
      <c r="CF64" s="3">
        <f t="shared" si="58"/>
        <v>2.7945567728483001</v>
      </c>
      <c r="CG64" s="3"/>
      <c r="CH64" s="3"/>
      <c r="CI64" s="8">
        <v>64.5657099285078</v>
      </c>
      <c r="CJ64" s="3">
        <v>1129.4797915161801</v>
      </c>
      <c r="CK64" s="3">
        <v>39.073586447921798</v>
      </c>
      <c r="CL64" s="3">
        <v>455.874108745505</v>
      </c>
      <c r="CM64" s="3">
        <v>96.438728886053795</v>
      </c>
      <c r="CN64" s="3">
        <v>0.60688377868370202</v>
      </c>
      <c r="CO64" s="3">
        <v>674.99821046352099</v>
      </c>
      <c r="CP64" s="3">
        <v>61.113594752333903</v>
      </c>
      <c r="CQ64" s="3">
        <v>181.57145886010099</v>
      </c>
      <c r="CR64" s="3">
        <v>15.464245089331</v>
      </c>
      <c r="CS64" s="3">
        <v>52.273148753419299</v>
      </c>
      <c r="CT64" s="3">
        <v>5.6214577929434304</v>
      </c>
      <c r="CU64" s="3">
        <v>2.0826220758115599</v>
      </c>
      <c r="CV64" s="3">
        <v>7.7464073868530603</v>
      </c>
      <c r="CW64" s="3">
        <v>1.36956903436493</v>
      </c>
      <c r="CX64" s="3">
        <v>4.4071335371856799</v>
      </c>
      <c r="CY64" s="3">
        <v>1.4610017623559699</v>
      </c>
      <c r="CZ64" s="3">
        <v>2.8781422533510099</v>
      </c>
      <c r="DA64" s="3">
        <v>-0.13929966321314299</v>
      </c>
      <c r="DB64" s="3">
        <v>2.7572019005143198</v>
      </c>
      <c r="DC64" s="3">
        <v>0.45111026648421698</v>
      </c>
      <c r="DD64" s="3">
        <v>10.4930500458747</v>
      </c>
      <c r="DE64" s="3">
        <v>6.8528765610812998</v>
      </c>
      <c r="DF64" s="3">
        <v>8.9238519342102798</v>
      </c>
      <c r="DG64" s="3">
        <v>8.9142911210988505</v>
      </c>
      <c r="DH64" s="3">
        <v>3.1224098020651398</v>
      </c>
      <c r="DI64" s="3"/>
      <c r="DJ64" s="3"/>
      <c r="DK64" s="3"/>
      <c r="DL64" s="8">
        <v>24.551969893613698</v>
      </c>
      <c r="DM64" s="3">
        <v>301.487640708985</v>
      </c>
      <c r="DN64" s="3">
        <v>10.792058461511701</v>
      </c>
      <c r="DO64" s="3">
        <v>83.419126686631103</v>
      </c>
      <c r="DP64" s="3">
        <v>27.187697475563098</v>
      </c>
      <c r="DQ64" s="3">
        <v>0.35618585990330798</v>
      </c>
      <c r="DR64" s="3">
        <v>330.69275878367699</v>
      </c>
      <c r="DS64" s="3">
        <v>28.986458380701102</v>
      </c>
      <c r="DT64" s="3">
        <v>73.434611960989201</v>
      </c>
      <c r="DU64" s="3">
        <v>6.3757764092253097</v>
      </c>
      <c r="DV64" s="3">
        <v>26.813379471319699</v>
      </c>
      <c r="DW64" s="3">
        <v>3.54454130557485</v>
      </c>
      <c r="DX64" s="3">
        <v>0.65509313820889603</v>
      </c>
      <c r="DY64" s="3">
        <v>4.8073499122834402</v>
      </c>
      <c r="DZ64" s="3">
        <v>0.71201962296361099</v>
      </c>
      <c r="EA64" s="3">
        <v>3.04148445690045</v>
      </c>
      <c r="EB64" s="3">
        <v>0.99522765968941995</v>
      </c>
      <c r="EC64" s="3">
        <v>1.39633844884464</v>
      </c>
      <c r="ED64" s="3">
        <v>0.18226271276549399</v>
      </c>
      <c r="EE64" s="3">
        <v>2.2830818964529902</v>
      </c>
      <c r="EF64" s="3">
        <v>0.38685502836656299</v>
      </c>
      <c r="EG64" s="3">
        <v>1.5190022652576201</v>
      </c>
      <c r="EH64" s="3">
        <v>1.6991695202533099</v>
      </c>
      <c r="EI64" s="3">
        <v>4.3856718774566898</v>
      </c>
      <c r="EJ64" s="3">
        <v>2.2924321192582999</v>
      </c>
      <c r="EK64" s="3">
        <v>1.8672872731813199</v>
      </c>
      <c r="EL64" s="3"/>
      <c r="EM64" s="6"/>
    </row>
    <row r="65" spans="1:148" x14ac:dyDescent="0.35">
      <c r="A65" s="2" t="s">
        <v>266</v>
      </c>
      <c r="B65" s="4">
        <v>48.24</v>
      </c>
      <c r="C65" s="2">
        <v>16.55</v>
      </c>
      <c r="D65" s="2">
        <v>2.89</v>
      </c>
      <c r="E65" s="2">
        <v>8.25</v>
      </c>
      <c r="F65" s="2">
        <v>0.14000000000000001</v>
      </c>
      <c r="G65" s="2">
        <v>5.99</v>
      </c>
      <c r="H65" s="2">
        <v>10.82</v>
      </c>
      <c r="I65" s="2">
        <v>4</v>
      </c>
      <c r="J65" s="2">
        <v>1.49</v>
      </c>
      <c r="K65" s="2">
        <v>0.76</v>
      </c>
      <c r="L65" s="5">
        <v>99.32</v>
      </c>
      <c r="M65" s="4">
        <v>38.587000000000003</v>
      </c>
      <c r="N65" s="2">
        <v>41.686</v>
      </c>
      <c r="O65" s="2">
        <v>18.722999999999999</v>
      </c>
      <c r="P65" s="2">
        <v>0.24099999999999999</v>
      </c>
      <c r="Q65" s="2">
        <v>0.19400000000000001</v>
      </c>
      <c r="R65" s="2">
        <v>0.2</v>
      </c>
      <c r="S65" s="2">
        <v>99.66</v>
      </c>
      <c r="T65" s="5">
        <v>79.877277396767084</v>
      </c>
      <c r="AC65" s="4">
        <v>47.46</v>
      </c>
      <c r="AD65" s="2">
        <v>2.73</v>
      </c>
      <c r="AE65" s="2">
        <v>15.632999999999999</v>
      </c>
      <c r="AF65" s="2">
        <v>1.7190000000000001</v>
      </c>
      <c r="AG65" s="2">
        <v>9.5589999999999993</v>
      </c>
      <c r="AH65" s="2">
        <v>0.161</v>
      </c>
      <c r="AI65" s="2">
        <v>6.3029999999999999</v>
      </c>
      <c r="AJ65" s="2">
        <v>10.247</v>
      </c>
      <c r="AK65" s="2">
        <v>3.778</v>
      </c>
      <c r="AL65" s="2">
        <v>1.407</v>
      </c>
      <c r="AM65" s="2">
        <v>0.71799999999999997</v>
      </c>
      <c r="AN65" s="2">
        <v>99.714999999999989</v>
      </c>
      <c r="AO65" s="5">
        <v>0.94</v>
      </c>
      <c r="BG65" s="3">
        <f t="shared" si="34"/>
        <v>39.652676088248022</v>
      </c>
      <c r="BH65" s="3">
        <f t="shared" si="35"/>
        <v>799.31249438394866</v>
      </c>
      <c r="BI65" s="3">
        <f t="shared" si="36"/>
        <v>21.771045928409549</v>
      </c>
      <c r="BJ65" s="3">
        <f t="shared" si="37"/>
        <v>257.53426542929088</v>
      </c>
      <c r="BK65" s="3">
        <f t="shared" si="38"/>
        <v>58.247774919971988</v>
      </c>
      <c r="BL65" s="3">
        <f t="shared" si="39"/>
        <v>0.24672399008447304</v>
      </c>
      <c r="BM65" s="3">
        <f t="shared" si="40"/>
        <v>597.91527883645676</v>
      </c>
      <c r="BN65" s="3">
        <f t="shared" si="41"/>
        <v>39.588100560555176</v>
      </c>
      <c r="BO65" s="3">
        <f t="shared" si="42"/>
        <v>84.665591531449991</v>
      </c>
      <c r="BP65" s="3">
        <f t="shared" si="43"/>
        <v>9.1936727097157878</v>
      </c>
      <c r="BQ65" s="3">
        <f t="shared" si="44"/>
        <v>32.735087025383315</v>
      </c>
      <c r="BR65" s="3">
        <f t="shared" si="45"/>
        <v>6.4235752156820274</v>
      </c>
      <c r="BS65" s="3">
        <f t="shared" si="46"/>
        <v>2.3714485626890518</v>
      </c>
      <c r="BT65" s="3">
        <f t="shared" si="47"/>
        <v>7.5385241567305012</v>
      </c>
      <c r="BU65" s="3">
        <f t="shared" si="48"/>
        <v>0.86346524569912264</v>
      </c>
      <c r="BV65" s="3">
        <f t="shared" si="49"/>
        <v>3.9826260303680292</v>
      </c>
      <c r="BW65" s="3">
        <f t="shared" si="50"/>
        <v>0.7566223826373063</v>
      </c>
      <c r="BX65" s="3">
        <f t="shared" si="51"/>
        <v>1.8989557085282698</v>
      </c>
      <c r="BY65" s="3">
        <f t="shared" si="52"/>
        <v>0.28051488602826419</v>
      </c>
      <c r="BZ65" s="3">
        <f t="shared" si="61"/>
        <v>1.3771686224295614</v>
      </c>
      <c r="CA65" s="3">
        <f t="shared" si="53"/>
        <v>0.18936483693165057</v>
      </c>
      <c r="CB65" s="3">
        <f t="shared" si="54"/>
        <v>5.3136932353586372</v>
      </c>
      <c r="CC65" s="3">
        <f t="shared" si="55"/>
        <v>3.6024352892423539</v>
      </c>
      <c r="CD65" s="3">
        <f t="shared" si="56"/>
        <v>9.9563626972471564</v>
      </c>
      <c r="CE65" s="3">
        <f t="shared" si="57"/>
        <v>3.5653479832553292</v>
      </c>
      <c r="CF65" s="3">
        <f t="shared" si="58"/>
        <v>1.1534489665336318</v>
      </c>
      <c r="CG65" s="3"/>
      <c r="CH65" s="3"/>
      <c r="CI65" s="8">
        <v>42.183697966221303</v>
      </c>
      <c r="CJ65" s="3">
        <v>850.33244083398802</v>
      </c>
      <c r="CK65" s="3">
        <v>23.160687157882499</v>
      </c>
      <c r="CL65" s="3">
        <v>273.97262279711799</v>
      </c>
      <c r="CM65" s="3">
        <v>61.965717999970202</v>
      </c>
      <c r="CN65" s="3">
        <v>0.26247232987709901</v>
      </c>
      <c r="CO65" s="3">
        <v>636.08008386857102</v>
      </c>
      <c r="CP65" s="3">
        <v>42.1150005963353</v>
      </c>
      <c r="CQ65" s="3">
        <v>90.069778224946802</v>
      </c>
      <c r="CR65" s="3">
        <v>9.7805028826763696</v>
      </c>
      <c r="CS65" s="3">
        <v>34.824560665301398</v>
      </c>
      <c r="CT65" s="3">
        <v>6.8335906549808803</v>
      </c>
      <c r="CU65" s="3">
        <v>2.5228176198819701</v>
      </c>
      <c r="CV65" s="3">
        <v>8.0197065497133</v>
      </c>
      <c r="CW65" s="3">
        <v>0.918580048616088</v>
      </c>
      <c r="CX65" s="3">
        <v>4.2368362025191804</v>
      </c>
      <c r="CY65" s="3">
        <v>0.80491742833755997</v>
      </c>
      <c r="CZ65" s="3">
        <v>2.0201656473704999</v>
      </c>
      <c r="DA65" s="3">
        <v>0.29842009151943</v>
      </c>
      <c r="DB65" s="3">
        <v>1.4650730025846399</v>
      </c>
      <c r="DC65" s="3">
        <v>0.201451954182607</v>
      </c>
      <c r="DD65" s="3">
        <v>5.6528651439985502</v>
      </c>
      <c r="DE65" s="3">
        <v>3.8323779672791001</v>
      </c>
      <c r="DF65" s="3">
        <v>10.591875209837401</v>
      </c>
      <c r="DG65" s="3">
        <v>3.7929233864418399</v>
      </c>
      <c r="DH65" s="3">
        <v>1.2270733686527999</v>
      </c>
      <c r="DI65" s="3"/>
      <c r="DJ65" s="3"/>
      <c r="DK65" s="3"/>
      <c r="DL65" s="8">
        <v>10.651007709883901</v>
      </c>
      <c r="DM65" s="3">
        <v>99.768378069181296</v>
      </c>
      <c r="DN65" s="3">
        <v>3.7802632908676599</v>
      </c>
      <c r="DO65" s="3">
        <v>42.8628584493025</v>
      </c>
      <c r="DP65" s="3">
        <v>9.7718264077383203</v>
      </c>
      <c r="DQ65" s="3">
        <v>7.6802118738518596E-2</v>
      </c>
      <c r="DR65" s="3">
        <v>113.202386052346</v>
      </c>
      <c r="DS65" s="3">
        <v>7.8793241085209003</v>
      </c>
      <c r="DT65" s="3">
        <v>16.249635212866401</v>
      </c>
      <c r="DU65" s="3">
        <v>1.5926161407581301</v>
      </c>
      <c r="DV65" s="3">
        <v>5.6634180141528097</v>
      </c>
      <c r="DW65" s="3">
        <v>1.3715335709968</v>
      </c>
      <c r="DX65" s="3">
        <v>0.56302744172086905</v>
      </c>
      <c r="DY65" s="3">
        <v>2.65031884402153</v>
      </c>
      <c r="DZ65" s="3">
        <v>0.211667871791659</v>
      </c>
      <c r="EA65" s="3">
        <v>0.78577658599679601</v>
      </c>
      <c r="EB65" s="3">
        <v>0.13314480293586001</v>
      </c>
      <c r="EC65" s="3">
        <v>0.38144327374725301</v>
      </c>
      <c r="ED65" s="3">
        <v>8.9821183251347594E-2</v>
      </c>
      <c r="EE65" s="3">
        <v>0.54504739591214901</v>
      </c>
      <c r="EF65" s="3">
        <v>7.1926210584307995E-2</v>
      </c>
      <c r="EG65" s="3">
        <v>1.1118032337827399</v>
      </c>
      <c r="EH65" s="3">
        <v>0.82644335640210398</v>
      </c>
      <c r="EI65" s="3">
        <v>14.6934080493442</v>
      </c>
      <c r="EJ65" s="3">
        <v>0.84089145415678301</v>
      </c>
      <c r="EK65" s="3">
        <v>0.35413248218361598</v>
      </c>
      <c r="EL65" s="3"/>
      <c r="EM65" s="6"/>
    </row>
    <row r="66" spans="1:148" x14ac:dyDescent="0.35">
      <c r="A66" s="2" t="s">
        <v>265</v>
      </c>
      <c r="B66" s="4">
        <v>47.05</v>
      </c>
      <c r="C66" s="2">
        <v>15.62</v>
      </c>
      <c r="D66" s="2">
        <v>3.49</v>
      </c>
      <c r="E66" s="2">
        <v>9.4</v>
      </c>
      <c r="F66" s="2">
        <v>0.18</v>
      </c>
      <c r="G66" s="2">
        <v>5.56</v>
      </c>
      <c r="H66" s="2">
        <v>13</v>
      </c>
      <c r="I66" s="2">
        <v>3.74</v>
      </c>
      <c r="J66" s="2">
        <v>0.96</v>
      </c>
      <c r="K66" s="2">
        <v>0.64</v>
      </c>
      <c r="L66" s="5">
        <v>99.67</v>
      </c>
      <c r="M66" s="4">
        <v>39.116</v>
      </c>
      <c r="N66" s="2">
        <v>43.662999999999997</v>
      </c>
      <c r="O66" s="2">
        <v>17.818000000000001</v>
      </c>
      <c r="P66" s="2">
        <v>0.215</v>
      </c>
      <c r="Q66" s="2">
        <v>0.23100000000000001</v>
      </c>
      <c r="R66" s="2">
        <v>0.216</v>
      </c>
      <c r="S66" s="2">
        <v>101.26600000000001</v>
      </c>
      <c r="T66" s="5">
        <v>81.374358684910334</v>
      </c>
      <c r="AC66" s="4">
        <v>46.253</v>
      </c>
      <c r="AD66" s="2">
        <v>3.2629999999999999</v>
      </c>
      <c r="AE66" s="2">
        <v>14.602</v>
      </c>
      <c r="AF66" s="2">
        <v>1.78</v>
      </c>
      <c r="AG66" s="2">
        <v>9.5969999999999995</v>
      </c>
      <c r="AH66" s="2">
        <v>0.20200000000000001</v>
      </c>
      <c r="AI66" s="2">
        <v>6.8449999999999998</v>
      </c>
      <c r="AJ66" s="2">
        <v>12.186</v>
      </c>
      <c r="AK66" s="2">
        <v>3.496</v>
      </c>
      <c r="AL66" s="2">
        <v>0.89700000000000002</v>
      </c>
      <c r="AM66" s="2">
        <v>0.59799999999999998</v>
      </c>
      <c r="AN66" s="2">
        <v>99.71899999999998</v>
      </c>
      <c r="AO66" s="5">
        <v>0.93600000000000005</v>
      </c>
      <c r="BG66" s="3">
        <f t="shared" si="34"/>
        <v>25.249522896808053</v>
      </c>
      <c r="BH66" s="3">
        <f t="shared" si="35"/>
        <v>518.32126636494513</v>
      </c>
      <c r="BI66" s="3">
        <f t="shared" si="36"/>
        <v>33.7052130491656</v>
      </c>
      <c r="BJ66" s="3">
        <f t="shared" si="37"/>
        <v>267.7732146067259</v>
      </c>
      <c r="BK66" s="3">
        <f t="shared" si="38"/>
        <v>38.943982271241026</v>
      </c>
      <c r="BL66" s="3">
        <f t="shared" si="39"/>
        <v>7.5389438223801092E-2</v>
      </c>
      <c r="BM66" s="3">
        <f t="shared" si="40"/>
        <v>260.21838336254939</v>
      </c>
      <c r="BN66" s="3">
        <f t="shared" si="41"/>
        <v>23.77231326514849</v>
      </c>
      <c r="BO66" s="3">
        <f t="shared" si="42"/>
        <v>61.604434763406765</v>
      </c>
      <c r="BP66" s="3">
        <f t="shared" si="43"/>
        <v>5.7490705464484693</v>
      </c>
      <c r="BQ66" s="3">
        <f t="shared" si="44"/>
        <v>26.070507516587885</v>
      </c>
      <c r="BR66" s="3">
        <f t="shared" si="45"/>
        <v>6.8190871390323178</v>
      </c>
      <c r="BS66" s="3">
        <f t="shared" si="46"/>
        <v>1.7154439887615827</v>
      </c>
      <c r="BT66" s="3">
        <f t="shared" si="47"/>
        <v>5.4250876048939132</v>
      </c>
      <c r="BU66" s="3">
        <f t="shared" si="48"/>
        <v>1.2388793903340005</v>
      </c>
      <c r="BV66" s="3">
        <f t="shared" si="49"/>
        <v>7.5221732764449838</v>
      </c>
      <c r="BW66" s="3">
        <f t="shared" si="50"/>
        <v>1.2890853553823296</v>
      </c>
      <c r="BX66" s="3">
        <f t="shared" si="51"/>
        <v>3.0397365235827163</v>
      </c>
      <c r="BY66" s="3">
        <f t="shared" si="52"/>
        <v>0.70128851117174273</v>
      </c>
      <c r="BZ66" s="3">
        <f t="shared" si="61"/>
        <v>2.6009664926544467</v>
      </c>
      <c r="CA66" s="3">
        <f t="shared" si="53"/>
        <v>0.72781572203527456</v>
      </c>
      <c r="CB66" s="3">
        <f t="shared" si="54"/>
        <v>6.982982009804652</v>
      </c>
      <c r="CC66" s="3">
        <f t="shared" si="55"/>
        <v>2.3194207889878244</v>
      </c>
      <c r="CD66" s="3">
        <f t="shared" si="56"/>
        <v>1.4684872554584014</v>
      </c>
      <c r="CE66" s="3">
        <f t="shared" si="57"/>
        <v>2.8578513717392937</v>
      </c>
      <c r="CF66" s="3">
        <f t="shared" si="58"/>
        <v>0.61893562848387285</v>
      </c>
      <c r="CG66" s="3"/>
      <c r="CH66" s="3"/>
      <c r="CI66" s="8">
        <v>26.975986000863301</v>
      </c>
      <c r="CJ66" s="3">
        <v>553.762036714685</v>
      </c>
      <c r="CK66" s="3">
        <v>36.009843001245301</v>
      </c>
      <c r="CL66" s="3">
        <v>286.08249423795502</v>
      </c>
      <c r="CM66" s="3">
        <v>41.606818665855798</v>
      </c>
      <c r="CN66" s="3">
        <v>8.0544271606625098E-2</v>
      </c>
      <c r="CO66" s="3">
        <v>278.011093336057</v>
      </c>
      <c r="CP66" s="3">
        <v>25.3977705824236</v>
      </c>
      <c r="CQ66" s="3">
        <v>65.816703807058502</v>
      </c>
      <c r="CR66" s="3">
        <v>6.1421693872312702</v>
      </c>
      <c r="CS66" s="3">
        <v>27.853106321140899</v>
      </c>
      <c r="CT66" s="3">
        <v>7.2853495075131596</v>
      </c>
      <c r="CU66" s="3">
        <v>1.83273930423246</v>
      </c>
      <c r="CV66" s="3">
        <v>5.7960337659123002</v>
      </c>
      <c r="CW66" s="3">
        <v>1.32358909223718</v>
      </c>
      <c r="CX66" s="3">
        <v>8.0365099107318194</v>
      </c>
      <c r="CY66" s="3">
        <v>1.3772279437845401</v>
      </c>
      <c r="CZ66" s="3">
        <v>3.2475817559644402</v>
      </c>
      <c r="DA66" s="3">
        <v>0.74923986236297302</v>
      </c>
      <c r="DB66" s="3">
        <v>2.7788103554000498</v>
      </c>
      <c r="DC66" s="3">
        <v>0.77758089961033605</v>
      </c>
      <c r="DD66" s="3">
        <v>7.4604508651759103</v>
      </c>
      <c r="DE66" s="3">
        <v>2.4780136634485301</v>
      </c>
      <c r="DF66" s="3">
        <v>1.5688966404470099</v>
      </c>
      <c r="DG66" s="3">
        <v>3.0532600125419802</v>
      </c>
      <c r="DH66" s="3">
        <v>0.66125601333747097</v>
      </c>
      <c r="DI66" s="3"/>
      <c r="DJ66" s="3"/>
      <c r="DK66" s="3"/>
      <c r="DL66" s="8">
        <v>9.0771225921445602</v>
      </c>
      <c r="DM66" s="3">
        <v>84.329040427677299</v>
      </c>
      <c r="DN66" s="3">
        <v>9.5904820489670701</v>
      </c>
      <c r="DO66" s="3">
        <v>46.702560360813003</v>
      </c>
      <c r="DP66" s="3">
        <v>8.2529133564272392</v>
      </c>
      <c r="DQ66" s="3">
        <v>0.108652496465184</v>
      </c>
      <c r="DR66" s="3">
        <v>59.8368043534024</v>
      </c>
      <c r="DS66" s="3">
        <v>5.4349307797483499</v>
      </c>
      <c r="DT66" s="3">
        <v>14.3828413645327</v>
      </c>
      <c r="DU66" s="3">
        <v>1.24697314763075</v>
      </c>
      <c r="DV66" s="3">
        <v>5.4641102826878996</v>
      </c>
      <c r="DW66" s="3">
        <v>2.5935650779343602</v>
      </c>
      <c r="DX66" s="3">
        <v>0.96018553551505503</v>
      </c>
      <c r="DY66" s="3">
        <v>3.8781844677410899</v>
      </c>
      <c r="DZ66" s="3">
        <v>0.74749312195011197</v>
      </c>
      <c r="EA66" s="3">
        <v>2.6256531561201699</v>
      </c>
      <c r="EB66" s="3">
        <v>0.47420957563842298</v>
      </c>
      <c r="EC66" s="3">
        <v>1.7857144547280099</v>
      </c>
      <c r="ED66" s="3">
        <v>0.335566828209377</v>
      </c>
      <c r="EE66" s="3">
        <v>0.99739612827886204</v>
      </c>
      <c r="EF66" s="3">
        <v>0.386859014896274</v>
      </c>
      <c r="EG66" s="3">
        <v>1.9187601273674599</v>
      </c>
      <c r="EH66" s="3">
        <v>0.63332815968691702</v>
      </c>
      <c r="EI66" s="3">
        <v>0.40683468220439101</v>
      </c>
      <c r="EJ66" s="3">
        <v>1.31343146975611</v>
      </c>
      <c r="EK66" s="3">
        <v>0.14941394298629701</v>
      </c>
      <c r="EL66" s="3"/>
      <c r="EM66" s="6"/>
    </row>
    <row r="67" spans="1:148" x14ac:dyDescent="0.35">
      <c r="A67" s="2" t="s">
        <v>225</v>
      </c>
      <c r="B67" s="4">
        <v>47.77</v>
      </c>
      <c r="C67" s="2">
        <v>17.97</v>
      </c>
      <c r="D67" s="2">
        <v>3.42</v>
      </c>
      <c r="E67" s="2">
        <v>6.75</v>
      </c>
      <c r="F67" s="2">
        <v>0.17</v>
      </c>
      <c r="G67" s="2">
        <v>5.15</v>
      </c>
      <c r="H67" s="2">
        <v>11.8</v>
      </c>
      <c r="I67" s="2">
        <v>4.6900000000000004</v>
      </c>
      <c r="J67" s="2">
        <v>1.84</v>
      </c>
      <c r="K67" s="2">
        <v>0.74</v>
      </c>
      <c r="L67" s="5">
        <v>100.23</v>
      </c>
      <c r="M67" s="4">
        <v>38.406999999999996</v>
      </c>
      <c r="N67" s="2">
        <v>43.215000000000003</v>
      </c>
      <c r="O67" s="2">
        <v>17.303999999999998</v>
      </c>
      <c r="P67" s="2">
        <v>0.23499999999999999</v>
      </c>
      <c r="Q67" s="2">
        <v>0.219</v>
      </c>
      <c r="R67" s="2">
        <v>0.215</v>
      </c>
      <c r="S67" s="2">
        <v>99.606999999999999</v>
      </c>
      <c r="T67" s="5">
        <v>81.659989412597184</v>
      </c>
      <c r="AC67" s="4">
        <v>45.868000000000002</v>
      </c>
      <c r="AD67" s="2">
        <v>3.0089999999999999</v>
      </c>
      <c r="AE67" s="2">
        <v>15.808999999999999</v>
      </c>
      <c r="AF67" s="2">
        <v>1.794</v>
      </c>
      <c r="AG67" s="2">
        <v>9.5129999999999999</v>
      </c>
      <c r="AH67" s="2">
        <v>0.20399999999999999</v>
      </c>
      <c r="AI67" s="2">
        <v>6.7030000000000003</v>
      </c>
      <c r="AJ67" s="2">
        <v>10.44</v>
      </c>
      <c r="AK67" s="2">
        <v>4.1260000000000003</v>
      </c>
      <c r="AL67" s="2">
        <v>1.619</v>
      </c>
      <c r="AM67" s="2">
        <v>0.65100000000000002</v>
      </c>
      <c r="AN67" s="2">
        <v>99.736000000000004</v>
      </c>
      <c r="AO67" s="5">
        <v>0.88600000000000001</v>
      </c>
      <c r="BG67" s="3">
        <f t="shared" si="34"/>
        <v>0</v>
      </c>
      <c r="BH67" s="3">
        <f t="shared" si="35"/>
        <v>0</v>
      </c>
      <c r="BI67" s="3">
        <f t="shared" si="36"/>
        <v>0</v>
      </c>
      <c r="BJ67" s="3">
        <f t="shared" si="37"/>
        <v>0</v>
      </c>
      <c r="BK67" s="3">
        <f t="shared" si="38"/>
        <v>0</v>
      </c>
      <c r="BL67" s="3">
        <f t="shared" si="39"/>
        <v>0</v>
      </c>
      <c r="BM67" s="3">
        <f t="shared" si="40"/>
        <v>0</v>
      </c>
      <c r="BN67" s="3">
        <f t="shared" si="41"/>
        <v>0</v>
      </c>
      <c r="BO67" s="3">
        <f t="shared" si="42"/>
        <v>0</v>
      </c>
      <c r="BP67" s="3">
        <f t="shared" si="43"/>
        <v>0</v>
      </c>
      <c r="BQ67" s="3">
        <f t="shared" si="44"/>
        <v>0</v>
      </c>
      <c r="BR67" s="3">
        <f t="shared" si="45"/>
        <v>0</v>
      </c>
      <c r="BS67" s="3">
        <f t="shared" si="46"/>
        <v>0</v>
      </c>
      <c r="BT67" s="3">
        <f t="shared" si="47"/>
        <v>0</v>
      </c>
      <c r="BU67" s="3">
        <f t="shared" si="48"/>
        <v>0</v>
      </c>
      <c r="BV67" s="3">
        <f t="shared" si="49"/>
        <v>0</v>
      </c>
      <c r="BW67" s="3">
        <f t="shared" si="50"/>
        <v>0</v>
      </c>
      <c r="BX67" s="3">
        <f t="shared" si="51"/>
        <v>0</v>
      </c>
      <c r="BY67" s="3">
        <f t="shared" si="52"/>
        <v>0</v>
      </c>
      <c r="BZ67" s="3">
        <f t="shared" si="61"/>
        <v>0</v>
      </c>
      <c r="CA67" s="3">
        <f t="shared" si="53"/>
        <v>0</v>
      </c>
      <c r="CB67" s="3">
        <f t="shared" si="54"/>
        <v>0</v>
      </c>
      <c r="CC67" s="3">
        <f t="shared" si="55"/>
        <v>0</v>
      </c>
      <c r="CD67" s="3">
        <f t="shared" si="56"/>
        <v>0</v>
      </c>
      <c r="CE67" s="3">
        <f t="shared" si="57"/>
        <v>0</v>
      </c>
      <c r="CF67" s="3">
        <f t="shared" si="58"/>
        <v>0</v>
      </c>
      <c r="CG67" s="3"/>
      <c r="CH67" s="3"/>
      <c r="CI67" s="8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8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6"/>
    </row>
    <row r="68" spans="1:148" x14ac:dyDescent="0.35">
      <c r="A68" s="2" t="s">
        <v>226</v>
      </c>
      <c r="B68" s="4">
        <v>45.67</v>
      </c>
      <c r="C68" s="2">
        <v>17.510000000000002</v>
      </c>
      <c r="D68" s="2">
        <v>3.62</v>
      </c>
      <c r="E68" s="2">
        <v>6.64</v>
      </c>
      <c r="F68" s="2">
        <v>0.11</v>
      </c>
      <c r="G68" s="2">
        <v>4.3</v>
      </c>
      <c r="H68" s="2">
        <v>12.44</v>
      </c>
      <c r="I68" s="2">
        <v>4.41</v>
      </c>
      <c r="J68" s="2">
        <v>2.0699999999999998</v>
      </c>
      <c r="K68" s="2">
        <v>0.93</v>
      </c>
      <c r="L68" s="5">
        <v>98.02</v>
      </c>
      <c r="M68" s="4">
        <v>38.514000000000003</v>
      </c>
      <c r="N68" s="2">
        <v>43.143000000000001</v>
      </c>
      <c r="O68" s="2">
        <v>17.077999999999999</v>
      </c>
      <c r="P68" s="2">
        <v>0.188</v>
      </c>
      <c r="Q68" s="2">
        <v>0.25800000000000001</v>
      </c>
      <c r="R68" s="2">
        <v>0.23599999999999999</v>
      </c>
      <c r="S68" s="2">
        <v>99.516000000000005</v>
      </c>
      <c r="T68" s="5">
        <v>81.831281563996242</v>
      </c>
      <c r="AC68" s="4">
        <v>45.031999999999996</v>
      </c>
      <c r="AD68" s="2">
        <v>3.2280000000000002</v>
      </c>
      <c r="AE68" s="2">
        <v>15.612</v>
      </c>
      <c r="AF68" s="2">
        <v>1.9139999999999999</v>
      </c>
      <c r="AG68" s="2">
        <v>9.4090000000000007</v>
      </c>
      <c r="AH68" s="2">
        <v>0.16</v>
      </c>
      <c r="AI68" s="2">
        <v>6.6120000000000001</v>
      </c>
      <c r="AJ68" s="2">
        <v>11.157999999999999</v>
      </c>
      <c r="AK68" s="2">
        <v>3.9319999999999999</v>
      </c>
      <c r="AL68" s="2">
        <v>1.8460000000000001</v>
      </c>
      <c r="AM68" s="2">
        <v>0.82899999999999996</v>
      </c>
      <c r="AN68" s="2">
        <v>99.731999999999999</v>
      </c>
      <c r="AO68" s="5">
        <v>0.875</v>
      </c>
      <c r="BG68" s="3">
        <f t="shared" si="34"/>
        <v>0</v>
      </c>
      <c r="BH68" s="3">
        <f t="shared" si="35"/>
        <v>0</v>
      </c>
      <c r="BI68" s="3">
        <f t="shared" si="36"/>
        <v>0</v>
      </c>
      <c r="BJ68" s="3">
        <f t="shared" si="37"/>
        <v>0</v>
      </c>
      <c r="BK68" s="3">
        <f t="shared" si="38"/>
        <v>0</v>
      </c>
      <c r="BL68" s="3">
        <f t="shared" si="39"/>
        <v>0</v>
      </c>
      <c r="BM68" s="3">
        <f t="shared" si="40"/>
        <v>0</v>
      </c>
      <c r="BN68" s="3">
        <f t="shared" si="41"/>
        <v>0</v>
      </c>
      <c r="BO68" s="3">
        <f t="shared" si="42"/>
        <v>0</v>
      </c>
      <c r="BP68" s="3">
        <f t="shared" si="43"/>
        <v>0</v>
      </c>
      <c r="BQ68" s="3">
        <f t="shared" si="44"/>
        <v>0</v>
      </c>
      <c r="BR68" s="3">
        <f t="shared" si="45"/>
        <v>0</v>
      </c>
      <c r="BS68" s="3">
        <f t="shared" si="46"/>
        <v>0</v>
      </c>
      <c r="BT68" s="3">
        <f t="shared" si="47"/>
        <v>0</v>
      </c>
      <c r="BU68" s="3">
        <f t="shared" si="48"/>
        <v>0</v>
      </c>
      <c r="BV68" s="3">
        <f t="shared" si="49"/>
        <v>0</v>
      </c>
      <c r="BW68" s="3">
        <f t="shared" si="50"/>
        <v>0</v>
      </c>
      <c r="BX68" s="3">
        <f t="shared" si="51"/>
        <v>0</v>
      </c>
      <c r="BY68" s="3">
        <f t="shared" si="52"/>
        <v>0</v>
      </c>
      <c r="BZ68" s="3">
        <f t="shared" si="61"/>
        <v>0</v>
      </c>
      <c r="CA68" s="3">
        <f t="shared" si="53"/>
        <v>0</v>
      </c>
      <c r="CB68" s="3">
        <f t="shared" si="54"/>
        <v>0</v>
      </c>
      <c r="CC68" s="3">
        <f t="shared" si="55"/>
        <v>0</v>
      </c>
      <c r="CD68" s="3">
        <f t="shared" si="56"/>
        <v>0</v>
      </c>
      <c r="CE68" s="3">
        <f t="shared" si="57"/>
        <v>0</v>
      </c>
      <c r="CF68" s="3">
        <f t="shared" si="58"/>
        <v>0</v>
      </c>
      <c r="CG68" s="3"/>
      <c r="CH68" s="3"/>
      <c r="CI68" s="8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8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6"/>
    </row>
    <row r="69" spans="1:148" x14ac:dyDescent="0.35">
      <c r="A69" s="2" t="s">
        <v>227</v>
      </c>
      <c r="B69" s="4">
        <v>45.54</v>
      </c>
      <c r="C69" s="2">
        <v>16.260000000000002</v>
      </c>
      <c r="D69" s="2">
        <v>3.27</v>
      </c>
      <c r="E69" s="2">
        <v>9.4</v>
      </c>
      <c r="F69" s="2">
        <v>0.16</v>
      </c>
      <c r="G69" s="2">
        <v>5.33</v>
      </c>
      <c r="H69" s="2">
        <v>12.55</v>
      </c>
      <c r="I69" s="2">
        <v>3.98</v>
      </c>
      <c r="J69" s="2">
        <v>1.43</v>
      </c>
      <c r="K69" s="2">
        <v>0.61</v>
      </c>
      <c r="L69" s="5">
        <v>98.61</v>
      </c>
      <c r="M69" s="4">
        <v>38.920999999999999</v>
      </c>
      <c r="N69" s="2">
        <v>43.576999999999998</v>
      </c>
      <c r="O69" s="2">
        <v>17.021999999999998</v>
      </c>
      <c r="P69" s="2">
        <v>0.22</v>
      </c>
      <c r="Q69" s="2">
        <v>0.251</v>
      </c>
      <c r="R69" s="2">
        <v>0.221</v>
      </c>
      <c r="S69" s="2">
        <v>100.258</v>
      </c>
      <c r="T69" s="5">
        <v>82.028093546543516</v>
      </c>
      <c r="AC69" s="4">
        <v>45.356000000000002</v>
      </c>
      <c r="AD69" s="2">
        <v>3.093</v>
      </c>
      <c r="AE69" s="2">
        <v>15.377000000000001</v>
      </c>
      <c r="AF69" s="2">
        <v>1.796</v>
      </c>
      <c r="AG69" s="2">
        <v>9.4879999999999995</v>
      </c>
      <c r="AH69" s="2">
        <v>0.184</v>
      </c>
      <c r="AI69" s="2">
        <v>6.8239999999999998</v>
      </c>
      <c r="AJ69" s="2">
        <v>11.904</v>
      </c>
      <c r="AK69" s="2">
        <v>3.7639999999999998</v>
      </c>
      <c r="AL69" s="2">
        <v>1.3520000000000001</v>
      </c>
      <c r="AM69" s="2">
        <v>0.57699999999999996</v>
      </c>
      <c r="AN69" s="2">
        <v>99.714999999999989</v>
      </c>
      <c r="AO69" s="5">
        <v>0.93600000000000005</v>
      </c>
      <c r="BG69" s="3">
        <f t="shared" si="34"/>
        <v>0</v>
      </c>
      <c r="BH69" s="3">
        <f t="shared" si="35"/>
        <v>0</v>
      </c>
      <c r="BI69" s="3">
        <f t="shared" si="36"/>
        <v>0</v>
      </c>
      <c r="BJ69" s="3">
        <f t="shared" si="37"/>
        <v>0</v>
      </c>
      <c r="BK69" s="3">
        <f t="shared" si="38"/>
        <v>0</v>
      </c>
      <c r="BL69" s="3">
        <f t="shared" si="39"/>
        <v>0</v>
      </c>
      <c r="BM69" s="3">
        <f t="shared" si="40"/>
        <v>0</v>
      </c>
      <c r="BN69" s="3">
        <f t="shared" si="41"/>
        <v>0</v>
      </c>
      <c r="BO69" s="3">
        <f t="shared" si="42"/>
        <v>0</v>
      </c>
      <c r="BP69" s="3">
        <f t="shared" si="43"/>
        <v>0</v>
      </c>
      <c r="BQ69" s="3">
        <f t="shared" si="44"/>
        <v>0</v>
      </c>
      <c r="BR69" s="3">
        <f t="shared" si="45"/>
        <v>0</v>
      </c>
      <c r="BS69" s="3">
        <f t="shared" si="46"/>
        <v>0</v>
      </c>
      <c r="BT69" s="3">
        <f t="shared" si="47"/>
        <v>0</v>
      </c>
      <c r="BU69" s="3">
        <f t="shared" si="48"/>
        <v>0</v>
      </c>
      <c r="BV69" s="3">
        <f t="shared" si="49"/>
        <v>0</v>
      </c>
      <c r="BW69" s="3">
        <f t="shared" si="50"/>
        <v>0</v>
      </c>
      <c r="BX69" s="3">
        <f t="shared" si="51"/>
        <v>0</v>
      </c>
      <c r="BY69" s="3">
        <f t="shared" si="52"/>
        <v>0</v>
      </c>
      <c r="BZ69" s="3">
        <f t="shared" si="61"/>
        <v>0</v>
      </c>
      <c r="CA69" s="3">
        <f t="shared" si="53"/>
        <v>0</v>
      </c>
      <c r="CB69" s="3">
        <f t="shared" si="54"/>
        <v>0</v>
      </c>
      <c r="CC69" s="3">
        <f t="shared" si="55"/>
        <v>0</v>
      </c>
      <c r="CD69" s="3">
        <f t="shared" si="56"/>
        <v>0</v>
      </c>
      <c r="CE69" s="3">
        <f t="shared" si="57"/>
        <v>0</v>
      </c>
      <c r="CF69" s="3">
        <f t="shared" si="58"/>
        <v>0</v>
      </c>
      <c r="CG69" s="3"/>
      <c r="CH69" s="3"/>
      <c r="CI69" s="8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8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6"/>
    </row>
    <row r="70" spans="1:148" s="60" customFormat="1" x14ac:dyDescent="0.35">
      <c r="A70" s="60" t="s">
        <v>256</v>
      </c>
      <c r="B70" s="61">
        <v>46.94</v>
      </c>
      <c r="C70" s="60">
        <v>18.59</v>
      </c>
      <c r="D70" s="60">
        <v>3.52</v>
      </c>
      <c r="E70" s="60">
        <v>7.61</v>
      </c>
      <c r="F70" s="60">
        <v>0.25</v>
      </c>
      <c r="G70" s="60">
        <v>4.5199999999999996</v>
      </c>
      <c r="H70" s="60">
        <v>11.65</v>
      </c>
      <c r="I70" s="60">
        <v>3.78</v>
      </c>
      <c r="J70" s="60">
        <v>1.8</v>
      </c>
      <c r="K70" s="60">
        <v>0.56000000000000005</v>
      </c>
      <c r="L70" s="62">
        <v>99.42</v>
      </c>
      <c r="M70" s="61">
        <v>38.652000000000001</v>
      </c>
      <c r="N70" s="60">
        <v>43.491999999999997</v>
      </c>
      <c r="O70" s="60">
        <v>17.312000000000001</v>
      </c>
      <c r="P70" s="60">
        <v>0.2</v>
      </c>
      <c r="Q70" s="60">
        <v>0.23400000000000001</v>
      </c>
      <c r="R70" s="60">
        <v>0.21</v>
      </c>
      <c r="S70" s="60">
        <v>100.128</v>
      </c>
      <c r="T70" s="62">
        <v>81.748590439248019</v>
      </c>
      <c r="U70" s="61"/>
      <c r="AB70" s="62"/>
      <c r="AC70" s="61">
        <v>45.715000000000003</v>
      </c>
      <c r="AD70" s="60">
        <v>3.1179999999999999</v>
      </c>
      <c r="AE70" s="60">
        <v>16.466000000000001</v>
      </c>
      <c r="AF70" s="60">
        <v>1.6439999999999999</v>
      </c>
      <c r="AG70" s="60">
        <v>9.7080000000000002</v>
      </c>
      <c r="AH70" s="60">
        <v>0.28199999999999997</v>
      </c>
      <c r="AI70" s="60">
        <v>6.98</v>
      </c>
      <c r="AJ70" s="60">
        <v>10.382</v>
      </c>
      <c r="AK70" s="60">
        <v>3.3479999999999999</v>
      </c>
      <c r="AL70" s="60">
        <v>1.5940000000000001</v>
      </c>
      <c r="AM70" s="60">
        <v>0.496</v>
      </c>
      <c r="AN70" s="60">
        <v>99.733000000000004</v>
      </c>
      <c r="AO70" s="62">
        <v>0.88300000000000001</v>
      </c>
      <c r="AQ70" s="61"/>
      <c r="AX70" s="61"/>
      <c r="BB70" s="61"/>
      <c r="BF70" s="62"/>
      <c r="BG70" s="63">
        <f t="shared" si="34"/>
        <v>0</v>
      </c>
      <c r="BH70" s="63">
        <f t="shared" si="35"/>
        <v>0</v>
      </c>
      <c r="BI70" s="63">
        <f t="shared" si="36"/>
        <v>0</v>
      </c>
      <c r="BJ70" s="63">
        <f t="shared" si="37"/>
        <v>0</v>
      </c>
      <c r="BK70" s="63">
        <f t="shared" si="38"/>
        <v>0</v>
      </c>
      <c r="BL70" s="63">
        <f t="shared" si="39"/>
        <v>0</v>
      </c>
      <c r="BM70" s="63">
        <f t="shared" si="40"/>
        <v>0</v>
      </c>
      <c r="BN70" s="63">
        <f t="shared" si="41"/>
        <v>0</v>
      </c>
      <c r="BO70" s="63">
        <f t="shared" si="42"/>
        <v>0</v>
      </c>
      <c r="BP70" s="63">
        <f t="shared" si="43"/>
        <v>0</v>
      </c>
      <c r="BQ70" s="63">
        <f t="shared" si="44"/>
        <v>0</v>
      </c>
      <c r="BR70" s="63">
        <f t="shared" si="45"/>
        <v>0</v>
      </c>
      <c r="BS70" s="63">
        <f t="shared" si="46"/>
        <v>0</v>
      </c>
      <c r="BT70" s="63">
        <f t="shared" si="47"/>
        <v>0</v>
      </c>
      <c r="BU70" s="63">
        <f t="shared" si="48"/>
        <v>0</v>
      </c>
      <c r="BV70" s="63">
        <f t="shared" si="49"/>
        <v>0</v>
      </c>
      <c r="BW70" s="63">
        <f t="shared" si="50"/>
        <v>0</v>
      </c>
      <c r="BX70" s="63">
        <f t="shared" si="51"/>
        <v>0</v>
      </c>
      <c r="BY70" s="63">
        <f t="shared" si="52"/>
        <v>0</v>
      </c>
      <c r="BZ70" s="63">
        <f t="shared" si="61"/>
        <v>0</v>
      </c>
      <c r="CA70" s="63">
        <f t="shared" si="53"/>
        <v>0</v>
      </c>
      <c r="CB70" s="63">
        <f t="shared" si="54"/>
        <v>0</v>
      </c>
      <c r="CC70" s="63">
        <f t="shared" si="55"/>
        <v>0</v>
      </c>
      <c r="CD70" s="63">
        <f t="shared" si="56"/>
        <v>0</v>
      </c>
      <c r="CE70" s="63">
        <f t="shared" si="57"/>
        <v>0</v>
      </c>
      <c r="CF70" s="63">
        <f t="shared" si="58"/>
        <v>0</v>
      </c>
      <c r="CG70" s="63"/>
      <c r="CH70" s="63"/>
      <c r="CI70" s="64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4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7"/>
      <c r="EN70" s="61"/>
      <c r="ER70" s="62"/>
    </row>
    <row r="71" spans="1:148" s="60" customFormat="1" x14ac:dyDescent="0.35">
      <c r="A71" s="60" t="s">
        <v>255</v>
      </c>
      <c r="B71" s="61">
        <v>46.16</v>
      </c>
      <c r="C71" s="60">
        <v>17.46</v>
      </c>
      <c r="D71" s="60">
        <v>3.47</v>
      </c>
      <c r="E71" s="60">
        <v>6.96</v>
      </c>
      <c r="F71" s="60">
        <v>0.1</v>
      </c>
      <c r="G71" s="60">
        <v>5.82</v>
      </c>
      <c r="H71" s="60">
        <v>12.61</v>
      </c>
      <c r="I71" s="60">
        <v>4.1500000000000004</v>
      </c>
      <c r="J71" s="60">
        <v>1.64</v>
      </c>
      <c r="K71" s="60">
        <v>0.59</v>
      </c>
      <c r="L71" s="62">
        <v>99.04</v>
      </c>
      <c r="M71" s="61">
        <v>39.228000000000002</v>
      </c>
      <c r="N71" s="60">
        <v>44.308</v>
      </c>
      <c r="O71" s="60">
        <v>16.641999999999999</v>
      </c>
      <c r="P71" s="60">
        <v>0.18</v>
      </c>
      <c r="Q71" s="60">
        <v>0.22</v>
      </c>
      <c r="R71" s="60">
        <v>0.193</v>
      </c>
      <c r="S71" s="60">
        <v>100.842</v>
      </c>
      <c r="T71" s="62">
        <v>82.598926304441093</v>
      </c>
      <c r="U71" s="61"/>
      <c r="AB71" s="62"/>
      <c r="AC71" s="61">
        <v>45.12</v>
      </c>
      <c r="AD71" s="60">
        <v>3.1349999999999998</v>
      </c>
      <c r="AE71" s="60">
        <v>15.773999999999999</v>
      </c>
      <c r="AF71" s="60">
        <v>1.7310000000000001</v>
      </c>
      <c r="AG71" s="60">
        <v>9.5429999999999993</v>
      </c>
      <c r="AH71" s="60">
        <v>0.13500000000000001</v>
      </c>
      <c r="AI71" s="60">
        <v>7.0789999999999997</v>
      </c>
      <c r="AJ71" s="60">
        <v>11.449</v>
      </c>
      <c r="AK71" s="60">
        <v>3.7490000000000001</v>
      </c>
      <c r="AL71" s="60">
        <v>1.482</v>
      </c>
      <c r="AM71" s="60">
        <v>0.53300000000000003</v>
      </c>
      <c r="AN71" s="60">
        <v>99.72999999999999</v>
      </c>
      <c r="AO71" s="62">
        <v>0.89800000000000002</v>
      </c>
      <c r="AQ71" s="61"/>
      <c r="AX71" s="61"/>
      <c r="BB71" s="61"/>
      <c r="BF71" s="62"/>
      <c r="BG71" s="63">
        <f t="shared" si="34"/>
        <v>0</v>
      </c>
      <c r="BH71" s="63">
        <f t="shared" si="35"/>
        <v>0</v>
      </c>
      <c r="BI71" s="63">
        <f t="shared" si="36"/>
        <v>0</v>
      </c>
      <c r="BJ71" s="63">
        <f t="shared" si="37"/>
        <v>0</v>
      </c>
      <c r="BK71" s="63">
        <f t="shared" si="38"/>
        <v>0</v>
      </c>
      <c r="BL71" s="63">
        <f t="shared" si="39"/>
        <v>0</v>
      </c>
      <c r="BM71" s="63">
        <f t="shared" si="40"/>
        <v>0</v>
      </c>
      <c r="BN71" s="63">
        <f t="shared" si="41"/>
        <v>0</v>
      </c>
      <c r="BO71" s="63">
        <f t="shared" si="42"/>
        <v>0</v>
      </c>
      <c r="BP71" s="63">
        <f t="shared" si="43"/>
        <v>0</v>
      </c>
      <c r="BQ71" s="63">
        <f t="shared" si="44"/>
        <v>0</v>
      </c>
      <c r="BR71" s="63">
        <f t="shared" si="45"/>
        <v>0</v>
      </c>
      <c r="BS71" s="63">
        <f t="shared" si="46"/>
        <v>0</v>
      </c>
      <c r="BT71" s="63">
        <f t="shared" si="47"/>
        <v>0</v>
      </c>
      <c r="BU71" s="63">
        <f t="shared" si="48"/>
        <v>0</v>
      </c>
      <c r="BV71" s="63">
        <f t="shared" si="49"/>
        <v>0</v>
      </c>
      <c r="BW71" s="63">
        <f t="shared" si="50"/>
        <v>0</v>
      </c>
      <c r="BX71" s="63">
        <f t="shared" si="51"/>
        <v>0</v>
      </c>
      <c r="BY71" s="63">
        <f t="shared" si="52"/>
        <v>0</v>
      </c>
      <c r="BZ71" s="63">
        <f t="shared" si="61"/>
        <v>0</v>
      </c>
      <c r="CA71" s="63">
        <f t="shared" si="53"/>
        <v>0</v>
      </c>
      <c r="CB71" s="63">
        <f t="shared" si="54"/>
        <v>0</v>
      </c>
      <c r="CC71" s="63">
        <f t="shared" si="55"/>
        <v>0</v>
      </c>
      <c r="CD71" s="63">
        <f t="shared" si="56"/>
        <v>0</v>
      </c>
      <c r="CE71" s="63">
        <f t="shared" si="57"/>
        <v>0</v>
      </c>
      <c r="CF71" s="63">
        <f t="shared" si="58"/>
        <v>0</v>
      </c>
      <c r="CG71" s="63"/>
      <c r="CH71" s="63"/>
      <c r="CI71" s="64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4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7"/>
      <c r="EN71" s="61"/>
      <c r="ER71" s="62"/>
    </row>
    <row r="72" spans="1:148" x14ac:dyDescent="0.35">
      <c r="A72" s="2" t="s">
        <v>254</v>
      </c>
      <c r="B72" s="4">
        <v>46</v>
      </c>
      <c r="C72" s="2">
        <v>17.27</v>
      </c>
      <c r="D72" s="2">
        <v>3.52</v>
      </c>
      <c r="E72" s="2">
        <v>6.77</v>
      </c>
      <c r="F72" s="2">
        <v>0.11</v>
      </c>
      <c r="G72" s="2">
        <v>5.89</v>
      </c>
      <c r="H72" s="2">
        <v>11.98</v>
      </c>
      <c r="I72" s="2">
        <v>4.5599999999999996</v>
      </c>
      <c r="J72" s="2">
        <v>1.84</v>
      </c>
      <c r="K72" s="2">
        <v>1.26</v>
      </c>
      <c r="L72" s="5">
        <v>99.44</v>
      </c>
      <c r="M72" s="4">
        <v>38.482999999999997</v>
      </c>
      <c r="N72" s="2">
        <v>44.338000000000001</v>
      </c>
      <c r="O72" s="2">
        <v>15.913</v>
      </c>
      <c r="P72" s="2">
        <v>0.20899999999999999</v>
      </c>
      <c r="Q72" s="2">
        <v>0.21099999999999999</v>
      </c>
      <c r="R72" s="2">
        <v>0.188</v>
      </c>
      <c r="S72" s="2">
        <v>99.397999999999996</v>
      </c>
      <c r="T72" s="5">
        <v>83.242817206845544</v>
      </c>
      <c r="AC72" s="4">
        <v>44.798000000000002</v>
      </c>
      <c r="AD72" s="2">
        <v>3.1440000000000001</v>
      </c>
      <c r="AE72" s="2">
        <v>15.426</v>
      </c>
      <c r="AF72" s="2">
        <v>1.7569999999999999</v>
      </c>
      <c r="AG72" s="2">
        <v>9.5299999999999994</v>
      </c>
      <c r="AH72" s="2">
        <v>0.14499999999999999</v>
      </c>
      <c r="AI72" s="2">
        <v>7.3259999999999996</v>
      </c>
      <c r="AJ72" s="2">
        <v>10.763999999999999</v>
      </c>
      <c r="AK72" s="2">
        <v>4.0730000000000004</v>
      </c>
      <c r="AL72" s="2">
        <v>1.6439999999999999</v>
      </c>
      <c r="AM72" s="2">
        <v>1.125</v>
      </c>
      <c r="AN72" s="2">
        <v>99.731999999999999</v>
      </c>
      <c r="AO72" s="5">
        <v>0.89</v>
      </c>
      <c r="BG72" s="3">
        <f t="shared" si="34"/>
        <v>37.799579958319619</v>
      </c>
      <c r="BH72" s="3">
        <f t="shared" si="35"/>
        <v>733.14316457796792</v>
      </c>
      <c r="BI72" s="3">
        <f t="shared" si="36"/>
        <v>22.99047308343798</v>
      </c>
      <c r="BJ72" s="3">
        <f t="shared" si="37"/>
        <v>225.29816492112772</v>
      </c>
      <c r="BK72" s="3">
        <f t="shared" si="38"/>
        <v>54.191566417575451</v>
      </c>
      <c r="BL72" s="3">
        <f t="shared" si="39"/>
        <v>0.38443208999969664</v>
      </c>
      <c r="BM72" s="3">
        <f t="shared" si="40"/>
        <v>414.11322719320003</v>
      </c>
      <c r="BN72" s="3">
        <f t="shared" si="41"/>
        <v>35.096334391148041</v>
      </c>
      <c r="BO72" s="3">
        <f t="shared" si="42"/>
        <v>93.307768091379018</v>
      </c>
      <c r="BP72" s="3">
        <f t="shared" si="43"/>
        <v>8.7427832837979427</v>
      </c>
      <c r="BQ72" s="3">
        <f t="shared" si="44"/>
        <v>32.826303309285649</v>
      </c>
      <c r="BR72" s="3">
        <f t="shared" si="45"/>
        <v>6.9149234954901164</v>
      </c>
      <c r="BS72" s="3">
        <f t="shared" si="46"/>
        <v>2.2022407234561823</v>
      </c>
      <c r="BT72" s="3">
        <f t="shared" si="47"/>
        <v>6.5795382662215198</v>
      </c>
      <c r="BU72" s="3">
        <f t="shared" si="48"/>
        <v>0.94441187606352595</v>
      </c>
      <c r="BV72" s="3">
        <f t="shared" si="49"/>
        <v>4.6487780019559173</v>
      </c>
      <c r="BW72" s="3">
        <f t="shared" si="50"/>
        <v>0.85271303417457112</v>
      </c>
      <c r="BX72" s="3">
        <f t="shared" si="51"/>
        <v>2.1444819528171202</v>
      </c>
      <c r="BY72" s="3">
        <f t="shared" si="52"/>
        <v>0.25401404113961368</v>
      </c>
      <c r="BZ72" s="3">
        <f t="shared" si="61"/>
        <v>1.2498384259288382</v>
      </c>
      <c r="CA72" s="3">
        <f t="shared" si="53"/>
        <v>0.25136715383924019</v>
      </c>
      <c r="CB72" s="3">
        <f t="shared" si="54"/>
        <v>4.8027939957654429</v>
      </c>
      <c r="CC72" s="3">
        <f t="shared" si="55"/>
        <v>3.2836251429277064</v>
      </c>
      <c r="CD72" s="3">
        <f t="shared" si="56"/>
        <v>9.7589655751920077</v>
      </c>
      <c r="CE72" s="3">
        <f t="shared" si="57"/>
        <v>3.8689956151084619</v>
      </c>
      <c r="CF72" s="3">
        <f t="shared" si="58"/>
        <v>1.456528212201426</v>
      </c>
      <c r="CG72" s="3"/>
      <c r="CH72" s="3"/>
      <c r="CI72" s="8">
        <v>42.471438155415299</v>
      </c>
      <c r="CJ72" s="3">
        <v>823.75636469434596</v>
      </c>
      <c r="CK72" s="3">
        <v>25.831992228581999</v>
      </c>
      <c r="CL72" s="3">
        <v>253.144005529357</v>
      </c>
      <c r="CM72" s="3">
        <v>60.889400469185901</v>
      </c>
      <c r="CN72" s="3">
        <v>0.43194616853898499</v>
      </c>
      <c r="CO72" s="3">
        <v>465.295760891236</v>
      </c>
      <c r="CP72" s="3">
        <v>39.434083585559598</v>
      </c>
      <c r="CQ72" s="3">
        <v>104.84018886671799</v>
      </c>
      <c r="CR72" s="3">
        <v>9.8233520042673508</v>
      </c>
      <c r="CS72" s="3">
        <v>36.883486864365899</v>
      </c>
      <c r="CT72" s="3">
        <v>7.7695769612248498</v>
      </c>
      <c r="CU72" s="3">
        <v>2.4744277791642499</v>
      </c>
      <c r="CV72" s="3">
        <v>7.3927396249679997</v>
      </c>
      <c r="CW72" s="3">
        <v>1.0611369393972201</v>
      </c>
      <c r="CX72" s="3">
        <v>5.22334606961339</v>
      </c>
      <c r="CY72" s="3">
        <v>0.95810453278041696</v>
      </c>
      <c r="CZ72" s="3">
        <v>2.4095302840641799</v>
      </c>
      <c r="DA72" s="3">
        <v>0.28540903498832998</v>
      </c>
      <c r="DB72" s="3">
        <v>1.40431283812229</v>
      </c>
      <c r="DC72" s="3">
        <v>0.28243500431375301</v>
      </c>
      <c r="DD72" s="3">
        <v>5.3963977480510597</v>
      </c>
      <c r="DE72" s="3">
        <v>3.6894664527277601</v>
      </c>
      <c r="DF72" s="3">
        <v>10.9651298597663</v>
      </c>
      <c r="DG72" s="3">
        <v>4.34718608439153</v>
      </c>
      <c r="DH72" s="3">
        <v>1.6365485530353101</v>
      </c>
      <c r="DI72" s="3"/>
      <c r="DJ72" s="3"/>
      <c r="DK72" s="3"/>
      <c r="DL72" s="8">
        <v>7.9350739622893904</v>
      </c>
      <c r="DM72" s="3">
        <v>120.817961045773</v>
      </c>
      <c r="DN72" s="3">
        <v>4.12273956456339</v>
      </c>
      <c r="DO72" s="3">
        <v>36.010692151101402</v>
      </c>
      <c r="DP72" s="3">
        <v>8.92944809982035</v>
      </c>
      <c r="DQ72" s="3">
        <v>8.9277143795478103E-2</v>
      </c>
      <c r="DR72" s="3">
        <v>77.211425684222206</v>
      </c>
      <c r="DS72" s="3">
        <v>5.7897151303607099</v>
      </c>
      <c r="DT72" s="3">
        <v>17.161869270706202</v>
      </c>
      <c r="DU72" s="3">
        <v>1.4783861010837001</v>
      </c>
      <c r="DV72" s="3">
        <v>7.2134657894837</v>
      </c>
      <c r="DW72" s="3">
        <v>1.29302304168547</v>
      </c>
      <c r="DX72" s="3">
        <v>0.42660321847694199</v>
      </c>
      <c r="DY72" s="3">
        <v>1.48659578217669</v>
      </c>
      <c r="DZ72" s="3">
        <v>0.27053702602987301</v>
      </c>
      <c r="EA72" s="3">
        <v>0.81769336148897998</v>
      </c>
      <c r="EB72" s="3">
        <v>0.22680275475721001</v>
      </c>
      <c r="EC72" s="3">
        <v>0.41414191714749798</v>
      </c>
      <c r="ED72" s="3">
        <v>6.6634462707029093E-2</v>
      </c>
      <c r="EE72" s="3">
        <v>0.32291442198636899</v>
      </c>
      <c r="EF72" s="3">
        <v>6.9524921078337396E-2</v>
      </c>
      <c r="EG72" s="3">
        <v>0.86009588091415101</v>
      </c>
      <c r="EH72" s="3">
        <v>0.42139024943942999</v>
      </c>
      <c r="EI72" s="3">
        <v>10.1271555159438</v>
      </c>
      <c r="EJ72" s="3">
        <v>0.80516838393748702</v>
      </c>
      <c r="EK72" s="3">
        <v>0.34293293273939601</v>
      </c>
      <c r="EL72" s="3"/>
      <c r="EM72" s="6"/>
    </row>
    <row r="73" spans="1:148" x14ac:dyDescent="0.35">
      <c r="A73" s="2" t="s">
        <v>258</v>
      </c>
      <c r="B73" s="4">
        <v>44.92</v>
      </c>
      <c r="C73" s="2">
        <v>18.57</v>
      </c>
      <c r="D73" s="2">
        <v>4.2699999999999996</v>
      </c>
      <c r="E73" s="2">
        <v>9.3800000000000008</v>
      </c>
      <c r="F73" s="2">
        <v>0.12</v>
      </c>
      <c r="G73" s="2">
        <v>4.4800000000000004</v>
      </c>
      <c r="H73" s="2">
        <v>10.71</v>
      </c>
      <c r="I73" s="2">
        <v>4</v>
      </c>
      <c r="J73" s="2">
        <v>3.12</v>
      </c>
      <c r="K73" s="2">
        <v>0.27</v>
      </c>
      <c r="L73" s="5">
        <v>100.05</v>
      </c>
      <c r="M73" s="4">
        <v>38.707999999999998</v>
      </c>
      <c r="N73" s="2">
        <v>42.820999999999998</v>
      </c>
      <c r="O73" s="2">
        <v>18.774999999999999</v>
      </c>
      <c r="P73" s="2">
        <v>0.253</v>
      </c>
      <c r="Q73" s="2">
        <v>0.13400000000000001</v>
      </c>
      <c r="R73" s="2">
        <v>0.19700000000000001</v>
      </c>
      <c r="S73" s="2">
        <v>100.9</v>
      </c>
      <c r="T73" s="5">
        <v>80.261699165920433</v>
      </c>
      <c r="AC73" s="4">
        <v>44.185000000000002</v>
      </c>
      <c r="AD73" s="2">
        <v>4.0060000000000002</v>
      </c>
      <c r="AE73" s="2">
        <v>17.422999999999998</v>
      </c>
      <c r="AF73" s="2">
        <v>2.3010000000000002</v>
      </c>
      <c r="AG73" s="2">
        <v>9.048</v>
      </c>
      <c r="AH73" s="2">
        <v>0.14499999999999999</v>
      </c>
      <c r="AI73" s="2">
        <v>5.601</v>
      </c>
      <c r="AJ73" s="2">
        <v>10.074999999999999</v>
      </c>
      <c r="AK73" s="2">
        <v>3.7530000000000001</v>
      </c>
      <c r="AL73" s="2">
        <v>2.927</v>
      </c>
      <c r="AM73" s="2">
        <v>0.253</v>
      </c>
      <c r="AN73" s="2">
        <v>99.717000000000013</v>
      </c>
      <c r="AO73" s="5">
        <v>0.94199999999999995</v>
      </c>
      <c r="BG73" s="3">
        <f t="shared" si="34"/>
        <v>46.418879223568801</v>
      </c>
      <c r="BH73" s="3">
        <f t="shared" si="35"/>
        <v>1287.7229399659091</v>
      </c>
      <c r="BI73" s="3">
        <f t="shared" si="36"/>
        <v>22.698726010768635</v>
      </c>
      <c r="BJ73" s="3">
        <f t="shared" si="37"/>
        <v>266.31359610544064</v>
      </c>
      <c r="BK73" s="3">
        <f t="shared" si="38"/>
        <v>103.49607181071065</v>
      </c>
      <c r="BL73" s="3">
        <f t="shared" si="39"/>
        <v>0.17112559854963413</v>
      </c>
      <c r="BM73" s="3">
        <f t="shared" si="40"/>
        <v>973.97041847491403</v>
      </c>
      <c r="BN73" s="3">
        <f t="shared" si="41"/>
        <v>58.519849749452121</v>
      </c>
      <c r="BO73" s="3">
        <f t="shared" si="42"/>
        <v>127.32469624434815</v>
      </c>
      <c r="BP73" s="3">
        <f t="shared" si="43"/>
        <v>16.009817480296302</v>
      </c>
      <c r="BQ73" s="3">
        <f t="shared" si="44"/>
        <v>58.261215890254825</v>
      </c>
      <c r="BR73" s="3">
        <f t="shared" si="45"/>
        <v>12.546589330753438</v>
      </c>
      <c r="BS73" s="3">
        <f t="shared" si="46"/>
        <v>3.370480343902222</v>
      </c>
      <c r="BT73" s="3">
        <f t="shared" si="47"/>
        <v>8.7868519023252656</v>
      </c>
      <c r="BU73" s="3">
        <f t="shared" si="48"/>
        <v>0.95776611169734449</v>
      </c>
      <c r="BV73" s="3">
        <f t="shared" si="49"/>
        <v>5.3357030766506419</v>
      </c>
      <c r="BW73" s="3">
        <f t="shared" si="50"/>
        <v>1.0126737599077629</v>
      </c>
      <c r="BX73" s="3">
        <f t="shared" si="51"/>
        <v>2.0419097840635612</v>
      </c>
      <c r="BY73" s="3">
        <f t="shared" si="52"/>
        <v>0.25751231517850209</v>
      </c>
      <c r="BZ73" s="3">
        <f t="shared" si="61"/>
        <v>1.3965086713192079</v>
      </c>
      <c r="CA73" s="3">
        <f t="shared" si="53"/>
        <v>0.12084007181188816</v>
      </c>
      <c r="CB73" s="3">
        <f t="shared" si="54"/>
        <v>6.1184621909583345</v>
      </c>
      <c r="CC73" s="3">
        <f t="shared" si="55"/>
        <v>6.4426242721342142</v>
      </c>
      <c r="CD73" s="3">
        <f t="shared" si="56"/>
        <v>7.9856948801427441</v>
      </c>
      <c r="CE73" s="3">
        <f t="shared" si="57"/>
        <v>4.8028756734052855</v>
      </c>
      <c r="CF73" s="3">
        <f t="shared" si="58"/>
        <v>1.0661950176467163</v>
      </c>
      <c r="CG73" s="3"/>
      <c r="CH73" s="3"/>
      <c r="CI73" s="8">
        <v>49.276941850922299</v>
      </c>
      <c r="CJ73" s="3">
        <v>1367.00949040967</v>
      </c>
      <c r="CK73" s="3">
        <v>24.096312113342499</v>
      </c>
      <c r="CL73" s="3">
        <v>282.71082389112598</v>
      </c>
      <c r="CM73" s="3">
        <v>109.868441412644</v>
      </c>
      <c r="CN73" s="3">
        <v>0.18166199421404899</v>
      </c>
      <c r="CO73" s="3">
        <v>1033.93887311562</v>
      </c>
      <c r="CP73" s="3">
        <v>62.122982748887601</v>
      </c>
      <c r="CQ73" s="3">
        <v>135.164221066187</v>
      </c>
      <c r="CR73" s="3">
        <v>16.9955599578517</v>
      </c>
      <c r="CS73" s="3">
        <v>61.848424511947798</v>
      </c>
      <c r="CT73" s="3">
        <v>13.3190969540907</v>
      </c>
      <c r="CU73" s="3">
        <v>3.5780046113611701</v>
      </c>
      <c r="CV73" s="3">
        <v>9.3278682614917905</v>
      </c>
      <c r="CW73" s="3">
        <v>1.0167368489356099</v>
      </c>
      <c r="CX73" s="3">
        <v>5.6642283191620404</v>
      </c>
      <c r="CY73" s="3">
        <v>1.0750252228320201</v>
      </c>
      <c r="CZ73" s="3">
        <v>2.1676324671587701</v>
      </c>
      <c r="DA73" s="3">
        <v>0.27336763819373899</v>
      </c>
      <c r="DB73" s="3">
        <v>1.4824932816552101</v>
      </c>
      <c r="DC73" s="3">
        <v>0.12828033101049699</v>
      </c>
      <c r="DD73" s="3">
        <v>6.4951827929494002</v>
      </c>
      <c r="DE73" s="3">
        <v>6.8393038982316501</v>
      </c>
      <c r="DF73" s="3">
        <v>8.4773830999392192</v>
      </c>
      <c r="DG73" s="3">
        <v>5.09859413312663</v>
      </c>
      <c r="DH73" s="3">
        <v>1.13184184463558</v>
      </c>
      <c r="DI73" s="3"/>
      <c r="DJ73" s="3"/>
      <c r="DK73" s="3"/>
      <c r="DL73" s="8">
        <v>7.0783945857757198</v>
      </c>
      <c r="DM73" s="3">
        <v>195.87993589623699</v>
      </c>
      <c r="DN73" s="3">
        <v>4.0022187966495002</v>
      </c>
      <c r="DO73" s="3">
        <v>45.488656841202001</v>
      </c>
      <c r="DP73" s="3">
        <v>14.468182896588701</v>
      </c>
      <c r="DQ73" s="3">
        <v>4.8131417644972002E-2</v>
      </c>
      <c r="DR73" s="3">
        <v>163.73263253916701</v>
      </c>
      <c r="DS73" s="3">
        <v>10.625032307769199</v>
      </c>
      <c r="DT73" s="3">
        <v>25.619395326906201</v>
      </c>
      <c r="DU73" s="3">
        <v>3.2460855461804101</v>
      </c>
      <c r="DV73" s="3">
        <v>10.0826155016266</v>
      </c>
      <c r="DW73" s="3">
        <v>2.0214544252694702</v>
      </c>
      <c r="DX73" s="3">
        <v>0.65058794516845098</v>
      </c>
      <c r="DY73" s="3">
        <v>2.1136564048802402</v>
      </c>
      <c r="DZ73" s="3">
        <v>0.18893939003388799</v>
      </c>
      <c r="EA73" s="3">
        <v>1.03488966560694</v>
      </c>
      <c r="EB73" s="3">
        <v>0.247917040796583</v>
      </c>
      <c r="EC73" s="3">
        <v>0.50027507372231605</v>
      </c>
      <c r="ED73" s="3">
        <v>8.3057812790033603E-2</v>
      </c>
      <c r="EE73" s="3">
        <v>0.39592044544399801</v>
      </c>
      <c r="EF73" s="3">
        <v>4.4902899769870899E-2</v>
      </c>
      <c r="EG73" s="3">
        <v>1.33673324181241</v>
      </c>
      <c r="EH73" s="3">
        <v>1.2507584995085601</v>
      </c>
      <c r="EI73" s="3">
        <v>105.149811635736</v>
      </c>
      <c r="EJ73" s="3">
        <v>1.2852267735498799</v>
      </c>
      <c r="EK73" s="3">
        <v>0.29023984539479802</v>
      </c>
      <c r="EL73" s="3"/>
      <c r="EM73" s="6"/>
    </row>
    <row r="74" spans="1:148" x14ac:dyDescent="0.35">
      <c r="A74" s="2" t="s">
        <v>257</v>
      </c>
      <c r="B74" s="4">
        <v>47.97</v>
      </c>
      <c r="C74" s="2">
        <v>17.13</v>
      </c>
      <c r="D74" s="2">
        <v>3.49</v>
      </c>
      <c r="E74" s="2">
        <v>7.69</v>
      </c>
      <c r="F74" s="2">
        <v>0.13</v>
      </c>
      <c r="G74" s="2">
        <v>5.27</v>
      </c>
      <c r="H74" s="2">
        <v>12.5</v>
      </c>
      <c r="I74" s="2">
        <v>4.47</v>
      </c>
      <c r="J74" s="2">
        <v>1.67</v>
      </c>
      <c r="K74" s="2">
        <v>0.69</v>
      </c>
      <c r="L74" s="5">
        <v>101.24</v>
      </c>
      <c r="M74" s="4">
        <v>38.204000000000001</v>
      </c>
      <c r="N74" s="2">
        <v>41.835999999999999</v>
      </c>
      <c r="O74" s="2">
        <v>17.707999999999998</v>
      </c>
      <c r="P74" s="2">
        <v>0.21299999999999999</v>
      </c>
      <c r="Q74" s="2">
        <v>0.249</v>
      </c>
      <c r="R74" s="2">
        <v>0.245</v>
      </c>
      <c r="S74" s="2">
        <v>98.242000000000004</v>
      </c>
      <c r="T74" s="5">
        <v>80.814007289593448</v>
      </c>
      <c r="AC74" s="4">
        <v>46.048000000000002</v>
      </c>
      <c r="AD74" s="2">
        <v>3.1339999999999999</v>
      </c>
      <c r="AE74" s="2">
        <v>15.384</v>
      </c>
      <c r="AF74" s="2">
        <v>1.915</v>
      </c>
      <c r="AG74" s="2">
        <v>9.3829999999999991</v>
      </c>
      <c r="AH74" s="2">
        <v>0.161</v>
      </c>
      <c r="AI74" s="2">
        <v>6.3019999999999996</v>
      </c>
      <c r="AJ74" s="2">
        <v>11.269</v>
      </c>
      <c r="AK74" s="2">
        <v>4.0140000000000002</v>
      </c>
      <c r="AL74" s="2">
        <v>1.5</v>
      </c>
      <c r="AM74" s="2">
        <v>0.62</v>
      </c>
      <c r="AN74" s="2">
        <v>99.73</v>
      </c>
      <c r="AO74" s="5">
        <v>0.91100000000000003</v>
      </c>
      <c r="BG74" s="3">
        <f t="shared" si="34"/>
        <v>42.305475989914683</v>
      </c>
      <c r="BH74" s="3">
        <f t="shared" si="35"/>
        <v>831.60683445166012</v>
      </c>
      <c r="BI74" s="3">
        <f t="shared" si="36"/>
        <v>24.657093714749326</v>
      </c>
      <c r="BJ74" s="3">
        <f t="shared" si="37"/>
        <v>247.56520175406422</v>
      </c>
      <c r="BK74" s="3">
        <f t="shared" si="38"/>
        <v>54.377152273157868</v>
      </c>
      <c r="BL74" s="3">
        <f t="shared" si="39"/>
        <v>0.38497262152833051</v>
      </c>
      <c r="BM74" s="3">
        <f t="shared" si="40"/>
        <v>506.61054165994733</v>
      </c>
      <c r="BN74" s="3">
        <f t="shared" si="41"/>
        <v>37.16332049329008</v>
      </c>
      <c r="BO74" s="3">
        <f t="shared" si="42"/>
        <v>93.455429475957985</v>
      </c>
      <c r="BP74" s="3">
        <f t="shared" si="43"/>
        <v>9.6792155116333909</v>
      </c>
      <c r="BQ74" s="3">
        <f t="shared" si="44"/>
        <v>36.904263882681448</v>
      </c>
      <c r="BR74" s="3">
        <f t="shared" si="45"/>
        <v>7.9752519551403385</v>
      </c>
      <c r="BS74" s="3">
        <f t="shared" si="46"/>
        <v>2.3773751339308649</v>
      </c>
      <c r="BT74" s="3">
        <f t="shared" si="47"/>
        <v>9.2483109771948229</v>
      </c>
      <c r="BU74" s="3">
        <f t="shared" si="48"/>
        <v>1.0580279423690671</v>
      </c>
      <c r="BV74" s="3">
        <f t="shared" si="49"/>
        <v>6.1652951713215076</v>
      </c>
      <c r="BW74" s="3">
        <f t="shared" si="50"/>
        <v>1.0002300758705487</v>
      </c>
      <c r="BX74" s="3">
        <f t="shared" si="51"/>
        <v>2.2382997205905086</v>
      </c>
      <c r="BY74" s="3">
        <f t="shared" si="52"/>
        <v>0.18281767460951051</v>
      </c>
      <c r="BZ74" s="3">
        <f t="shared" si="61"/>
        <v>1.3034180415973859</v>
      </c>
      <c r="CA74" s="3">
        <f t="shared" si="53"/>
        <v>0.17296428454793217</v>
      </c>
      <c r="CB74" s="3">
        <f t="shared" si="54"/>
        <v>5.8325837082500351</v>
      </c>
      <c r="CC74" s="3">
        <f t="shared" si="55"/>
        <v>3.2874520650178236</v>
      </c>
      <c r="CD74" s="3">
        <f t="shared" si="56"/>
        <v>4.2837914354443125</v>
      </c>
      <c r="CE74" s="3">
        <f t="shared" si="57"/>
        <v>3.4037848518961051</v>
      </c>
      <c r="CF74" s="3">
        <f t="shared" si="58"/>
        <v>1.1676044210622494</v>
      </c>
      <c r="CG74" s="3"/>
      <c r="CH74" s="3"/>
      <c r="CI74" s="8">
        <v>46.438502733166501</v>
      </c>
      <c r="CJ74" s="3">
        <v>912.85053178008798</v>
      </c>
      <c r="CK74" s="3">
        <v>27.065964560646901</v>
      </c>
      <c r="CL74" s="3">
        <v>271.75104473552602</v>
      </c>
      <c r="CM74" s="3">
        <v>59.689519509503697</v>
      </c>
      <c r="CN74" s="3">
        <v>0.42258246051408399</v>
      </c>
      <c r="CO74" s="3">
        <v>556.10377789236804</v>
      </c>
      <c r="CP74" s="3">
        <v>40.793985173754201</v>
      </c>
      <c r="CQ74" s="3">
        <v>102.58554278370799</v>
      </c>
      <c r="CR74" s="3">
        <v>10.6248249304428</v>
      </c>
      <c r="CS74" s="3">
        <v>40.509620068805098</v>
      </c>
      <c r="CT74" s="3">
        <v>8.7543929255107997</v>
      </c>
      <c r="CU74" s="3">
        <v>2.6096324192435398</v>
      </c>
      <c r="CV74" s="3">
        <v>10.1518232460975</v>
      </c>
      <c r="CW74" s="3">
        <v>1.1613918137970001</v>
      </c>
      <c r="CX74" s="3">
        <v>6.7676127017799201</v>
      </c>
      <c r="CY74" s="3">
        <v>1.0979473939303499</v>
      </c>
      <c r="CZ74" s="3">
        <v>2.4569700555329401</v>
      </c>
      <c r="DA74" s="3">
        <v>0.20067801823217399</v>
      </c>
      <c r="DB74" s="3">
        <v>1.4307552597117299</v>
      </c>
      <c r="DC74" s="3">
        <v>0.189862002796852</v>
      </c>
      <c r="DD74" s="3">
        <v>6.4023970452799501</v>
      </c>
      <c r="DE74" s="3">
        <v>3.60861917125996</v>
      </c>
      <c r="DF74" s="3">
        <v>4.7022957578971596</v>
      </c>
      <c r="DG74" s="3">
        <v>3.7363170712361198</v>
      </c>
      <c r="DH74" s="3">
        <v>1.2816733491352901</v>
      </c>
      <c r="DI74" s="3"/>
      <c r="DJ74" s="3"/>
      <c r="DK74" s="3"/>
      <c r="DL74" s="8">
        <v>8.2606621376631697</v>
      </c>
      <c r="DM74" s="3">
        <v>137.958190547595</v>
      </c>
      <c r="DN74" s="3">
        <v>5.0887873307240099</v>
      </c>
      <c r="DO74" s="3">
        <v>45.5828145626812</v>
      </c>
      <c r="DP74" s="3">
        <v>10.3050974676361</v>
      </c>
      <c r="DQ74" s="3">
        <v>9.3069640025222306E-2</v>
      </c>
      <c r="DR74" s="3">
        <v>85.534803362089306</v>
      </c>
      <c r="DS74" s="3">
        <v>7.4499538369635596</v>
      </c>
      <c r="DT74" s="3">
        <v>21.042746664031</v>
      </c>
      <c r="DU74" s="3">
        <v>2.1279243682965001</v>
      </c>
      <c r="DV74" s="3">
        <v>8.8811361452743594</v>
      </c>
      <c r="DW74" s="3">
        <v>1.6694764650137699</v>
      </c>
      <c r="DX74" s="3">
        <v>0.368659118484227</v>
      </c>
      <c r="DY74" s="3">
        <v>2.49045460208414</v>
      </c>
      <c r="DZ74" s="3">
        <v>0.48231474371303301</v>
      </c>
      <c r="EA74" s="3">
        <v>1.75502437068415</v>
      </c>
      <c r="EB74" s="3">
        <v>0.239527017828262</v>
      </c>
      <c r="EC74" s="3">
        <v>0.538292387013664</v>
      </c>
      <c r="ED74" s="3">
        <v>0.11740913281621899</v>
      </c>
      <c r="EE74" s="3">
        <v>0.23243926594481101</v>
      </c>
      <c r="EF74" s="3">
        <v>6.9429093115093807E-2</v>
      </c>
      <c r="EG74" s="3">
        <v>1.85902822808873</v>
      </c>
      <c r="EH74" s="3">
        <v>0.507661231944878</v>
      </c>
      <c r="EI74" s="3">
        <v>1.13734550836829</v>
      </c>
      <c r="EJ74" s="3">
        <v>0.97102402832267198</v>
      </c>
      <c r="EK74" s="3">
        <v>0.39303527279616002</v>
      </c>
      <c r="EL74" s="3"/>
      <c r="EM74" s="6"/>
    </row>
    <row r="75" spans="1:148" x14ac:dyDescent="0.35">
      <c r="A75" s="2" t="s">
        <v>277</v>
      </c>
      <c r="B75" s="4">
        <v>46.86</v>
      </c>
      <c r="C75" s="2">
        <v>16.670000000000002</v>
      </c>
      <c r="D75" s="2">
        <v>3.29</v>
      </c>
      <c r="E75" s="2">
        <v>7.63</v>
      </c>
      <c r="F75" s="2">
        <v>0.12</v>
      </c>
      <c r="G75" s="2">
        <v>5.89</v>
      </c>
      <c r="H75" s="2">
        <v>11.91</v>
      </c>
      <c r="I75" s="2">
        <v>4.47</v>
      </c>
      <c r="J75" s="2">
        <v>1.88</v>
      </c>
      <c r="K75" s="2">
        <v>0.95</v>
      </c>
      <c r="L75" s="5">
        <v>100.01</v>
      </c>
      <c r="M75" s="4">
        <v>38.811</v>
      </c>
      <c r="N75" s="2">
        <v>44.021000000000001</v>
      </c>
      <c r="O75" s="2">
        <v>17.646000000000001</v>
      </c>
      <c r="P75" s="2">
        <v>0.223</v>
      </c>
      <c r="Q75" s="2">
        <v>0.21199999999999999</v>
      </c>
      <c r="R75" s="2">
        <v>0.24299999999999999</v>
      </c>
      <c r="S75" s="2">
        <v>100.961</v>
      </c>
      <c r="T75" s="5">
        <v>81.643624909498598</v>
      </c>
      <c r="AC75" s="4">
        <v>45.673999999999999</v>
      </c>
      <c r="AD75" s="2">
        <v>3.0230000000000001</v>
      </c>
      <c r="AE75" s="2">
        <v>15.315</v>
      </c>
      <c r="AF75" s="2">
        <v>1.8839999999999999</v>
      </c>
      <c r="AG75" s="2">
        <v>9.407</v>
      </c>
      <c r="AH75" s="2">
        <v>0.14599999999999999</v>
      </c>
      <c r="AI75" s="2">
        <v>6.5839999999999996</v>
      </c>
      <c r="AJ75" s="2">
        <v>10.984</v>
      </c>
      <c r="AK75" s="2">
        <v>4.1070000000000002</v>
      </c>
      <c r="AL75" s="2">
        <v>1.7270000000000001</v>
      </c>
      <c r="AM75" s="2">
        <v>0.873</v>
      </c>
      <c r="AN75" s="2">
        <v>99.724000000000004</v>
      </c>
      <c r="AO75" s="5">
        <v>0.92</v>
      </c>
      <c r="BG75" s="3">
        <f t="shared" si="34"/>
        <v>40.074799622457022</v>
      </c>
      <c r="BH75" s="3">
        <f t="shared" si="35"/>
        <v>1001.1863562521215</v>
      </c>
      <c r="BI75" s="3">
        <f t="shared" si="36"/>
        <v>30.980550964790183</v>
      </c>
      <c r="BJ75" s="3">
        <f t="shared" si="37"/>
        <v>279.02398088501639</v>
      </c>
      <c r="BK75" s="3">
        <f t="shared" si="38"/>
        <v>72.9132407156618</v>
      </c>
      <c r="BL75" s="3">
        <f t="shared" si="39"/>
        <v>0.38610311178789225</v>
      </c>
      <c r="BM75" s="3">
        <f t="shared" si="40"/>
        <v>580.36476703521134</v>
      </c>
      <c r="BN75" s="3">
        <f t="shared" si="41"/>
        <v>48.490800399882303</v>
      </c>
      <c r="BO75" s="3">
        <f t="shared" si="42"/>
        <v>95.935908861970802</v>
      </c>
      <c r="BP75" s="3">
        <f t="shared" si="43"/>
        <v>11.580525341476637</v>
      </c>
      <c r="BQ75" s="3">
        <f t="shared" si="44"/>
        <v>45.290378575278275</v>
      </c>
      <c r="BR75" s="3">
        <f t="shared" si="45"/>
        <v>9.87343486462348</v>
      </c>
      <c r="BS75" s="3">
        <f t="shared" si="46"/>
        <v>3.0461142543832667</v>
      </c>
      <c r="BT75" s="3">
        <f t="shared" si="47"/>
        <v>8.9847620214869099</v>
      </c>
      <c r="BU75" s="3">
        <f t="shared" si="48"/>
        <v>1.3752339690796085</v>
      </c>
      <c r="BV75" s="3">
        <f t="shared" si="49"/>
        <v>7.2959548890242303</v>
      </c>
      <c r="BW75" s="3">
        <f t="shared" si="50"/>
        <v>1.1872354222130181</v>
      </c>
      <c r="BX75" s="3">
        <f t="shared" si="51"/>
        <v>2.9463702551446658</v>
      </c>
      <c r="BY75" s="3">
        <f t="shared" si="52"/>
        <v>0.37372582707419438</v>
      </c>
      <c r="BZ75" s="3">
        <f t="shared" si="61"/>
        <v>2.4299967838711418</v>
      </c>
      <c r="CA75" s="3">
        <f t="shared" si="53"/>
        <v>0.29523108610212362</v>
      </c>
      <c r="CB75" s="3">
        <f t="shared" si="54"/>
        <v>6.501272205454308</v>
      </c>
      <c r="CC75" s="3">
        <f t="shared" si="55"/>
        <v>4.3430581502370078</v>
      </c>
      <c r="CD75" s="3">
        <f t="shared" si="56"/>
        <v>11.058820004400333</v>
      </c>
      <c r="CE75" s="3">
        <f t="shared" si="57"/>
        <v>5.968091322440479</v>
      </c>
      <c r="CF75" s="3">
        <f t="shared" si="58"/>
        <v>1.4782582401282769</v>
      </c>
      <c r="CG75" s="3"/>
      <c r="CH75" s="3"/>
      <c r="CI75" s="8">
        <v>43.559564807018504</v>
      </c>
      <c r="CJ75" s="3">
        <v>1088.2460394044799</v>
      </c>
      <c r="CK75" s="3">
        <v>33.674511918250197</v>
      </c>
      <c r="CL75" s="3">
        <v>303.28693574458299</v>
      </c>
      <c r="CM75" s="3">
        <v>79.253522517023697</v>
      </c>
      <c r="CN75" s="3">
        <v>0.41967729542162202</v>
      </c>
      <c r="CO75" s="3">
        <v>630.83126851653401</v>
      </c>
      <c r="CP75" s="3">
        <v>52.707391739002503</v>
      </c>
      <c r="CQ75" s="3">
        <v>104.27816180649</v>
      </c>
      <c r="CR75" s="3">
        <v>12.587527545083301</v>
      </c>
      <c r="CS75" s="3">
        <v>49.228672364432903</v>
      </c>
      <c r="CT75" s="3">
        <v>10.731994418069</v>
      </c>
      <c r="CU75" s="3">
        <v>3.3109937547644201</v>
      </c>
      <c r="CV75" s="3">
        <v>9.7660456755292504</v>
      </c>
      <c r="CW75" s="3">
        <v>1.49481953160827</v>
      </c>
      <c r="CX75" s="3">
        <v>7.9303857489393801</v>
      </c>
      <c r="CY75" s="3">
        <v>1.29047328501415</v>
      </c>
      <c r="CZ75" s="3">
        <v>3.2025763642876801</v>
      </c>
      <c r="DA75" s="3">
        <v>0.40622372508064603</v>
      </c>
      <c r="DB75" s="3">
        <v>2.6413008520338499</v>
      </c>
      <c r="DC75" s="3">
        <v>0.32090335445883</v>
      </c>
      <c r="DD75" s="3">
        <v>7.0666002233198997</v>
      </c>
      <c r="DE75" s="3">
        <v>4.7207153806923996</v>
      </c>
      <c r="DF75" s="3">
        <v>12.0204565265221</v>
      </c>
      <c r="DG75" s="3">
        <v>6.4870557852613899</v>
      </c>
      <c r="DH75" s="3">
        <v>1.60680243492204</v>
      </c>
      <c r="DI75" s="3"/>
      <c r="DJ75" s="3"/>
      <c r="DK75" s="3"/>
      <c r="DL75" s="8">
        <v>5.1966857937376698</v>
      </c>
      <c r="DM75" s="3">
        <v>144.995053326164</v>
      </c>
      <c r="DN75" s="3">
        <v>4.55679880623393</v>
      </c>
      <c r="DO75" s="3">
        <v>34.320865597893501</v>
      </c>
      <c r="DP75" s="3">
        <v>9.4321033911725891</v>
      </c>
      <c r="DQ75" s="3">
        <v>8.4768524404358198E-2</v>
      </c>
      <c r="DR75" s="3">
        <v>88.747061739473295</v>
      </c>
      <c r="DS75" s="3">
        <v>7.6001955645532497</v>
      </c>
      <c r="DT75" s="3">
        <v>16.831155082901802</v>
      </c>
      <c r="DU75" s="3">
        <v>1.5446106346073101</v>
      </c>
      <c r="DV75" s="3">
        <v>6.6954435634188503</v>
      </c>
      <c r="DW75" s="3">
        <v>1.8165704364075499</v>
      </c>
      <c r="DX75" s="3">
        <v>0.476557602728716</v>
      </c>
      <c r="DY75" s="3">
        <v>1.8690559974916801</v>
      </c>
      <c r="DZ75" s="3">
        <v>0.327429679421121</v>
      </c>
      <c r="EA75" s="3">
        <v>1.22607526941901</v>
      </c>
      <c r="EB75" s="3">
        <v>0.22831726812950101</v>
      </c>
      <c r="EC75" s="3">
        <v>0.38631380222508899</v>
      </c>
      <c r="ED75" s="3">
        <v>4.3951552128737303E-2</v>
      </c>
      <c r="EE75" s="3">
        <v>0.38198731354485499</v>
      </c>
      <c r="EF75" s="3">
        <v>7.8826350512351803E-2</v>
      </c>
      <c r="EG75" s="3">
        <v>0.95421780118780597</v>
      </c>
      <c r="EH75" s="3">
        <v>0.79768961893870005</v>
      </c>
      <c r="EI75" s="3"/>
      <c r="EJ75" s="3"/>
      <c r="EK75" s="3"/>
      <c r="EL75" s="3"/>
      <c r="EM75" s="6"/>
    </row>
    <row r="76" spans="1:148" x14ac:dyDescent="0.35">
      <c r="A76" s="2" t="s">
        <v>259</v>
      </c>
      <c r="B76" s="4">
        <v>43.22</v>
      </c>
      <c r="C76" s="2">
        <v>17.78</v>
      </c>
      <c r="D76" s="2">
        <v>4.07</v>
      </c>
      <c r="E76" s="2">
        <v>7.58</v>
      </c>
      <c r="F76" s="2">
        <v>0.11</v>
      </c>
      <c r="G76" s="2">
        <v>4.13</v>
      </c>
      <c r="H76" s="2">
        <v>13.33</v>
      </c>
      <c r="I76" s="2">
        <v>4.8</v>
      </c>
      <c r="J76" s="2">
        <v>2.2400000000000002</v>
      </c>
      <c r="K76" s="2">
        <v>1.37</v>
      </c>
      <c r="L76" s="5">
        <v>99.18</v>
      </c>
      <c r="M76" s="4">
        <v>39.031999999999996</v>
      </c>
      <c r="N76" s="2">
        <v>43.07</v>
      </c>
      <c r="O76" s="2">
        <v>17.184000000000001</v>
      </c>
      <c r="P76" s="2">
        <v>0.222</v>
      </c>
      <c r="Q76" s="2">
        <v>0.34399999999999997</v>
      </c>
      <c r="R76" s="2">
        <v>0.21199999999999999</v>
      </c>
      <c r="S76" s="2">
        <v>100.105</v>
      </c>
      <c r="T76" s="5">
        <v>81.713813494022219</v>
      </c>
      <c r="AC76" s="4">
        <v>42.677999999999997</v>
      </c>
      <c r="AD76" s="2">
        <v>3.6880000000000002</v>
      </c>
      <c r="AE76" s="2">
        <v>16.111000000000001</v>
      </c>
      <c r="AF76" s="2">
        <v>2.327</v>
      </c>
      <c r="AG76" s="2">
        <v>9</v>
      </c>
      <c r="AH76" s="2">
        <v>0.151</v>
      </c>
      <c r="AI76" s="2">
        <v>6.0190000000000001</v>
      </c>
      <c r="AJ76" s="2">
        <v>12.132</v>
      </c>
      <c r="AK76" s="2">
        <v>4.3499999999999996</v>
      </c>
      <c r="AL76" s="2">
        <v>2.0299999999999998</v>
      </c>
      <c r="AM76" s="2">
        <v>1.2410000000000001</v>
      </c>
      <c r="AN76" s="2">
        <v>99.727000000000004</v>
      </c>
      <c r="AO76" s="5">
        <v>0.89800000000000002</v>
      </c>
      <c r="BG76" s="3">
        <f t="shared" si="34"/>
        <v>55.543781114245824</v>
      </c>
      <c r="BH76" s="3">
        <f t="shared" si="35"/>
        <v>1132.8091087375267</v>
      </c>
      <c r="BI76" s="3">
        <f t="shared" si="36"/>
        <v>32.262637822094305</v>
      </c>
      <c r="BJ76" s="3">
        <f t="shared" si="37"/>
        <v>349.94912508822802</v>
      </c>
      <c r="BK76" s="3">
        <f t="shared" si="38"/>
        <v>93.230072835156051</v>
      </c>
      <c r="BL76" s="3">
        <f t="shared" si="39"/>
        <v>0.72036706657352234</v>
      </c>
      <c r="BM76" s="3">
        <f t="shared" si="40"/>
        <v>692.69793029029586</v>
      </c>
      <c r="BN76" s="3">
        <f t="shared" si="41"/>
        <v>65.059940278537212</v>
      </c>
      <c r="BO76" s="3">
        <f t="shared" si="42"/>
        <v>143.58418153929102</v>
      </c>
      <c r="BP76" s="3">
        <f t="shared" si="43"/>
        <v>15.30730194990065</v>
      </c>
      <c r="BQ76" s="3">
        <f t="shared" si="44"/>
        <v>59.570600404153609</v>
      </c>
      <c r="BR76" s="3">
        <f t="shared" si="45"/>
        <v>11.373162327611926</v>
      </c>
      <c r="BS76" s="3">
        <f t="shared" si="46"/>
        <v>3.3743511180806443</v>
      </c>
      <c r="BT76" s="3">
        <f t="shared" si="47"/>
        <v>12.546039202404501</v>
      </c>
      <c r="BU76" s="3">
        <f t="shared" si="48"/>
        <v>1.4756994010572086</v>
      </c>
      <c r="BV76" s="3">
        <f t="shared" si="49"/>
        <v>7.4714883532612912</v>
      </c>
      <c r="BW76" s="3">
        <f t="shared" si="50"/>
        <v>1.1441928664396872</v>
      </c>
      <c r="BX76" s="3">
        <f t="shared" si="51"/>
        <v>2.7391186145927802</v>
      </c>
      <c r="BY76" s="3">
        <f t="shared" si="52"/>
        <v>0.40486923849028522</v>
      </c>
      <c r="BZ76" s="3">
        <f t="shared" si="61"/>
        <v>2.5615809095665605</v>
      </c>
      <c r="CA76" s="3">
        <f t="shared" si="53"/>
        <v>0.31776835029820566</v>
      </c>
      <c r="CB76" s="3">
        <f t="shared" si="54"/>
        <v>7.6774698063068092</v>
      </c>
      <c r="CC76" s="3">
        <f t="shared" si="55"/>
        <v>6.2531419767823042</v>
      </c>
      <c r="CD76" s="3">
        <f t="shared" si="56"/>
        <v>6.9832473532776138</v>
      </c>
      <c r="CE76" s="3">
        <f t="shared" si="57"/>
        <v>8.4376099643443432</v>
      </c>
      <c r="CF76" s="3">
        <f t="shared" si="58"/>
        <v>2.4835151692900119</v>
      </c>
      <c r="CG76" s="3"/>
      <c r="CH76" s="3"/>
      <c r="CI76" s="8">
        <v>61.8527629334586</v>
      </c>
      <c r="CJ76" s="3">
        <v>1261.48007654513</v>
      </c>
      <c r="CK76" s="3">
        <v>35.927213610350002</v>
      </c>
      <c r="CL76" s="3">
        <v>389.69835755927397</v>
      </c>
      <c r="CM76" s="3">
        <v>103.819680217323</v>
      </c>
      <c r="CN76" s="3">
        <v>0.80219049729790903</v>
      </c>
      <c r="CO76" s="3">
        <v>771.37854152594196</v>
      </c>
      <c r="CP76" s="3">
        <v>72.449822136455694</v>
      </c>
      <c r="CQ76" s="3">
        <v>159.89329792794101</v>
      </c>
      <c r="CR76" s="3">
        <v>17.0459932626956</v>
      </c>
      <c r="CS76" s="3">
        <v>66.336971496830301</v>
      </c>
      <c r="CT76" s="3">
        <v>12.664991456138001</v>
      </c>
      <c r="CU76" s="3">
        <v>3.75762930743947</v>
      </c>
      <c r="CV76" s="3">
        <v>13.971090425840201</v>
      </c>
      <c r="CW76" s="3">
        <v>1.6433178185492301</v>
      </c>
      <c r="CX76" s="3">
        <v>8.3201429323622396</v>
      </c>
      <c r="CY76" s="3">
        <v>1.2741568668593399</v>
      </c>
      <c r="CZ76" s="3">
        <v>3.0502434460944099</v>
      </c>
      <c r="DA76" s="3">
        <v>0.45085661301813501</v>
      </c>
      <c r="DB76" s="3">
        <v>2.8525399883814702</v>
      </c>
      <c r="DC76" s="3">
        <v>0.35386230545457198</v>
      </c>
      <c r="DD76" s="3">
        <v>8.5495209424351994</v>
      </c>
      <c r="DE76" s="3">
        <v>6.9634097736996701</v>
      </c>
      <c r="DF76" s="3">
        <v>7.7764447141176101</v>
      </c>
      <c r="DG76" s="3">
        <v>9.3960021874658608</v>
      </c>
      <c r="DH76" s="3">
        <v>2.76560709275057</v>
      </c>
      <c r="DI76" s="3"/>
      <c r="DJ76" s="3"/>
      <c r="DK76" s="3"/>
      <c r="DL76" s="8">
        <v>16.377190752243401</v>
      </c>
      <c r="DM76" s="3">
        <v>302.90322981121199</v>
      </c>
      <c r="DN76" s="3">
        <v>8.4880709301741106</v>
      </c>
      <c r="DO76" s="3">
        <v>88.491899303268795</v>
      </c>
      <c r="DP76" s="3">
        <v>28.1418674407618</v>
      </c>
      <c r="DQ76" s="3">
        <v>0.20430423166220399</v>
      </c>
      <c r="DR76" s="3">
        <v>2041.87170200329</v>
      </c>
      <c r="DS76" s="3">
        <v>154.50590832679899</v>
      </c>
      <c r="DT76" s="3">
        <v>354.25373314299497</v>
      </c>
      <c r="DU76" s="3">
        <v>37.432667206754097</v>
      </c>
      <c r="DV76" s="3">
        <v>144.33910248905599</v>
      </c>
      <c r="DW76" s="3">
        <v>14.137486942404401</v>
      </c>
      <c r="DX76" s="3">
        <v>6.3712151979346903</v>
      </c>
      <c r="DY76" s="3">
        <v>32.122030789684601</v>
      </c>
      <c r="DZ76" s="3">
        <v>4.8612952761131103</v>
      </c>
      <c r="EA76" s="3">
        <v>26.7945460912645</v>
      </c>
      <c r="EB76" s="3">
        <v>2.88941182713612</v>
      </c>
      <c r="EC76" s="3">
        <v>7.8132009604487003</v>
      </c>
      <c r="ED76" s="3">
        <v>1.82994451428521</v>
      </c>
      <c r="EE76" s="3">
        <v>4.5012699869819501</v>
      </c>
      <c r="EF76" s="3">
        <v>1.4498180193152901</v>
      </c>
      <c r="EG76" s="3">
        <v>33.871905688642997</v>
      </c>
      <c r="EH76" s="3">
        <v>17.8319554328511</v>
      </c>
      <c r="EI76" s="3">
        <v>4815.5307854894099</v>
      </c>
      <c r="EJ76" s="3">
        <v>33.1615839315605</v>
      </c>
      <c r="EK76" s="3">
        <v>11.622290010138199</v>
      </c>
      <c r="EL76" s="3"/>
      <c r="EM76" s="6"/>
    </row>
    <row r="77" spans="1:148" x14ac:dyDescent="0.35">
      <c r="A77" s="2" t="s">
        <v>261</v>
      </c>
      <c r="B77" s="4">
        <v>43.58</v>
      </c>
      <c r="C77" s="2">
        <v>17.25</v>
      </c>
      <c r="D77" s="2">
        <v>3.66</v>
      </c>
      <c r="E77" s="2">
        <v>7.19</v>
      </c>
      <c r="F77" s="2">
        <v>0.13</v>
      </c>
      <c r="G77" s="2">
        <v>5.3</v>
      </c>
      <c r="H77" s="2">
        <v>13.13</v>
      </c>
      <c r="I77" s="2">
        <v>4.72</v>
      </c>
      <c r="J77" s="2">
        <v>2.21</v>
      </c>
      <c r="K77" s="2">
        <v>1.22</v>
      </c>
      <c r="L77" s="5">
        <v>99.01</v>
      </c>
      <c r="M77" s="4">
        <v>38.725000000000001</v>
      </c>
      <c r="N77" s="2">
        <v>43.59</v>
      </c>
      <c r="O77" s="2">
        <v>16.802</v>
      </c>
      <c r="P77" s="2">
        <v>0.23300000000000001</v>
      </c>
      <c r="Q77" s="2">
        <v>0.224</v>
      </c>
      <c r="R77" s="2">
        <v>0.249</v>
      </c>
      <c r="S77" s="2">
        <v>100.044</v>
      </c>
      <c r="T77" s="5">
        <v>82.22342975190665</v>
      </c>
      <c r="AC77" s="4">
        <v>43.076000000000001</v>
      </c>
      <c r="AD77" s="2">
        <v>3.3650000000000002</v>
      </c>
      <c r="AE77" s="2">
        <v>15.861000000000001</v>
      </c>
      <c r="AF77" s="2">
        <v>2.169</v>
      </c>
      <c r="AG77" s="2">
        <v>9.1489999999999991</v>
      </c>
      <c r="AH77" s="2">
        <v>0.16</v>
      </c>
      <c r="AI77" s="2">
        <v>6.327</v>
      </c>
      <c r="AJ77" s="2">
        <v>12.122</v>
      </c>
      <c r="AK77" s="2">
        <v>4.34</v>
      </c>
      <c r="AL77" s="2">
        <v>2.032</v>
      </c>
      <c r="AM77" s="2">
        <v>1.1220000000000001</v>
      </c>
      <c r="AN77" s="2">
        <v>99.722999999999999</v>
      </c>
      <c r="AO77" s="5">
        <v>0.90900000000000003</v>
      </c>
      <c r="BG77" s="3">
        <f t="shared" si="34"/>
        <v>50.379533839018016</v>
      </c>
      <c r="BH77" s="3">
        <f t="shared" si="35"/>
        <v>1069.0656269501069</v>
      </c>
      <c r="BI77" s="3">
        <f t="shared" si="36"/>
        <v>28.797951772280818</v>
      </c>
      <c r="BJ77" s="3">
        <f t="shared" si="37"/>
        <v>317.34277065707738</v>
      </c>
      <c r="BK77" s="3">
        <f t="shared" si="38"/>
        <v>88.447675661372656</v>
      </c>
      <c r="BL77" s="3">
        <f t="shared" si="39"/>
        <v>0.63649861288861032</v>
      </c>
      <c r="BM77" s="3">
        <f t="shared" si="40"/>
        <v>578.77469229975884</v>
      </c>
      <c r="BN77" s="3">
        <f t="shared" si="41"/>
        <v>61.888363090205459</v>
      </c>
      <c r="BO77" s="3">
        <f t="shared" si="42"/>
        <v>131.12378502853906</v>
      </c>
      <c r="BP77" s="3">
        <f t="shared" si="43"/>
        <v>13.676499603345265</v>
      </c>
      <c r="BQ77" s="3">
        <f t="shared" si="44"/>
        <v>49.519841882977666</v>
      </c>
      <c r="BR77" s="3">
        <f t="shared" si="45"/>
        <v>10.389285084860637</v>
      </c>
      <c r="BS77" s="3">
        <f t="shared" si="46"/>
        <v>3.1744682166565048</v>
      </c>
      <c r="BT77" s="3">
        <f t="shared" si="47"/>
        <v>10.796797272957024</v>
      </c>
      <c r="BU77" s="3">
        <f t="shared" si="48"/>
        <v>1.2686076321674291</v>
      </c>
      <c r="BV77" s="3">
        <f t="shared" si="49"/>
        <v>7.0838162145181567</v>
      </c>
      <c r="BW77" s="3">
        <f t="shared" si="50"/>
        <v>1.0426906256633119</v>
      </c>
      <c r="BX77" s="3">
        <f t="shared" si="51"/>
        <v>2.3348027509606957</v>
      </c>
      <c r="BY77" s="3">
        <f t="shared" si="52"/>
        <v>0.32991949326989173</v>
      </c>
      <c r="BZ77" s="3">
        <f t="shared" si="61"/>
        <v>1.351441080453756</v>
      </c>
      <c r="CA77" s="3">
        <f t="shared" si="53"/>
        <v>0.18327595096139379</v>
      </c>
      <c r="CB77" s="3">
        <f t="shared" si="54"/>
        <v>7.3965883140563689</v>
      </c>
      <c r="CC77" s="3">
        <f t="shared" si="55"/>
        <v>5.6169970064546222</v>
      </c>
      <c r="CD77" s="3">
        <f t="shared" si="56"/>
        <v>5.6730952395443559</v>
      </c>
      <c r="CE77" s="3">
        <f t="shared" si="57"/>
        <v>8.076306524944318</v>
      </c>
      <c r="CF77" s="3">
        <f t="shared" si="58"/>
        <v>2.2602622169785285</v>
      </c>
      <c r="CG77" s="3"/>
      <c r="CH77" s="3"/>
      <c r="CI77" s="8">
        <v>55.423029525872401</v>
      </c>
      <c r="CJ77" s="3">
        <v>1176.0897986249799</v>
      </c>
      <c r="CK77" s="3">
        <v>31.680915041013002</v>
      </c>
      <c r="CL77" s="3">
        <v>349.11195891867698</v>
      </c>
      <c r="CM77" s="3">
        <v>97.302173444854404</v>
      </c>
      <c r="CN77" s="3">
        <v>0.70021849602707398</v>
      </c>
      <c r="CO77" s="3">
        <v>636.71583311304596</v>
      </c>
      <c r="CP77" s="3">
        <v>68.084007800006006</v>
      </c>
      <c r="CQ77" s="3">
        <v>144.25058859025199</v>
      </c>
      <c r="CR77" s="3">
        <v>15.0456541290927</v>
      </c>
      <c r="CS77" s="3">
        <v>54.477273798655297</v>
      </c>
      <c r="CT77" s="3">
        <v>11.4293565289996</v>
      </c>
      <c r="CU77" s="3">
        <v>3.4922642647486302</v>
      </c>
      <c r="CV77" s="3">
        <v>11.877664766729399</v>
      </c>
      <c r="CW77" s="3">
        <v>1.3956079561797901</v>
      </c>
      <c r="CX77" s="3">
        <v>7.7929771336833404</v>
      </c>
      <c r="CY77" s="3">
        <v>1.14707439566921</v>
      </c>
      <c r="CZ77" s="3">
        <v>2.5685398800447699</v>
      </c>
      <c r="DA77" s="3">
        <v>0.36294773737061797</v>
      </c>
      <c r="DB77" s="3">
        <v>1.4867338618853201</v>
      </c>
      <c r="DC77" s="3">
        <v>0.20162370842837599</v>
      </c>
      <c r="DD77" s="3">
        <v>8.1370608515471599</v>
      </c>
      <c r="DE77" s="3">
        <v>6.1793146385639401</v>
      </c>
      <c r="DF77" s="3">
        <v>6.2410288663854301</v>
      </c>
      <c r="DG77" s="3">
        <v>8.8848256600047506</v>
      </c>
      <c r="DH77" s="3">
        <v>2.4865370923856198</v>
      </c>
      <c r="DI77" s="3"/>
      <c r="DJ77" s="3"/>
      <c r="DK77" s="3"/>
      <c r="DL77" s="8">
        <v>19.332738981838801</v>
      </c>
      <c r="DM77" s="3">
        <v>246.08459299735</v>
      </c>
      <c r="DN77" s="3">
        <v>6.8096563234404197</v>
      </c>
      <c r="DO77" s="3">
        <v>73.590013900995302</v>
      </c>
      <c r="DP77" s="3">
        <v>31.8735680673764</v>
      </c>
      <c r="DQ77" s="3">
        <v>0.55715802488934196</v>
      </c>
      <c r="DR77" s="3">
        <v>11151.842286986501</v>
      </c>
      <c r="DS77" s="3">
        <v>992.30031425222205</v>
      </c>
      <c r="DT77" s="3">
        <v>2151.5758747316099</v>
      </c>
      <c r="DU77" s="3">
        <v>271.75917504094798</v>
      </c>
      <c r="DV77" s="3">
        <v>937.53356930640905</v>
      </c>
      <c r="DW77" s="3">
        <v>206.40939148983</v>
      </c>
      <c r="DX77" s="3">
        <v>52.520505994689699</v>
      </c>
      <c r="DY77" s="3">
        <v>212.47949086956299</v>
      </c>
      <c r="DZ77" s="3">
        <v>20.7471525147694</v>
      </c>
      <c r="EA77" s="3">
        <v>133.45404821204201</v>
      </c>
      <c r="EB77" s="3">
        <v>18.858730256697299</v>
      </c>
      <c r="EC77" s="3">
        <v>28.332283756012899</v>
      </c>
      <c r="ED77" s="3">
        <v>5.7876330042569304</v>
      </c>
      <c r="EE77" s="3">
        <v>12.667483499363</v>
      </c>
      <c r="EF77" s="3">
        <v>6.43292443283854</v>
      </c>
      <c r="EG77" s="3">
        <v>158.410880788844</v>
      </c>
      <c r="EH77" s="3">
        <v>129.76893616011699</v>
      </c>
      <c r="EI77" s="3">
        <v>2589.37711145811</v>
      </c>
      <c r="EJ77" s="3">
        <v>168.84854301235001</v>
      </c>
      <c r="EK77" s="3">
        <v>87.598806766337603</v>
      </c>
      <c r="EL77" s="3"/>
      <c r="EM77" s="6"/>
    </row>
    <row r="78" spans="1:148" ht="19" thickBot="1" x14ac:dyDescent="0.4">
      <c r="A78" s="2" t="s">
        <v>260</v>
      </c>
      <c r="B78" s="4">
        <v>42.5</v>
      </c>
      <c r="C78" s="2">
        <v>17.82</v>
      </c>
      <c r="D78" s="2">
        <v>3.55</v>
      </c>
      <c r="E78" s="2">
        <v>8.0500000000000007</v>
      </c>
      <c r="F78" s="2">
        <v>0.15</v>
      </c>
      <c r="G78" s="2">
        <v>6.35</v>
      </c>
      <c r="H78" s="2">
        <v>11.86</v>
      </c>
      <c r="I78" s="2">
        <v>4.55</v>
      </c>
      <c r="J78" s="2">
        <v>2.46</v>
      </c>
      <c r="K78" s="2">
        <v>0.61</v>
      </c>
      <c r="L78" s="5">
        <v>98.68</v>
      </c>
      <c r="M78" s="4">
        <v>38.442999999999998</v>
      </c>
      <c r="N78" s="2">
        <v>43.021999999999998</v>
      </c>
      <c r="O78" s="2">
        <v>17.858000000000001</v>
      </c>
      <c r="P78" s="2">
        <v>0.16400000000000001</v>
      </c>
      <c r="Q78" s="2">
        <v>0.11600000000000001</v>
      </c>
      <c r="R78" s="2">
        <v>0.154</v>
      </c>
      <c r="S78" s="2">
        <v>99.86</v>
      </c>
      <c r="T78" s="5">
        <v>81.114834934879028</v>
      </c>
      <c r="AC78" s="4">
        <v>42.554000000000002</v>
      </c>
      <c r="AD78" s="2">
        <v>3.4769999999999999</v>
      </c>
      <c r="AE78" s="2">
        <v>17.452000000000002</v>
      </c>
      <c r="AF78" s="2">
        <v>2.3439999999999999</v>
      </c>
      <c r="AG78" s="2">
        <v>8.9689999999999994</v>
      </c>
      <c r="AH78" s="2">
        <v>0.153</v>
      </c>
      <c r="AI78" s="2">
        <v>5.6580000000000004</v>
      </c>
      <c r="AJ78" s="2">
        <v>11.635999999999999</v>
      </c>
      <c r="AK78" s="2">
        <v>4.4560000000000004</v>
      </c>
      <c r="AL78" s="2">
        <v>2.4089999999999998</v>
      </c>
      <c r="AM78" s="2">
        <v>0.59699999999999998</v>
      </c>
      <c r="AN78" s="2">
        <v>99.704999999999998</v>
      </c>
      <c r="AO78" s="5">
        <v>0.96299999999999997</v>
      </c>
      <c r="BG78" s="3">
        <f t="shared" si="34"/>
        <v>45.420246015903068</v>
      </c>
      <c r="BH78" s="3">
        <f t="shared" si="35"/>
        <v>926.69254035580832</v>
      </c>
      <c r="BI78" s="3">
        <f t="shared" si="36"/>
        <v>25.29706723202013</v>
      </c>
      <c r="BJ78" s="3">
        <f t="shared" si="37"/>
        <v>277.5387078458121</v>
      </c>
      <c r="BK78" s="3">
        <f t="shared" si="38"/>
        <v>66.47325665424988</v>
      </c>
      <c r="BL78" s="3">
        <f t="shared" si="39"/>
        <v>0.42190390146631124</v>
      </c>
      <c r="BM78" s="3">
        <f t="shared" si="40"/>
        <v>518.90126462897206</v>
      </c>
      <c r="BN78" s="3">
        <f t="shared" si="41"/>
        <v>34.249824983560153</v>
      </c>
      <c r="BO78" s="3">
        <f t="shared" si="42"/>
        <v>85.375300404338901</v>
      </c>
      <c r="BP78" s="3">
        <f t="shared" si="43"/>
        <v>9.372863005376205</v>
      </c>
      <c r="BQ78" s="3">
        <f t="shared" si="44"/>
        <v>43.85552064315565</v>
      </c>
      <c r="BR78" s="3">
        <f t="shared" si="45"/>
        <v>8.8154548718449863</v>
      </c>
      <c r="BS78" s="3">
        <f t="shared" si="46"/>
        <v>2.7820890461292649</v>
      </c>
      <c r="BT78" s="3">
        <f t="shared" si="47"/>
        <v>10.291273307226897</v>
      </c>
      <c r="BU78" s="3">
        <f t="shared" si="48"/>
        <v>1.1551578641553322</v>
      </c>
      <c r="BV78" s="3">
        <f t="shared" si="49"/>
        <v>8.9909809150892404</v>
      </c>
      <c r="BW78" s="3">
        <f t="shared" si="50"/>
        <v>0.85441244760708102</v>
      </c>
      <c r="BX78" s="3">
        <f t="shared" si="51"/>
        <v>2.2301100943326255</v>
      </c>
      <c r="BY78" s="3">
        <f t="shared" si="52"/>
        <v>0.36349199377728691</v>
      </c>
      <c r="BZ78" s="3">
        <f t="shared" si="61"/>
        <v>1.1436620207291168</v>
      </c>
      <c r="CA78" s="3">
        <f t="shared" si="53"/>
        <v>0.14051917092766511</v>
      </c>
      <c r="CB78" s="3">
        <f t="shared" si="54"/>
        <v>7.7650219063930228</v>
      </c>
      <c r="CC78" s="3">
        <f t="shared" si="55"/>
        <v>3.7179289586218278</v>
      </c>
      <c r="CD78" s="3">
        <f t="shared" si="56"/>
        <v>7.9599802973222751</v>
      </c>
      <c r="CE78" s="3">
        <f t="shared" si="57"/>
        <v>4.1407831845294938</v>
      </c>
      <c r="CF78" s="3">
        <f t="shared" si="58"/>
        <v>1.0560602009927651</v>
      </c>
      <c r="CG78" s="3"/>
      <c r="CH78" s="3"/>
      <c r="CI78" s="51">
        <v>47.1653645024954</v>
      </c>
      <c r="CJ78" s="52">
        <v>962.29754969450505</v>
      </c>
      <c r="CK78" s="52">
        <v>26.2690210093667</v>
      </c>
      <c r="CL78" s="52">
        <v>288.20218883261902</v>
      </c>
      <c r="CM78" s="52">
        <v>69.027265476894996</v>
      </c>
      <c r="CN78" s="52">
        <v>0.43811412405639799</v>
      </c>
      <c r="CO78" s="52">
        <v>538.83828102696998</v>
      </c>
      <c r="CP78" s="52">
        <v>35.565758030695903</v>
      </c>
      <c r="CQ78" s="52">
        <v>88.655555975429806</v>
      </c>
      <c r="CR78" s="52">
        <v>9.7329833908371803</v>
      </c>
      <c r="CS78" s="52">
        <v>45.540519878666302</v>
      </c>
      <c r="CT78" s="52">
        <v>9.1541587454257396</v>
      </c>
      <c r="CU78" s="52">
        <v>2.8889813563128399</v>
      </c>
      <c r="CV78" s="52">
        <v>10.686680485178501</v>
      </c>
      <c r="CW78" s="52">
        <v>1.19954087658913</v>
      </c>
      <c r="CX78" s="52">
        <v>9.3364287799472905</v>
      </c>
      <c r="CY78" s="52">
        <v>0.88724034019426901</v>
      </c>
      <c r="CZ78" s="52">
        <v>2.3157944904804002</v>
      </c>
      <c r="DA78" s="52">
        <v>0.37745793746343398</v>
      </c>
      <c r="DB78" s="52">
        <v>1.1876033444746801</v>
      </c>
      <c r="DC78" s="52">
        <v>0.14591814218864499</v>
      </c>
      <c r="DD78" s="52">
        <v>8.0633664656209998</v>
      </c>
      <c r="DE78" s="52">
        <v>3.86077773480979</v>
      </c>
      <c r="DF78" s="52">
        <v>8.2658154697012201</v>
      </c>
      <c r="DG78" s="52">
        <v>4.2998786962923097</v>
      </c>
      <c r="DH78" s="52">
        <v>1.0966357227339201</v>
      </c>
      <c r="DI78" s="52"/>
      <c r="DJ78" s="52"/>
      <c r="DK78" s="52"/>
      <c r="DL78" s="8">
        <v>16.806897436563801</v>
      </c>
      <c r="DM78" s="3">
        <v>219.325960137539</v>
      </c>
      <c r="DN78" s="3">
        <v>4.6921118954437002</v>
      </c>
      <c r="DO78" s="3">
        <v>65.257785743605695</v>
      </c>
      <c r="DP78" s="3">
        <v>11.5426191096035</v>
      </c>
      <c r="DQ78" s="3">
        <v>0.68175053194507296</v>
      </c>
      <c r="DR78" s="3">
        <v>2474.0372084902401</v>
      </c>
      <c r="DS78" s="3">
        <v>139.03995900067599</v>
      </c>
      <c r="DT78" s="3">
        <v>424.50894933393198</v>
      </c>
      <c r="DU78" s="3">
        <v>43.474295312838301</v>
      </c>
      <c r="DV78" s="3">
        <v>243.415296282203</v>
      </c>
      <c r="DW78" s="3">
        <v>72.572780104293798</v>
      </c>
      <c r="DX78" s="3">
        <v>6.8341651989186696</v>
      </c>
      <c r="DY78" s="3">
        <v>30.908098867345299</v>
      </c>
      <c r="DZ78" s="3">
        <v>4.3410301187395097</v>
      </c>
      <c r="EA78" s="3">
        <v>13.654891978966999</v>
      </c>
      <c r="EB78" s="3">
        <v>2.7957062647928699</v>
      </c>
      <c r="EC78" s="3">
        <v>0.812995461509187</v>
      </c>
      <c r="ED78" s="3">
        <v>6.7380967739083797</v>
      </c>
      <c r="EE78" s="3">
        <v>9.6529066136532506</v>
      </c>
      <c r="EF78" s="3">
        <v>1.39391256298808</v>
      </c>
      <c r="EG78" s="3">
        <v>62.818360110318601</v>
      </c>
      <c r="EH78" s="3">
        <v>15.158074863538999</v>
      </c>
      <c r="EI78" s="3">
        <v>4242.8290713957003</v>
      </c>
      <c r="EJ78" s="3">
        <v>33.150487314490803</v>
      </c>
      <c r="EK78" s="3">
        <v>15.040763762217299</v>
      </c>
      <c r="EL78" s="3"/>
      <c r="EM78" s="6"/>
    </row>
    <row r="79" spans="1:148" x14ac:dyDescent="0.35">
      <c r="DH79" s="2"/>
    </row>
  </sheetData>
  <mergeCells count="12">
    <mergeCell ref="EN2:ET2"/>
    <mergeCell ref="AC2:AO2"/>
    <mergeCell ref="EQ3:ER3"/>
    <mergeCell ref="BB3:BF3"/>
    <mergeCell ref="AQ2:BF2"/>
    <mergeCell ref="CI2:DK2"/>
    <mergeCell ref="A1:L1"/>
    <mergeCell ref="U2:AB2"/>
    <mergeCell ref="AQ3:AW3"/>
    <mergeCell ref="AX3:BA3"/>
    <mergeCell ref="M2:T2"/>
    <mergeCell ref="B2:L2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1B38-A741-41A9-ACE1-638ACE4149F1}">
  <dimension ref="A1:R35"/>
  <sheetViews>
    <sheetView zoomScale="70" zoomScaleNormal="70" workbookViewId="0">
      <selection activeCell="C44" sqref="C44"/>
    </sheetView>
  </sheetViews>
  <sheetFormatPr defaultRowHeight="14.5" x14ac:dyDescent="0.35"/>
  <cols>
    <col min="1" max="1" width="8.7265625" style="9"/>
    <col min="2" max="2" width="12.54296875" style="9" customWidth="1"/>
    <col min="3" max="3" width="77" style="9" customWidth="1"/>
    <col min="4" max="4" width="8.7265625" style="9" customWidth="1"/>
    <col min="5" max="5" width="9.90625" style="9" customWidth="1"/>
    <col min="6" max="6" width="11" style="9" customWidth="1"/>
    <col min="7" max="7" width="9.81640625" style="9" customWidth="1"/>
    <col min="8" max="8" width="23.81640625" style="9" customWidth="1"/>
    <col min="9" max="9" width="23.08984375" style="9" customWidth="1"/>
    <col min="10" max="10" width="23.26953125" style="9" customWidth="1"/>
    <col min="11" max="11" width="8.7265625" style="9" customWidth="1"/>
    <col min="12" max="12" width="16.36328125" style="9" customWidth="1"/>
    <col min="13" max="13" width="19.36328125" style="9" customWidth="1"/>
    <col min="14" max="14" width="18.7265625" style="10" customWidth="1"/>
    <col min="15" max="15" width="27" style="10" customWidth="1"/>
    <col min="16" max="16" width="15.26953125" style="9" customWidth="1"/>
    <col min="17" max="17" width="17.6328125" style="9" customWidth="1"/>
    <col min="18" max="18" width="13.08984375" style="9" customWidth="1"/>
    <col min="19" max="19" width="8.7265625" style="9"/>
    <col min="20" max="20" width="19.453125" style="9" customWidth="1"/>
    <col min="21" max="16384" width="8.7265625" style="9"/>
  </cols>
  <sheetData>
    <row r="1" spans="1:18" ht="39" customHeight="1" x14ac:dyDescent="0.35">
      <c r="A1" s="125" t="s">
        <v>459</v>
      </c>
      <c r="B1" s="125"/>
      <c r="C1" s="125"/>
    </row>
    <row r="2" spans="1:18" ht="21.5" customHeight="1" x14ac:dyDescent="0.35">
      <c r="A2" s="122" t="s">
        <v>175</v>
      </c>
      <c r="B2" s="122"/>
      <c r="D2" s="122" t="s">
        <v>455</v>
      </c>
      <c r="E2" s="122"/>
      <c r="F2" s="122"/>
      <c r="G2" s="122"/>
      <c r="H2" s="122"/>
      <c r="I2" s="122"/>
      <c r="J2" s="122"/>
      <c r="L2" s="122" t="s">
        <v>176</v>
      </c>
      <c r="M2" s="122"/>
      <c r="N2" s="122"/>
      <c r="O2" s="122"/>
    </row>
    <row r="3" spans="1:18" ht="29" x14ac:dyDescent="0.35">
      <c r="B3" s="9" t="s">
        <v>180</v>
      </c>
      <c r="C3" s="9" t="s">
        <v>448</v>
      </c>
      <c r="D3" s="123" t="s">
        <v>128</v>
      </c>
      <c r="E3" s="123"/>
      <c r="F3" s="123"/>
      <c r="G3" s="11" t="s">
        <v>205</v>
      </c>
      <c r="H3" s="123" t="s">
        <v>211</v>
      </c>
      <c r="I3" s="123"/>
      <c r="J3" s="11" t="s">
        <v>132</v>
      </c>
      <c r="L3" s="12" t="s">
        <v>179</v>
      </c>
      <c r="M3" s="1" t="s">
        <v>177</v>
      </c>
      <c r="N3" s="13" t="s">
        <v>178</v>
      </c>
      <c r="O3" s="1" t="s">
        <v>399</v>
      </c>
      <c r="P3" s="124" t="s">
        <v>207</v>
      </c>
      <c r="Q3" s="124"/>
      <c r="R3" s="124"/>
    </row>
    <row r="4" spans="1:18" x14ac:dyDescent="0.35">
      <c r="D4" s="9" t="s">
        <v>129</v>
      </c>
      <c r="E4" s="9" t="s">
        <v>130</v>
      </c>
      <c r="F4" s="9" t="s">
        <v>131</v>
      </c>
      <c r="G4" s="9" t="s">
        <v>133</v>
      </c>
      <c r="H4" s="11" t="s">
        <v>212</v>
      </c>
      <c r="I4" s="11" t="s">
        <v>204</v>
      </c>
      <c r="P4" s="14" t="s">
        <v>210</v>
      </c>
      <c r="Q4" s="14" t="s">
        <v>208</v>
      </c>
      <c r="R4" s="14" t="s">
        <v>209</v>
      </c>
    </row>
    <row r="5" spans="1:18" x14ac:dyDescent="0.35">
      <c r="B5" s="9" t="s">
        <v>181</v>
      </c>
      <c r="C5" s="9" t="s">
        <v>403</v>
      </c>
      <c r="D5" s="9">
        <v>24.16</v>
      </c>
      <c r="E5" s="9">
        <v>23.3</v>
      </c>
      <c r="F5" s="9">
        <v>23.73</v>
      </c>
      <c r="G5" s="9">
        <v>6.95</v>
      </c>
      <c r="H5" s="9">
        <v>55926.671628800003</v>
      </c>
      <c r="I5" s="9">
        <v>1405.4739433333334</v>
      </c>
      <c r="J5" s="9">
        <v>2.5130655953599972E-2</v>
      </c>
      <c r="L5" s="9">
        <v>103.82728572790546</v>
      </c>
      <c r="M5" s="10">
        <v>1.0009057107445898</v>
      </c>
      <c r="N5" s="10">
        <v>1.1547005383782014E-2</v>
      </c>
      <c r="O5" s="10">
        <v>0.45619802238070406</v>
      </c>
      <c r="P5" s="9">
        <v>3369.4616723503946</v>
      </c>
      <c r="Q5" s="9">
        <v>4246.1316841341377</v>
      </c>
      <c r="R5" s="9">
        <v>5136.5900412361798</v>
      </c>
    </row>
    <row r="6" spans="1:18" x14ac:dyDescent="0.35">
      <c r="B6" s="9" t="s">
        <v>182</v>
      </c>
      <c r="C6" s="9" t="s">
        <v>401</v>
      </c>
      <c r="D6" s="9">
        <v>24.4</v>
      </c>
      <c r="E6" s="9">
        <v>18.93</v>
      </c>
      <c r="F6" s="9">
        <v>21.664999999999999</v>
      </c>
      <c r="G6" s="9">
        <v>6.95</v>
      </c>
      <c r="H6" s="9">
        <v>41895.513553599994</v>
      </c>
      <c r="I6" s="9">
        <v>1405.4739433333334</v>
      </c>
      <c r="J6" s="9">
        <v>3.354712292845409E-2</v>
      </c>
      <c r="L6" s="9">
        <v>103.61709552864913</v>
      </c>
      <c r="M6" s="10">
        <v>1.0009057107445898</v>
      </c>
      <c r="N6" s="10">
        <v>5.7735026918253694E-3</v>
      </c>
      <c r="O6" s="10">
        <v>0.34396335843484849</v>
      </c>
      <c r="P6" s="9">
        <v>3402.0955380398373</v>
      </c>
      <c r="Q6" s="9">
        <v>4273.69669196214</v>
      </c>
      <c r="R6" s="9">
        <v>5153.7757724850235</v>
      </c>
    </row>
    <row r="7" spans="1:18" x14ac:dyDescent="0.35">
      <c r="B7" s="9" t="s">
        <v>183</v>
      </c>
      <c r="D7" s="9">
        <v>18.625</v>
      </c>
      <c r="E7" s="9">
        <v>12.66</v>
      </c>
      <c r="F7" s="9">
        <v>15.6425</v>
      </c>
      <c r="G7" s="9">
        <v>5.25</v>
      </c>
      <c r="H7" s="9">
        <v>15442.035105499999</v>
      </c>
      <c r="I7" s="9">
        <v>605.82375000000002</v>
      </c>
      <c r="J7" s="9">
        <v>3.923211842616673E-2</v>
      </c>
      <c r="L7" s="9">
        <v>103.66380446181709</v>
      </c>
      <c r="M7" s="10">
        <v>1.0009057107445898</v>
      </c>
      <c r="N7" s="10">
        <v>1.4142135623718088E-2</v>
      </c>
      <c r="O7" s="10">
        <v>0.36805383212049492</v>
      </c>
      <c r="P7" s="9">
        <v>4217.8631044202166</v>
      </c>
      <c r="Q7" s="9">
        <v>5347.9746403539793</v>
      </c>
      <c r="R7" s="9">
        <v>6508.7813089019046</v>
      </c>
    </row>
    <row r="8" spans="1:18" x14ac:dyDescent="0.35">
      <c r="B8" s="9" t="s">
        <v>184</v>
      </c>
      <c r="D8" s="9">
        <v>21.605</v>
      </c>
      <c r="E8" s="9">
        <v>15.755000000000001</v>
      </c>
      <c r="F8" s="9">
        <v>18.68</v>
      </c>
      <c r="G8" s="9">
        <v>5.58</v>
      </c>
      <c r="H8" s="9">
        <v>26620.605819973334</v>
      </c>
      <c r="I8" s="9">
        <v>727.39612224000007</v>
      </c>
      <c r="J8" s="9">
        <v>2.7324551783650154E-2</v>
      </c>
      <c r="L8" s="9">
        <v>103.69915911907712</v>
      </c>
      <c r="M8" s="10">
        <v>1.0006673658118033</v>
      </c>
      <c r="N8" s="10">
        <v>6.9282032302823357E-2</v>
      </c>
      <c r="O8" s="10">
        <v>0.38665559745277278</v>
      </c>
      <c r="P8" s="9">
        <v>2960.218831691242</v>
      </c>
      <c r="Q8" s="9">
        <v>3913.0336648283251</v>
      </c>
      <c r="R8" s="9">
        <v>4955.3307097421239</v>
      </c>
    </row>
    <row r="9" spans="1:18" x14ac:dyDescent="0.35">
      <c r="B9" s="9" t="s">
        <v>185</v>
      </c>
      <c r="D9" s="9">
        <v>21.3</v>
      </c>
      <c r="E9" s="9">
        <v>14.9</v>
      </c>
      <c r="F9" s="9">
        <v>18.100000000000001</v>
      </c>
      <c r="G9" s="9">
        <v>5.58</v>
      </c>
      <c r="H9" s="9">
        <v>24049.875440000003</v>
      </c>
      <c r="I9" s="9">
        <v>727.39612224000007</v>
      </c>
      <c r="J9" s="9">
        <v>3.024531765475123E-2</v>
      </c>
      <c r="L9" s="9">
        <v>103.69915911907712</v>
      </c>
      <c r="M9" s="10">
        <v>1.0006673658118033</v>
      </c>
      <c r="N9" s="10">
        <v>6.9282032302823357E-2</v>
      </c>
      <c r="O9" s="10">
        <v>0.38665559745277278</v>
      </c>
      <c r="P9" s="9">
        <v>3276.6414468928551</v>
      </c>
      <c r="Q9" s="9">
        <v>4331.3042103506414</v>
      </c>
      <c r="R9" s="9">
        <v>5485.0140850315247</v>
      </c>
    </row>
    <row r="10" spans="1:18" x14ac:dyDescent="0.35">
      <c r="B10" s="9" t="s">
        <v>186</v>
      </c>
      <c r="D10" s="9">
        <v>23.065000000000001</v>
      </c>
      <c r="E10" s="9">
        <v>14.99</v>
      </c>
      <c r="F10" s="9">
        <v>19.0275</v>
      </c>
      <c r="G10" s="9">
        <v>7.02</v>
      </c>
      <c r="H10" s="9">
        <v>27542.61726083</v>
      </c>
      <c r="I10" s="9">
        <v>1448.3706681599997</v>
      </c>
      <c r="J10" s="9">
        <v>5.2586529974397681E-2</v>
      </c>
      <c r="L10" s="9">
        <v>103.86927257126528</v>
      </c>
      <c r="M10" s="10">
        <v>1.0006673658118033</v>
      </c>
      <c r="N10" s="10">
        <v>4.0000000000077307E-2</v>
      </c>
      <c r="O10" s="10">
        <v>0.47953851654892787</v>
      </c>
      <c r="P10" s="9">
        <v>7271.3456315824224</v>
      </c>
      <c r="Q10" s="9">
        <v>9339.7283608808866</v>
      </c>
      <c r="R10" s="9">
        <v>11509.626544676574</v>
      </c>
    </row>
    <row r="11" spans="1:18" x14ac:dyDescent="0.35">
      <c r="B11" s="9" t="s">
        <v>187</v>
      </c>
      <c r="D11" s="9">
        <v>23.4</v>
      </c>
      <c r="E11" s="9">
        <v>14.39</v>
      </c>
      <c r="F11" s="9">
        <v>18.895</v>
      </c>
      <c r="G11" s="9">
        <v>7.02</v>
      </c>
      <c r="H11" s="9">
        <v>26637.406130399995</v>
      </c>
      <c r="I11" s="9">
        <v>1448.3706681599997</v>
      </c>
      <c r="J11" s="9">
        <v>5.4373562540950396E-2</v>
      </c>
      <c r="L11" s="9">
        <v>103.86927257126528</v>
      </c>
      <c r="M11" s="10">
        <v>1.0006673658118033</v>
      </c>
      <c r="N11" s="10">
        <v>4.0000000000077307E-2</v>
      </c>
      <c r="O11" s="10">
        <v>0.47953851654892787</v>
      </c>
      <c r="P11" s="9">
        <v>7518.4456294834999</v>
      </c>
      <c r="Q11" s="9">
        <v>9657.1176001361873</v>
      </c>
      <c r="R11" s="9">
        <v>11900.754795089948</v>
      </c>
    </row>
    <row r="12" spans="1:18" x14ac:dyDescent="0.35">
      <c r="B12" s="9" t="s">
        <v>188</v>
      </c>
      <c r="D12" s="9">
        <v>31.164999999999999</v>
      </c>
      <c r="E12" s="9">
        <v>26.11</v>
      </c>
      <c r="F12" s="9">
        <v>28.637499999999999</v>
      </c>
      <c r="G12" s="9">
        <v>11.45</v>
      </c>
      <c r="H12" s="9">
        <v>97561.280073016664</v>
      </c>
      <c r="I12" s="9">
        <v>6284.7042433333318</v>
      </c>
      <c r="J12" s="9">
        <v>6.441801746174039E-2</v>
      </c>
      <c r="L12" s="9">
        <v>103.70384069024701</v>
      </c>
      <c r="M12" s="10">
        <v>1.0009057107445898</v>
      </c>
      <c r="N12" s="10">
        <v>1.999999999998181E-2</v>
      </c>
      <c r="O12" s="10">
        <v>0.38914059384842403</v>
      </c>
      <c r="P12" s="9">
        <v>7310.6404687677223</v>
      </c>
      <c r="Q12" s="9">
        <v>9284.3205813332606</v>
      </c>
      <c r="R12" s="9">
        <v>11317.256085815479</v>
      </c>
    </row>
    <row r="13" spans="1:18" x14ac:dyDescent="0.35">
      <c r="B13" s="9" t="s">
        <v>189</v>
      </c>
      <c r="D13" s="9">
        <v>15</v>
      </c>
      <c r="E13" s="9">
        <v>11.5</v>
      </c>
      <c r="F13" s="9">
        <v>13.25</v>
      </c>
      <c r="G13" s="9">
        <v>5</v>
      </c>
      <c r="H13" s="9">
        <v>9569.15</v>
      </c>
      <c r="I13" s="9">
        <v>523.33333333333337</v>
      </c>
      <c r="J13" s="9">
        <v>5.4689636313918516E-2</v>
      </c>
      <c r="L13" s="9">
        <v>103.70384069024701</v>
      </c>
      <c r="M13" s="10">
        <v>1.0009057107445898</v>
      </c>
      <c r="N13" s="10">
        <v>1.999999999998181E-2</v>
      </c>
      <c r="O13" s="10">
        <v>0.38914059384842403</v>
      </c>
      <c r="P13" s="9">
        <v>6206.5907057165059</v>
      </c>
      <c r="Q13" s="9">
        <v>7882.2065009454027</v>
      </c>
      <c r="R13" s="9">
        <v>9608.1289644210628</v>
      </c>
    </row>
    <row r="14" spans="1:18" x14ac:dyDescent="0.35">
      <c r="B14" s="9" t="s">
        <v>190</v>
      </c>
      <c r="D14" s="9">
        <v>23.89</v>
      </c>
      <c r="E14" s="9">
        <v>19.175000000000001</v>
      </c>
      <c r="F14" s="9">
        <v>21.532499999999999</v>
      </c>
      <c r="G14" s="9">
        <v>7.92</v>
      </c>
      <c r="H14" s="9">
        <v>41296.60625805</v>
      </c>
      <c r="I14" s="9">
        <v>2079.9070617599996</v>
      </c>
      <c r="J14" s="9">
        <v>5.0365084451814021E-2</v>
      </c>
      <c r="L14" s="9">
        <v>103.80256141354441</v>
      </c>
      <c r="M14" s="10">
        <v>1.0006673658118033</v>
      </c>
      <c r="N14" s="10">
        <v>1.1547005383782014E-2</v>
      </c>
      <c r="O14" s="10">
        <v>0.44256087933899835</v>
      </c>
      <c r="P14" s="9">
        <v>6549.6870872679938</v>
      </c>
      <c r="Q14" s="9">
        <v>8255.4133566584169</v>
      </c>
      <c r="R14" s="9">
        <v>9988.6122530747234</v>
      </c>
    </row>
    <row r="15" spans="1:18" x14ac:dyDescent="0.35">
      <c r="B15" s="9" t="s">
        <v>191</v>
      </c>
      <c r="D15" s="9">
        <v>22.614999999999998</v>
      </c>
      <c r="E15" s="9">
        <v>15.093</v>
      </c>
      <c r="F15" s="9">
        <v>18.853999999999999</v>
      </c>
      <c r="G15" s="9">
        <v>7.78</v>
      </c>
      <c r="H15" s="9">
        <v>26942.882154645595</v>
      </c>
      <c r="I15" s="9">
        <v>1971.5471857066668</v>
      </c>
      <c r="J15" s="9">
        <v>7.3175066215650772E-2</v>
      </c>
      <c r="L15" s="9">
        <v>103.5357167826612</v>
      </c>
      <c r="M15" s="10">
        <v>1.0006673658118033</v>
      </c>
      <c r="N15" s="10">
        <v>2.3094010767695301E-2</v>
      </c>
      <c r="O15" s="10">
        <v>0.30351385177345946</v>
      </c>
      <c r="P15" s="9">
        <v>6441.4030811767143</v>
      </c>
      <c r="Q15" s="9">
        <v>8225.7948892185577</v>
      </c>
      <c r="R15" s="9">
        <v>10081.779536633883</v>
      </c>
    </row>
    <row r="16" spans="1:18" x14ac:dyDescent="0.35">
      <c r="B16" s="9" t="s">
        <v>192</v>
      </c>
      <c r="D16" s="9">
        <v>23.055</v>
      </c>
      <c r="E16" s="9">
        <v>19.105</v>
      </c>
      <c r="F16" s="9">
        <v>21.08</v>
      </c>
      <c r="G16" s="9">
        <v>7.93</v>
      </c>
      <c r="H16" s="9">
        <v>38873.277608239994</v>
      </c>
      <c r="I16" s="9">
        <v>2087.7954493066663</v>
      </c>
      <c r="J16" s="9">
        <v>5.3707728747424043E-2</v>
      </c>
      <c r="L16" s="9">
        <v>103.62244128769822</v>
      </c>
      <c r="M16" s="10">
        <v>1.0006673658118033</v>
      </c>
      <c r="N16" s="10">
        <v>2.0816659994642394E-2</v>
      </c>
      <c r="O16" s="10">
        <v>0.34669046112685464</v>
      </c>
      <c r="P16" s="9">
        <v>5419.6380968026151</v>
      </c>
      <c r="Q16" s="9">
        <v>6896.280461303877</v>
      </c>
      <c r="R16" s="9">
        <v>8422.5814176302993</v>
      </c>
    </row>
    <row r="17" spans="2:18" x14ac:dyDescent="0.35">
      <c r="B17" s="9" t="s">
        <v>193</v>
      </c>
      <c r="D17" s="9">
        <v>23.125</v>
      </c>
      <c r="E17" s="9">
        <v>16.760000000000002</v>
      </c>
      <c r="F17" s="9">
        <v>19.942500000000003</v>
      </c>
      <c r="G17" s="9">
        <v>6.875</v>
      </c>
      <c r="H17" s="9">
        <v>32359.644445000005</v>
      </c>
      <c r="I17" s="9">
        <v>1360.4622395833333</v>
      </c>
      <c r="J17" s="9">
        <v>4.2041940290649352E-2</v>
      </c>
      <c r="L17" s="9">
        <v>103.58442082181342</v>
      </c>
      <c r="M17" s="10">
        <v>1.0004290208790168</v>
      </c>
      <c r="N17" s="10">
        <v>1.999999999998181E-2</v>
      </c>
      <c r="O17" s="10">
        <v>0.32747491117333993</v>
      </c>
      <c r="P17" s="9">
        <v>4007.6886662144211</v>
      </c>
      <c r="Q17" s="9">
        <v>5099.140986013058</v>
      </c>
      <c r="R17" s="9">
        <v>6227.1705161282107</v>
      </c>
    </row>
    <row r="18" spans="2:18" ht="16.5" x14ac:dyDescent="0.35">
      <c r="B18" s="9" t="s">
        <v>194</v>
      </c>
      <c r="C18" s="9" t="s">
        <v>400</v>
      </c>
      <c r="D18" s="9">
        <v>27.375</v>
      </c>
      <c r="E18" s="9">
        <v>23</v>
      </c>
      <c r="F18" s="9">
        <v>25.1875</v>
      </c>
      <c r="G18" s="9">
        <v>9.0649999999999995</v>
      </c>
      <c r="H18" s="9">
        <v>66395.005625000005</v>
      </c>
      <c r="I18" s="9">
        <v>3118.6871437633326</v>
      </c>
      <c r="J18" s="9">
        <v>4.6971712923374459E-2</v>
      </c>
      <c r="L18" s="9">
        <v>103.76116328216872</v>
      </c>
      <c r="M18" s="10">
        <v>1.0004290208790168</v>
      </c>
      <c r="N18" s="10">
        <v>1.1547005383782014E-2</v>
      </c>
      <c r="O18" s="10">
        <v>0.41993991099298</v>
      </c>
      <c r="P18" s="9">
        <v>5794.218598602497</v>
      </c>
      <c r="Q18" s="9">
        <v>7305.6655348998811</v>
      </c>
      <c r="R18" s="9">
        <v>8842.4374293346827</v>
      </c>
    </row>
    <row r="19" spans="2:18" x14ac:dyDescent="0.35">
      <c r="B19" s="9" t="s">
        <v>195</v>
      </c>
      <c r="C19" s="9" t="s">
        <v>85</v>
      </c>
      <c r="D19" s="9">
        <v>47.64</v>
      </c>
      <c r="E19" s="9">
        <v>41.865000000000002</v>
      </c>
      <c r="F19" s="9">
        <v>44.752499999999998</v>
      </c>
      <c r="G19" s="9">
        <v>27.184999999999999</v>
      </c>
      <c r="H19" s="9">
        <v>373687.46860068</v>
      </c>
      <c r="I19" s="9">
        <v>84111.697290403317</v>
      </c>
      <c r="J19" s="9">
        <v>0.2250856781614064</v>
      </c>
      <c r="L19" s="9">
        <v>102.95081577525677</v>
      </c>
      <c r="M19" s="10">
        <v>1.0004290208790168</v>
      </c>
      <c r="N19" s="10">
        <v>5.773502691891007E-3</v>
      </c>
      <c r="O19" s="10">
        <v>0.10271134339564014</v>
      </c>
      <c r="P19" s="9">
        <v>6814.2887928809851</v>
      </c>
      <c r="Q19" s="9">
        <v>8562.5379196580561</v>
      </c>
      <c r="R19" s="9">
        <v>10329.501287076457</v>
      </c>
    </row>
    <row r="20" spans="2:18" x14ac:dyDescent="0.35">
      <c r="B20" s="9" t="s">
        <v>196</v>
      </c>
      <c r="D20" s="9">
        <v>43.11</v>
      </c>
      <c r="E20" s="9">
        <v>23.585000000000001</v>
      </c>
      <c r="F20" s="9">
        <v>33.347499999999997</v>
      </c>
      <c r="G20" s="9">
        <v>9.1850000000000005</v>
      </c>
      <c r="H20" s="9">
        <v>141953.32493366997</v>
      </c>
      <c r="I20" s="9">
        <v>3244.1869024033335</v>
      </c>
      <c r="J20" s="9">
        <v>2.2853898659430719E-2</v>
      </c>
      <c r="L20" s="9">
        <v>103.24427495471457</v>
      </c>
      <c r="M20" s="10">
        <v>1.0004290208790168</v>
      </c>
      <c r="N20" s="10">
        <v>1.7320508075673018E-2</v>
      </c>
      <c r="O20" s="10">
        <v>0.17993531480897218</v>
      </c>
      <c r="P20" s="9">
        <v>1194.6504287172286</v>
      </c>
      <c r="Q20" s="9">
        <v>1523.0457221840788</v>
      </c>
      <c r="R20" s="9">
        <v>1863.8923451596588</v>
      </c>
    </row>
    <row r="21" spans="2:18" x14ac:dyDescent="0.35">
      <c r="B21" s="9" t="s">
        <v>197</v>
      </c>
      <c r="C21" s="9" t="s">
        <v>402</v>
      </c>
      <c r="D21" s="9">
        <v>12.875</v>
      </c>
      <c r="E21" s="9">
        <v>12.045</v>
      </c>
      <c r="F21" s="9">
        <v>12.46</v>
      </c>
      <c r="G21" s="9">
        <v>4.8</v>
      </c>
      <c r="H21" s="9">
        <v>8089.849999</v>
      </c>
      <c r="I21" s="9">
        <v>463.01184000000001</v>
      </c>
      <c r="J21" s="9">
        <v>5.7233674302642652E-2</v>
      </c>
      <c r="L21" s="9">
        <v>103.67445943369239</v>
      </c>
      <c r="M21" s="10">
        <v>1.0004290208790168</v>
      </c>
      <c r="N21" s="10">
        <v>2.6457513110621843E-2</v>
      </c>
      <c r="O21" s="10">
        <v>0.37362839202978648</v>
      </c>
      <c r="P21" s="9">
        <v>6200.6597140468084</v>
      </c>
      <c r="Q21" s="9">
        <v>7920.0465554269922</v>
      </c>
      <c r="R21" s="9">
        <v>9708.5640328842346</v>
      </c>
    </row>
    <row r="22" spans="2:18" x14ac:dyDescent="0.35">
      <c r="B22" s="9" t="s">
        <v>198</v>
      </c>
      <c r="C22" s="9" t="s">
        <v>403</v>
      </c>
      <c r="D22" s="9">
        <v>20.065000000000001</v>
      </c>
      <c r="E22" s="9">
        <v>20.38</v>
      </c>
      <c r="F22" s="9">
        <v>20.2225</v>
      </c>
      <c r="G22" s="9">
        <v>6.62</v>
      </c>
      <c r="H22" s="9">
        <v>34621.555202206662</v>
      </c>
      <c r="I22" s="9">
        <v>1214.6253838933335</v>
      </c>
      <c r="J22" s="9">
        <v>3.5082923825903618E-2</v>
      </c>
      <c r="L22" s="9">
        <v>103.63110750945434</v>
      </c>
      <c r="M22" s="10">
        <v>1.0004290208790168</v>
      </c>
      <c r="N22" s="10">
        <v>2.5166114784212944E-2</v>
      </c>
      <c r="O22" s="10">
        <v>0.35112842850503512</v>
      </c>
      <c r="P22" s="9">
        <v>3572.7378457877999</v>
      </c>
      <c r="Q22" s="9">
        <v>4562.4488556857004</v>
      </c>
      <c r="R22" s="9">
        <v>5591.6718756513847</v>
      </c>
    </row>
    <row r="23" spans="2:18" x14ac:dyDescent="0.35">
      <c r="B23" s="9" t="s">
        <v>199</v>
      </c>
      <c r="C23" s="9" t="s">
        <v>403</v>
      </c>
      <c r="D23" s="9">
        <v>19.565000000000001</v>
      </c>
      <c r="E23" s="9">
        <v>20.484999999999999</v>
      </c>
      <c r="F23" s="9">
        <v>20.024999999999999</v>
      </c>
      <c r="G23" s="9">
        <v>6.35</v>
      </c>
      <c r="H23" s="9">
        <v>33601.350277949998</v>
      </c>
      <c r="I23" s="9">
        <v>1071.9871033333332</v>
      </c>
      <c r="J23" s="9">
        <v>3.1903095990663106E-2</v>
      </c>
      <c r="L23" s="9">
        <v>103.63110750945434</v>
      </c>
      <c r="M23" s="10">
        <v>1.0004290208790168</v>
      </c>
      <c r="N23" s="10">
        <v>2.5166114784212944E-2</v>
      </c>
      <c r="O23" s="10">
        <v>0.35112842850503512</v>
      </c>
      <c r="P23" s="9">
        <v>3248.9138878295107</v>
      </c>
      <c r="Q23" s="9">
        <v>4148.9199850543782</v>
      </c>
      <c r="R23" s="9">
        <v>5084.8568232925081</v>
      </c>
    </row>
    <row r="24" spans="2:18" x14ac:dyDescent="0.35">
      <c r="B24" s="9" t="s">
        <v>200</v>
      </c>
      <c r="D24" s="9">
        <v>25.895</v>
      </c>
      <c r="E24" s="9">
        <v>17.155000000000001</v>
      </c>
      <c r="F24" s="9">
        <v>21.524999999999999</v>
      </c>
      <c r="G24" s="9">
        <v>7.93</v>
      </c>
      <c r="H24" s="9">
        <v>40033.004239549999</v>
      </c>
      <c r="I24" s="9">
        <v>2087.7954493066663</v>
      </c>
      <c r="J24" s="9">
        <v>5.2151855424431535E-2</v>
      </c>
      <c r="L24" s="9">
        <v>103.91789716210651</v>
      </c>
      <c r="M24" s="10">
        <v>1.0004290208790168</v>
      </c>
      <c r="N24" s="10">
        <v>2.8867513459455034E-2</v>
      </c>
      <c r="O24" s="10">
        <v>0.50679467085865326</v>
      </c>
      <c r="P24" s="9">
        <v>7686.4832634981785</v>
      </c>
      <c r="Q24" s="9">
        <v>9788.9934831454993</v>
      </c>
      <c r="R24" s="9">
        <v>11964.306169830455</v>
      </c>
    </row>
    <row r="25" spans="2:18" x14ac:dyDescent="0.35">
      <c r="B25" s="9" t="s">
        <v>201</v>
      </c>
      <c r="C25" s="9" t="s">
        <v>85</v>
      </c>
      <c r="D25" s="9">
        <v>37.6</v>
      </c>
      <c r="E25" s="9">
        <v>23.824999999999999</v>
      </c>
      <c r="F25" s="9">
        <v>30.712499999999999</v>
      </c>
      <c r="G25" s="9">
        <v>9.4450000000000003</v>
      </c>
      <c r="H25" s="9">
        <v>115187.22305999999</v>
      </c>
      <c r="I25" s="9">
        <v>3527.5588797766668</v>
      </c>
      <c r="J25" s="9">
        <v>3.062456743087897E-2</v>
      </c>
      <c r="L25" s="9">
        <v>103.75782851876579</v>
      </c>
      <c r="M25" s="10">
        <v>1.0004290208790168</v>
      </c>
      <c r="N25" s="10">
        <v>1.5275252316505573E-2</v>
      </c>
      <c r="O25" s="10">
        <v>0.41813054750673473</v>
      </c>
      <c r="P25" s="9">
        <v>3750.7643489174138</v>
      </c>
      <c r="Q25" s="9">
        <v>4742.6174618630885</v>
      </c>
      <c r="R25" s="9">
        <v>5756.3296380749116</v>
      </c>
    </row>
    <row r="26" spans="2:18" x14ac:dyDescent="0.35">
      <c r="B26" s="9" t="s">
        <v>202</v>
      </c>
      <c r="C26" s="9" t="s">
        <v>85</v>
      </c>
      <c r="D26" s="9">
        <v>11.1</v>
      </c>
      <c r="E26" s="9">
        <v>8</v>
      </c>
      <c r="F26" s="9">
        <v>9.5500000000000007</v>
      </c>
      <c r="G26" s="9">
        <v>3.67</v>
      </c>
      <c r="H26" s="9">
        <v>3550.4607999999998</v>
      </c>
      <c r="I26" s="9">
        <v>206.95054642666665</v>
      </c>
      <c r="J26" s="9">
        <v>5.8288362577236921E-2</v>
      </c>
      <c r="L26" s="9">
        <v>103.5644122413958</v>
      </c>
      <c r="M26" s="10">
        <v>1.0004290208790168</v>
      </c>
      <c r="N26" s="10">
        <v>2.6457513110621843E-2</v>
      </c>
      <c r="O26" s="10">
        <v>0.31753838073927909</v>
      </c>
      <c r="P26" s="9">
        <v>5354.5639594820295</v>
      </c>
      <c r="Q26" s="9">
        <v>6855.1082476740012</v>
      </c>
      <c r="R26" s="9">
        <v>8422.3565228710668</v>
      </c>
    </row>
    <row r="27" spans="2:18" x14ac:dyDescent="0.35">
      <c r="B27" s="9" t="s">
        <v>203</v>
      </c>
      <c r="D27" s="9">
        <v>14.68</v>
      </c>
      <c r="E27" s="9">
        <v>12.97</v>
      </c>
      <c r="F27" s="9">
        <v>13.824999999999999</v>
      </c>
      <c r="G27" s="9">
        <v>5.2549999999999999</v>
      </c>
      <c r="H27" s="9">
        <v>11020.455781066665</v>
      </c>
      <c r="I27" s="9">
        <v>607.55632402333333</v>
      </c>
      <c r="J27" s="9">
        <v>5.5129872674334002E-2</v>
      </c>
      <c r="L27" s="9">
        <v>103.81785426001848</v>
      </c>
      <c r="M27" s="10">
        <v>1.0004290208790168</v>
      </c>
      <c r="N27" s="10">
        <v>1.1547005383782014E-2</v>
      </c>
      <c r="O27" s="10">
        <v>0.45098567806417122</v>
      </c>
      <c r="P27" s="9">
        <v>7306.6900105029708</v>
      </c>
      <c r="Q27" s="9">
        <v>9208.4381517133115</v>
      </c>
      <c r="R27" s="9">
        <v>11140.369774344705</v>
      </c>
    </row>
    <row r="30" spans="2:18" x14ac:dyDescent="0.35">
      <c r="L30" s="10"/>
      <c r="M30" s="10"/>
    </row>
    <row r="31" spans="2:18" x14ac:dyDescent="0.35">
      <c r="L31" s="10"/>
      <c r="M31" s="10"/>
    </row>
    <row r="32" spans="2:18" x14ac:dyDescent="0.35">
      <c r="L32" s="10"/>
      <c r="M32" s="10"/>
    </row>
    <row r="33" spans="12:13" x14ac:dyDescent="0.35">
      <c r="L33" s="10"/>
      <c r="M33" s="10"/>
    </row>
    <row r="34" spans="12:13" x14ac:dyDescent="0.35">
      <c r="L34" s="10"/>
      <c r="M34" s="10"/>
    </row>
    <row r="35" spans="12:13" x14ac:dyDescent="0.35">
      <c r="L35" s="10"/>
      <c r="M35" s="10"/>
    </row>
  </sheetData>
  <mergeCells count="7">
    <mergeCell ref="A1:C1"/>
    <mergeCell ref="A2:B2"/>
    <mergeCell ref="L2:O2"/>
    <mergeCell ref="D2:J2"/>
    <mergeCell ref="D3:F3"/>
    <mergeCell ref="P3:R3"/>
    <mergeCell ref="H3:I3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E02E-4400-4219-9D26-17E38FCAD130}">
  <dimension ref="A1:L28"/>
  <sheetViews>
    <sheetView zoomScale="70" zoomScaleNormal="70" workbookViewId="0">
      <selection activeCell="D7" sqref="D7"/>
    </sheetView>
  </sheetViews>
  <sheetFormatPr defaultRowHeight="21" x14ac:dyDescent="0.5"/>
  <cols>
    <col min="1" max="1" width="21.7265625" style="15" customWidth="1"/>
    <col min="2" max="4" width="21.453125" style="15" customWidth="1"/>
    <col min="5" max="5" width="19.6328125" style="16" customWidth="1"/>
    <col min="6" max="6" width="21.1796875" style="15" customWidth="1"/>
    <col min="7" max="7" width="18.36328125" style="15" customWidth="1"/>
    <col min="8" max="8" width="46.6328125" style="15" customWidth="1"/>
    <col min="9" max="9" width="31" style="15" customWidth="1"/>
    <col min="10" max="10" width="30.453125" style="15" customWidth="1"/>
    <col min="11" max="11" width="24.26953125" style="15" customWidth="1"/>
    <col min="12" max="12" width="19.08984375" style="15" customWidth="1"/>
    <col min="13" max="13" width="31.453125" style="15" customWidth="1"/>
    <col min="14" max="16384" width="8.7265625" style="15"/>
  </cols>
  <sheetData>
    <row r="1" spans="1:12" ht="43" customHeight="1" x14ac:dyDescent="0.5">
      <c r="A1" s="129" t="s">
        <v>460</v>
      </c>
      <c r="B1" s="129"/>
      <c r="C1" s="129"/>
      <c r="D1" s="129"/>
      <c r="E1" s="129"/>
      <c r="F1" s="129"/>
    </row>
    <row r="2" spans="1:12" s="71" customFormat="1" ht="21.5" thickBot="1" x14ac:dyDescent="0.55000000000000004">
      <c r="B2" s="71" t="s">
        <v>282</v>
      </c>
      <c r="C2" s="71" t="s">
        <v>306</v>
      </c>
      <c r="D2" s="71" t="s">
        <v>305</v>
      </c>
      <c r="E2" s="72" t="s">
        <v>283</v>
      </c>
      <c r="F2" s="71" t="s">
        <v>118</v>
      </c>
      <c r="G2" s="71" t="s">
        <v>119</v>
      </c>
      <c r="H2" s="71" t="s">
        <v>461</v>
      </c>
      <c r="I2" s="71" t="s">
        <v>284</v>
      </c>
      <c r="J2" s="71" t="s">
        <v>314</v>
      </c>
      <c r="K2" s="71" t="s">
        <v>285</v>
      </c>
      <c r="L2" s="71" t="s">
        <v>286</v>
      </c>
    </row>
    <row r="3" spans="1:12" s="71" customFormat="1" ht="21.5" thickBot="1" x14ac:dyDescent="0.55000000000000004">
      <c r="A3" s="126" t="s">
        <v>315</v>
      </c>
      <c r="B3" s="73" t="s">
        <v>287</v>
      </c>
      <c r="C3" s="74" t="s">
        <v>309</v>
      </c>
      <c r="D3" s="74" t="s">
        <v>308</v>
      </c>
      <c r="E3" s="75" t="s">
        <v>127</v>
      </c>
      <c r="F3" s="74">
        <v>-56.5</v>
      </c>
      <c r="G3" s="74">
        <v>-0.5</v>
      </c>
      <c r="H3" s="74" t="s">
        <v>288</v>
      </c>
      <c r="I3" s="74">
        <v>0.93</v>
      </c>
      <c r="J3" s="74">
        <v>6.0000000000000001E-3</v>
      </c>
      <c r="K3" s="74">
        <v>104.70999999999995</v>
      </c>
      <c r="L3" s="76">
        <v>8.9442719100418667E-3</v>
      </c>
    </row>
    <row r="4" spans="1:12" s="71" customFormat="1" x14ac:dyDescent="0.5">
      <c r="A4" s="127"/>
      <c r="B4" s="77" t="s">
        <v>289</v>
      </c>
      <c r="C4" s="78" t="s">
        <v>309</v>
      </c>
      <c r="D4" s="78" t="s">
        <v>308</v>
      </c>
      <c r="E4" s="79" t="s">
        <v>126</v>
      </c>
      <c r="F4" s="78">
        <v>-56.7</v>
      </c>
      <c r="G4" s="78">
        <v>-20</v>
      </c>
      <c r="H4" s="78" t="s">
        <v>288</v>
      </c>
      <c r="I4" s="78">
        <v>1.032</v>
      </c>
      <c r="J4" s="78">
        <v>5.0000000000000001E-3</v>
      </c>
      <c r="K4" s="78">
        <v>105.19600000000005</v>
      </c>
      <c r="L4" s="80">
        <v>1.0198039027176295E-2</v>
      </c>
    </row>
    <row r="5" spans="1:12" s="71" customFormat="1" ht="21.5" thickBot="1" x14ac:dyDescent="0.55000000000000004">
      <c r="A5" s="127"/>
      <c r="B5" s="81"/>
      <c r="C5" s="82"/>
      <c r="D5" s="82" t="s">
        <v>308</v>
      </c>
      <c r="E5" s="83" t="s">
        <v>127</v>
      </c>
      <c r="F5" s="82">
        <v>-56.7</v>
      </c>
      <c r="G5" s="82">
        <v>-21</v>
      </c>
      <c r="H5" s="82" t="s">
        <v>288</v>
      </c>
      <c r="I5" s="82">
        <v>1.036</v>
      </c>
      <c r="J5" s="82">
        <v>5.0000000000000001E-3</v>
      </c>
      <c r="K5" s="82">
        <v>105.21999999999996</v>
      </c>
      <c r="L5" s="84">
        <v>5.1639777949385257E-3</v>
      </c>
    </row>
    <row r="6" spans="1:12" s="71" customFormat="1" x14ac:dyDescent="0.5">
      <c r="A6" s="127"/>
      <c r="B6" s="77" t="s">
        <v>290</v>
      </c>
      <c r="C6" s="78" t="s">
        <v>309</v>
      </c>
      <c r="D6" s="78" t="s">
        <v>308</v>
      </c>
      <c r="E6" s="79">
        <v>1</v>
      </c>
      <c r="F6" s="78">
        <v>-57</v>
      </c>
      <c r="G6" s="78">
        <v>5</v>
      </c>
      <c r="H6" s="78" t="s">
        <v>288</v>
      </c>
      <c r="I6" s="78">
        <v>0.89600000000000002</v>
      </c>
      <c r="J6" s="78">
        <v>7.0000000000000001E-3</v>
      </c>
      <c r="K6" s="78">
        <v>104.66285714285722</v>
      </c>
      <c r="L6" s="80">
        <v>1.6741329363077102E-2</v>
      </c>
    </row>
    <row r="7" spans="1:12" s="71" customFormat="1" x14ac:dyDescent="0.5">
      <c r="A7" s="127"/>
      <c r="B7" s="85"/>
      <c r="D7" s="71" t="s">
        <v>308</v>
      </c>
      <c r="E7" s="72" t="s">
        <v>125</v>
      </c>
      <c r="F7" s="71">
        <v>-56.7</v>
      </c>
      <c r="G7" s="71">
        <v>5</v>
      </c>
      <c r="H7" s="71" t="s">
        <v>288</v>
      </c>
      <c r="I7" s="71">
        <v>0.89600000000000002</v>
      </c>
      <c r="J7" s="71">
        <v>7.0000000000000001E-3</v>
      </c>
      <c r="K7" s="71">
        <v>104.69749999999999</v>
      </c>
      <c r="L7" s="86">
        <v>2.0615528128060362E-2</v>
      </c>
    </row>
    <row r="8" spans="1:12" s="71" customFormat="1" x14ac:dyDescent="0.5">
      <c r="A8" s="127"/>
      <c r="B8" s="85"/>
      <c r="D8" s="71" t="s">
        <v>241</v>
      </c>
      <c r="E8" s="72" t="s">
        <v>292</v>
      </c>
      <c r="F8" s="71">
        <v>-56.6</v>
      </c>
      <c r="G8" s="71">
        <v>-20.6</v>
      </c>
      <c r="H8" s="71" t="s">
        <v>288</v>
      </c>
      <c r="I8" s="71">
        <v>1.034</v>
      </c>
      <c r="J8" s="71">
        <v>5.0000000000000001E-3</v>
      </c>
      <c r="K8" s="71">
        <v>105.17666666666673</v>
      </c>
      <c r="L8" s="86">
        <v>2.4037008503071403E-2</v>
      </c>
    </row>
    <row r="9" spans="1:12" s="71" customFormat="1" x14ac:dyDescent="0.5">
      <c r="A9" s="127"/>
      <c r="B9" s="85"/>
      <c r="D9" s="71" t="s">
        <v>241</v>
      </c>
      <c r="E9" s="72" t="s">
        <v>293</v>
      </c>
      <c r="F9" s="71">
        <v>-56.6</v>
      </c>
      <c r="G9" s="71">
        <v>-20.2</v>
      </c>
      <c r="H9" s="71" t="s">
        <v>288</v>
      </c>
      <c r="I9" s="71">
        <v>1.0329999999999999</v>
      </c>
      <c r="J9" s="71">
        <v>5.0000000000000001E-3</v>
      </c>
      <c r="K9" s="71">
        <v>105.1480000000001</v>
      </c>
      <c r="L9" s="86">
        <v>2.7856776554342901E-2</v>
      </c>
    </row>
    <row r="10" spans="1:12" s="71" customFormat="1" x14ac:dyDescent="0.5">
      <c r="A10" s="127"/>
      <c r="B10" s="85"/>
      <c r="D10" s="71" t="s">
        <v>241</v>
      </c>
      <c r="E10" s="72" t="s">
        <v>294</v>
      </c>
      <c r="F10" s="71">
        <v>-56.6</v>
      </c>
      <c r="G10" s="71">
        <v>-20.2</v>
      </c>
      <c r="H10" s="71" t="s">
        <v>288</v>
      </c>
      <c r="I10" s="71">
        <v>1.0329999999999999</v>
      </c>
      <c r="J10" s="71">
        <v>5.0000000000000001E-3</v>
      </c>
      <c r="K10" s="71">
        <v>105.1425000000001</v>
      </c>
      <c r="L10" s="86">
        <v>2.6299556396741915E-2</v>
      </c>
    </row>
    <row r="11" spans="1:12" s="71" customFormat="1" x14ac:dyDescent="0.5">
      <c r="A11" s="127"/>
      <c r="B11" s="85"/>
      <c r="D11" s="71" t="s">
        <v>241</v>
      </c>
      <c r="E11" s="72" t="s">
        <v>295</v>
      </c>
      <c r="F11" s="71">
        <v>-56.6</v>
      </c>
      <c r="G11" s="71">
        <v>-11.7</v>
      </c>
      <c r="H11" s="71" t="s">
        <v>288</v>
      </c>
      <c r="I11" s="71">
        <v>0.99199999999999999</v>
      </c>
      <c r="J11" s="71">
        <v>5.0000000000000001E-3</v>
      </c>
      <c r="K11" s="71">
        <v>104.99000000000001</v>
      </c>
      <c r="L11" s="86">
        <v>1.1547005383782014E-2</v>
      </c>
    </row>
    <row r="12" spans="1:12" s="71" customFormat="1" ht="21.5" thickBot="1" x14ac:dyDescent="0.55000000000000004">
      <c r="A12" s="127"/>
      <c r="B12" s="81"/>
      <c r="C12" s="82"/>
      <c r="D12" s="82" t="s">
        <v>241</v>
      </c>
      <c r="E12" s="83">
        <v>4</v>
      </c>
      <c r="F12" s="82">
        <v>-56.6</v>
      </c>
      <c r="G12" s="82">
        <v>-18.399999999999999</v>
      </c>
      <c r="H12" s="82" t="s">
        <v>288</v>
      </c>
      <c r="I12" s="82">
        <v>1.0249999999999999</v>
      </c>
      <c r="J12" s="82">
        <v>5.0000000000000001E-3</v>
      </c>
      <c r="K12" s="82">
        <v>105.11999999999996</v>
      </c>
      <c r="L12" s="84">
        <v>1.1547005383913289E-2</v>
      </c>
    </row>
    <row r="13" spans="1:12" s="71" customFormat="1" x14ac:dyDescent="0.5">
      <c r="A13" s="127"/>
      <c r="B13" s="77" t="s">
        <v>296</v>
      </c>
      <c r="C13" s="78" t="s">
        <v>309</v>
      </c>
      <c r="D13" s="78" t="s">
        <v>241</v>
      </c>
      <c r="E13" s="79">
        <v>1</v>
      </c>
      <c r="F13" s="78">
        <v>-56.5</v>
      </c>
      <c r="G13" s="78">
        <v>-8</v>
      </c>
      <c r="H13" s="78" t="s">
        <v>288</v>
      </c>
      <c r="I13" s="78">
        <v>0.97199999999999998</v>
      </c>
      <c r="J13" s="78">
        <v>5.0000000000000001E-3</v>
      </c>
      <c r="K13" s="78">
        <v>104.89499999999987</v>
      </c>
      <c r="L13" s="80">
        <v>9.9999999999909051E-3</v>
      </c>
    </row>
    <row r="14" spans="1:12" s="71" customFormat="1" x14ac:dyDescent="0.5">
      <c r="A14" s="127"/>
      <c r="B14" s="85"/>
      <c r="D14" s="71" t="s">
        <v>241</v>
      </c>
      <c r="E14" s="72" t="s">
        <v>297</v>
      </c>
      <c r="F14" s="71">
        <v>-56.5</v>
      </c>
      <c r="G14" s="71">
        <v>-6.6</v>
      </c>
      <c r="H14" s="71" t="s">
        <v>288</v>
      </c>
      <c r="I14" s="71">
        <v>0.96499999999999997</v>
      </c>
      <c r="J14" s="71">
        <v>5.0000000000000001E-3</v>
      </c>
      <c r="K14" s="71">
        <v>104.83249999999992</v>
      </c>
      <c r="L14" s="86">
        <v>4.9999999999954525E-3</v>
      </c>
    </row>
    <row r="15" spans="1:12" s="71" customFormat="1" x14ac:dyDescent="0.5">
      <c r="A15" s="127"/>
      <c r="B15" s="85"/>
      <c r="D15" s="71" t="s">
        <v>241</v>
      </c>
      <c r="E15" s="72" t="s">
        <v>298</v>
      </c>
      <c r="F15" s="71">
        <v>-56.5</v>
      </c>
      <c r="G15" s="71">
        <v>-8</v>
      </c>
      <c r="H15" s="71" t="s">
        <v>288</v>
      </c>
      <c r="I15" s="71">
        <v>0.97199999999999998</v>
      </c>
      <c r="J15" s="71">
        <v>5.0000000000000001E-3</v>
      </c>
      <c r="K15" s="71">
        <v>104.8950000000001</v>
      </c>
      <c r="L15" s="86">
        <v>9.9999999999909033E-3</v>
      </c>
    </row>
    <row r="16" spans="1:12" s="71" customFormat="1" x14ac:dyDescent="0.5">
      <c r="A16" s="127"/>
      <c r="B16" s="85"/>
      <c r="D16" s="71" t="s">
        <v>241</v>
      </c>
      <c r="E16" s="72" t="s">
        <v>299</v>
      </c>
      <c r="F16" s="71">
        <v>-56.5</v>
      </c>
      <c r="G16" s="71">
        <v>-8</v>
      </c>
      <c r="H16" s="71" t="s">
        <v>288</v>
      </c>
      <c r="I16" s="71">
        <v>0.97199999999999998</v>
      </c>
      <c r="J16" s="71">
        <v>5.0000000000000001E-3</v>
      </c>
      <c r="K16" s="71">
        <v>104.92200000000007</v>
      </c>
      <c r="L16" s="86">
        <v>2.3999999999978171E-2</v>
      </c>
    </row>
    <row r="17" spans="1:12" s="71" customFormat="1" ht="21.5" thickBot="1" x14ac:dyDescent="0.55000000000000004">
      <c r="A17" s="127"/>
      <c r="B17" s="81"/>
      <c r="C17" s="82"/>
      <c r="D17" s="82" t="s">
        <v>241</v>
      </c>
      <c r="E17" s="83">
        <v>4</v>
      </c>
      <c r="F17" s="82">
        <v>-56.7</v>
      </c>
      <c r="G17" s="82">
        <v>-7.2</v>
      </c>
      <c r="H17" s="82" t="s">
        <v>288</v>
      </c>
      <c r="I17" s="82">
        <v>0.96899999999999997</v>
      </c>
      <c r="J17" s="82">
        <v>5.0000000000000001E-3</v>
      </c>
      <c r="K17" s="82">
        <v>104.89000000000003</v>
      </c>
      <c r="L17" s="84">
        <v>5.0332229568576477E-2</v>
      </c>
    </row>
    <row r="18" spans="1:12" s="71" customFormat="1" x14ac:dyDescent="0.5">
      <c r="A18" s="127"/>
      <c r="B18" s="77" t="s">
        <v>300</v>
      </c>
      <c r="C18" s="78"/>
      <c r="D18" s="78" t="s">
        <v>310</v>
      </c>
      <c r="E18" s="79" t="s">
        <v>301</v>
      </c>
      <c r="F18" s="78">
        <v>-57.3</v>
      </c>
      <c r="G18" s="78">
        <v>28.2</v>
      </c>
      <c r="H18" s="78" t="s">
        <v>288</v>
      </c>
      <c r="I18" s="78">
        <v>0.65100000000000002</v>
      </c>
      <c r="J18" s="78">
        <v>2.7E-2</v>
      </c>
      <c r="K18" s="78">
        <v>104.185</v>
      </c>
      <c r="L18" s="80">
        <v>8.3466560170336448E-2</v>
      </c>
    </row>
    <row r="19" spans="1:12" s="71" customFormat="1" ht="21.5" thickBot="1" x14ac:dyDescent="0.55000000000000004">
      <c r="A19" s="127"/>
      <c r="B19" s="81"/>
      <c r="C19" s="82"/>
      <c r="D19" s="82" t="s">
        <v>310</v>
      </c>
      <c r="E19" s="83" t="s">
        <v>302</v>
      </c>
      <c r="F19" s="82">
        <v>-56.8</v>
      </c>
      <c r="G19" s="82">
        <v>19</v>
      </c>
      <c r="H19" s="82" t="s">
        <v>288</v>
      </c>
      <c r="I19" s="82">
        <v>0.77800000000000002</v>
      </c>
      <c r="J19" s="82">
        <v>0.01</v>
      </c>
      <c r="K19" s="82">
        <v>104.38200000000006</v>
      </c>
      <c r="L19" s="84">
        <v>3.9698866482455866E-2</v>
      </c>
    </row>
    <row r="20" spans="1:12" s="71" customFormat="1" x14ac:dyDescent="0.5">
      <c r="A20" s="127"/>
      <c r="B20" s="77" t="s">
        <v>303</v>
      </c>
      <c r="C20" s="78" t="s">
        <v>309</v>
      </c>
      <c r="D20" s="78" t="s">
        <v>308</v>
      </c>
      <c r="E20" s="79" t="s">
        <v>126</v>
      </c>
      <c r="F20" s="78">
        <v>-56.7</v>
      </c>
      <c r="G20" s="78">
        <v>-1</v>
      </c>
      <c r="H20" s="78" t="s">
        <v>288</v>
      </c>
      <c r="I20" s="78">
        <v>0.93400000000000005</v>
      </c>
      <c r="J20" s="78">
        <v>6.0000000000000001E-3</v>
      </c>
      <c r="K20" s="78">
        <v>104.77199999999998</v>
      </c>
      <c r="L20" s="80">
        <v>5.8787753826742797E-2</v>
      </c>
    </row>
    <row r="21" spans="1:12" s="71" customFormat="1" ht="21.5" thickBot="1" x14ac:dyDescent="0.55000000000000004">
      <c r="A21" s="127"/>
      <c r="B21" s="81"/>
      <c r="C21" s="82"/>
      <c r="D21" s="82" t="s">
        <v>308</v>
      </c>
      <c r="E21" s="83" t="s">
        <v>127</v>
      </c>
      <c r="F21" s="82">
        <v>-56.7</v>
      </c>
      <c r="G21" s="82">
        <v>4.5</v>
      </c>
      <c r="H21" s="82" t="s">
        <v>288</v>
      </c>
      <c r="I21" s="82">
        <v>0.89900000000000002</v>
      </c>
      <c r="J21" s="82">
        <v>7.0000000000000001E-3</v>
      </c>
      <c r="K21" s="82">
        <v>104.66333333333326</v>
      </c>
      <c r="L21" s="84">
        <v>1.3333333333396999E-2</v>
      </c>
    </row>
    <row r="22" spans="1:12" s="71" customFormat="1" x14ac:dyDescent="0.5">
      <c r="A22" s="127"/>
      <c r="B22" s="77" t="s">
        <v>311</v>
      </c>
      <c r="C22" s="78"/>
      <c r="D22" s="78" t="s">
        <v>307</v>
      </c>
      <c r="E22" s="79">
        <v>1</v>
      </c>
      <c r="F22" s="78">
        <v>-56.8</v>
      </c>
      <c r="G22" s="78">
        <v>27</v>
      </c>
      <c r="H22" s="78" t="s">
        <v>291</v>
      </c>
      <c r="I22" s="78">
        <v>0.27100000000000002</v>
      </c>
      <c r="J22" s="78">
        <v>1.7999999999999999E-2</v>
      </c>
      <c r="K22" s="78">
        <v>103.46714285714279</v>
      </c>
      <c r="L22" s="80">
        <v>3.6885555678216196E-3</v>
      </c>
    </row>
    <row r="23" spans="1:12" s="71" customFormat="1" x14ac:dyDescent="0.5">
      <c r="A23" s="127"/>
      <c r="B23" s="85" t="s">
        <v>311</v>
      </c>
      <c r="D23" s="71" t="s">
        <v>307</v>
      </c>
      <c r="E23" s="72" t="s">
        <v>298</v>
      </c>
      <c r="F23" s="71">
        <v>-56.8</v>
      </c>
      <c r="G23" s="71">
        <v>23.4</v>
      </c>
      <c r="H23" s="71" t="s">
        <v>291</v>
      </c>
      <c r="I23" s="71">
        <v>0.224</v>
      </c>
      <c r="J23" s="71">
        <v>1.0999999999999999E-2</v>
      </c>
      <c r="K23" s="71">
        <v>103.36400000000012</v>
      </c>
      <c r="L23" s="86">
        <v>4.8989794855619001E-3</v>
      </c>
    </row>
    <row r="24" spans="1:12" s="71" customFormat="1" x14ac:dyDescent="0.5">
      <c r="A24" s="127"/>
      <c r="B24" s="85" t="s">
        <v>304</v>
      </c>
      <c r="D24" s="71" t="s">
        <v>307</v>
      </c>
      <c r="E24" s="72">
        <v>3</v>
      </c>
      <c r="F24" s="71">
        <v>-56.8</v>
      </c>
      <c r="G24" s="71">
        <v>27</v>
      </c>
      <c r="H24" s="71" t="s">
        <v>291</v>
      </c>
      <c r="I24" s="71">
        <v>0.27100000000000002</v>
      </c>
      <c r="J24" s="71">
        <v>1.7999999999999999E-2</v>
      </c>
      <c r="K24" s="71">
        <v>103.47333333333336</v>
      </c>
      <c r="L24" s="86">
        <v>1.3333333333321208E-2</v>
      </c>
    </row>
    <row r="25" spans="1:12" s="71" customFormat="1" x14ac:dyDescent="0.5">
      <c r="A25" s="127"/>
      <c r="B25" s="85" t="s">
        <v>304</v>
      </c>
      <c r="D25" s="71" t="s">
        <v>307</v>
      </c>
      <c r="E25" s="72">
        <v>4</v>
      </c>
      <c r="F25" s="71">
        <v>-56.8</v>
      </c>
      <c r="G25" s="71">
        <v>27</v>
      </c>
      <c r="H25" s="71" t="s">
        <v>291</v>
      </c>
      <c r="I25" s="71">
        <v>0.27100000000000002</v>
      </c>
      <c r="J25" s="71">
        <v>1.7999999999999999E-2</v>
      </c>
      <c r="K25" s="71">
        <v>103.43333333333317</v>
      </c>
      <c r="L25" s="86">
        <v>6.6666666666606042E-3</v>
      </c>
    </row>
    <row r="26" spans="1:12" s="71" customFormat="1" x14ac:dyDescent="0.5">
      <c r="A26" s="127"/>
      <c r="B26" s="85" t="s">
        <v>312</v>
      </c>
      <c r="D26" s="71" t="s">
        <v>307</v>
      </c>
      <c r="E26" s="72">
        <v>1</v>
      </c>
      <c r="F26" s="71">
        <v>-56.8</v>
      </c>
      <c r="G26" s="71">
        <v>27.5</v>
      </c>
      <c r="H26" s="71" t="s">
        <v>291</v>
      </c>
      <c r="I26" s="71">
        <v>0.27900000000000003</v>
      </c>
      <c r="J26" s="71">
        <v>1.7999999999999999E-2</v>
      </c>
      <c r="K26" s="71">
        <v>103.5366666666667</v>
      </c>
      <c r="L26" s="86">
        <v>0.01</v>
      </c>
    </row>
    <row r="27" spans="1:12" s="71" customFormat="1" x14ac:dyDescent="0.5">
      <c r="A27" s="127"/>
      <c r="B27" s="85" t="s">
        <v>313</v>
      </c>
      <c r="D27" s="71" t="s">
        <v>307</v>
      </c>
      <c r="E27" s="72">
        <v>2</v>
      </c>
      <c r="F27" s="71">
        <v>-56.8</v>
      </c>
      <c r="G27" s="71">
        <v>29</v>
      </c>
      <c r="H27" s="71" t="s">
        <v>291</v>
      </c>
      <c r="I27" s="71">
        <v>0.312</v>
      </c>
      <c r="J27" s="71">
        <v>0.03</v>
      </c>
      <c r="K27" s="71">
        <v>103.54500000000019</v>
      </c>
      <c r="L27" s="86">
        <v>9.9999999999909033E-3</v>
      </c>
    </row>
    <row r="28" spans="1:12" s="71" customFormat="1" ht="21.5" thickBot="1" x14ac:dyDescent="0.55000000000000004">
      <c r="A28" s="128"/>
      <c r="B28" s="81" t="s">
        <v>313</v>
      </c>
      <c r="C28" s="82"/>
      <c r="D28" s="82" t="s">
        <v>307</v>
      </c>
      <c r="E28" s="83">
        <v>3</v>
      </c>
      <c r="F28" s="82">
        <v>-56.8</v>
      </c>
      <c r="G28" s="82">
        <v>30</v>
      </c>
      <c r="H28" s="82" t="s">
        <v>291</v>
      </c>
      <c r="I28" s="82">
        <v>0.34399999999999997</v>
      </c>
      <c r="J28" s="82">
        <v>0.03</v>
      </c>
      <c r="K28" s="82">
        <v>103.62999999999988</v>
      </c>
      <c r="L28" s="84">
        <v>1.9999999999981807E-2</v>
      </c>
    </row>
  </sheetData>
  <mergeCells count="2">
    <mergeCell ref="A3:A28"/>
    <mergeCell ref="A1:F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B4D-7832-45F4-82ED-187794E93E4D}">
  <dimension ref="A1:T23"/>
  <sheetViews>
    <sheetView zoomScale="70" zoomScaleNormal="70" workbookViewId="0">
      <selection activeCell="A41" sqref="A41"/>
    </sheetView>
  </sheetViews>
  <sheetFormatPr defaultRowHeight="14.5" x14ac:dyDescent="0.35"/>
  <cols>
    <col min="1" max="1" width="105.6328125" customWidth="1"/>
    <col min="4" max="4" width="12.81640625" customWidth="1"/>
    <col min="9" max="9" width="11.36328125" customWidth="1"/>
    <col min="18" max="18" width="11.453125" customWidth="1"/>
  </cols>
  <sheetData>
    <row r="1" spans="1:20" ht="70.5" customHeight="1" thickBot="1" x14ac:dyDescent="0.4">
      <c r="A1" s="87" t="s">
        <v>462</v>
      </c>
    </row>
    <row r="2" spans="1:20" ht="15" thickBot="1" x14ac:dyDescent="0.4">
      <c r="A2" s="47" t="s">
        <v>404</v>
      </c>
      <c r="B2" s="130" t="s">
        <v>432</v>
      </c>
      <c r="C2" s="131"/>
      <c r="D2" s="131"/>
      <c r="E2" s="131"/>
      <c r="F2" s="131"/>
      <c r="G2" s="131"/>
      <c r="H2" s="131"/>
      <c r="I2" s="131"/>
      <c r="J2" s="131"/>
      <c r="K2" s="132"/>
      <c r="L2" s="130" t="s">
        <v>429</v>
      </c>
      <c r="M2" s="131"/>
      <c r="N2" s="131"/>
      <c r="O2" s="131"/>
      <c r="P2" s="131"/>
      <c r="Q2" s="131"/>
      <c r="R2" s="131"/>
      <c r="S2" s="131"/>
      <c r="T2" s="132"/>
    </row>
    <row r="3" spans="1:20" ht="15" thickBot="1" x14ac:dyDescent="0.4">
      <c r="A3" s="47" t="s">
        <v>405</v>
      </c>
      <c r="B3" s="130" t="s">
        <v>430</v>
      </c>
      <c r="C3" s="131"/>
      <c r="D3" s="131"/>
      <c r="E3" s="131"/>
      <c r="F3" s="131"/>
      <c r="G3" s="131"/>
      <c r="H3" s="131"/>
      <c r="I3" s="131"/>
      <c r="J3" s="131"/>
      <c r="K3" s="132"/>
      <c r="L3" s="130" t="s">
        <v>431</v>
      </c>
      <c r="M3" s="131"/>
      <c r="N3" s="131"/>
      <c r="O3" s="131"/>
      <c r="P3" s="131"/>
      <c r="Q3" s="131"/>
      <c r="R3" s="131"/>
      <c r="S3" s="131"/>
      <c r="T3" s="132"/>
    </row>
    <row r="4" spans="1:20" ht="15" thickBot="1" x14ac:dyDescent="0.4">
      <c r="A4" s="47" t="s">
        <v>406</v>
      </c>
      <c r="B4" s="130">
        <v>2</v>
      </c>
      <c r="C4" s="131"/>
      <c r="D4" s="131"/>
      <c r="E4" s="132"/>
      <c r="F4" s="130">
        <v>3</v>
      </c>
      <c r="G4" s="131"/>
      <c r="H4" s="131"/>
      <c r="I4" s="131"/>
      <c r="J4" s="131"/>
      <c r="K4" s="132"/>
      <c r="L4" s="130">
        <v>1</v>
      </c>
      <c r="M4" s="131"/>
      <c r="N4" s="131"/>
      <c r="O4" s="131"/>
      <c r="P4" s="131"/>
      <c r="Q4" s="131"/>
      <c r="R4" s="131"/>
      <c r="S4" s="131"/>
      <c r="T4" s="132"/>
    </row>
    <row r="5" spans="1:20" ht="26.5" thickBot="1" x14ac:dyDescent="0.4">
      <c r="A5" s="47" t="s">
        <v>407</v>
      </c>
      <c r="B5" s="47" t="s">
        <v>241</v>
      </c>
      <c r="C5" s="47" t="s">
        <v>408</v>
      </c>
      <c r="D5" s="47" t="s">
        <v>409</v>
      </c>
      <c r="E5" s="47" t="s">
        <v>410</v>
      </c>
      <c r="F5" s="47" t="s">
        <v>411</v>
      </c>
      <c r="G5" s="47" t="s">
        <v>241</v>
      </c>
      <c r="H5" s="47" t="s">
        <v>408</v>
      </c>
      <c r="I5" s="47" t="s">
        <v>409</v>
      </c>
      <c r="J5" s="47" t="s">
        <v>412</v>
      </c>
      <c r="K5" s="47" t="s">
        <v>410</v>
      </c>
      <c r="L5" s="47" t="s">
        <v>413</v>
      </c>
      <c r="M5" s="47" t="s">
        <v>414</v>
      </c>
      <c r="N5" s="47" t="s">
        <v>415</v>
      </c>
      <c r="O5" s="47" t="s">
        <v>415</v>
      </c>
      <c r="P5" s="47" t="s">
        <v>416</v>
      </c>
      <c r="Q5" s="47" t="s">
        <v>241</v>
      </c>
      <c r="R5" s="47" t="s">
        <v>417</v>
      </c>
      <c r="S5" s="47" t="s">
        <v>418</v>
      </c>
      <c r="T5" s="47" t="s">
        <v>418</v>
      </c>
    </row>
    <row r="6" spans="1:20" ht="15" thickBot="1" x14ac:dyDescent="0.4">
      <c r="A6" s="47" t="s">
        <v>419</v>
      </c>
      <c r="B6" s="47">
        <v>39.58</v>
      </c>
      <c r="C6" s="47">
        <v>25.42</v>
      </c>
      <c r="D6" s="47">
        <v>46.15</v>
      </c>
      <c r="E6" s="47">
        <v>31.26</v>
      </c>
      <c r="F6" s="47">
        <v>59.88</v>
      </c>
      <c r="G6" s="47">
        <v>41.59</v>
      </c>
      <c r="H6" s="47">
        <v>25.52</v>
      </c>
      <c r="I6" s="47">
        <v>49.68</v>
      </c>
      <c r="J6" s="47">
        <v>54.53</v>
      </c>
      <c r="K6" s="47">
        <v>28.67</v>
      </c>
      <c r="L6" s="47">
        <v>40.69</v>
      </c>
      <c r="M6" s="47">
        <v>40.090000000000003</v>
      </c>
      <c r="N6" s="47">
        <v>45.93</v>
      </c>
      <c r="O6" s="47">
        <v>47.66</v>
      </c>
      <c r="P6" s="47">
        <v>1.41</v>
      </c>
      <c r="Q6" s="47">
        <v>47.41</v>
      </c>
      <c r="R6" s="47">
        <v>6.27</v>
      </c>
      <c r="S6" s="47">
        <v>52.26</v>
      </c>
      <c r="T6" s="47">
        <v>54.98</v>
      </c>
    </row>
    <row r="7" spans="1:20" ht="15" thickBot="1" x14ac:dyDescent="0.4">
      <c r="A7" s="47" t="s">
        <v>135</v>
      </c>
      <c r="B7" s="47">
        <v>3.92</v>
      </c>
      <c r="C7" s="47">
        <v>11.91</v>
      </c>
      <c r="D7" s="47">
        <v>0</v>
      </c>
      <c r="E7" s="47">
        <v>0.23</v>
      </c>
      <c r="F7" s="47">
        <v>0.35</v>
      </c>
      <c r="G7" s="47">
        <v>3.25</v>
      </c>
      <c r="H7" s="47">
        <v>11.03</v>
      </c>
      <c r="I7" s="47">
        <v>0</v>
      </c>
      <c r="J7" s="47">
        <v>0</v>
      </c>
      <c r="K7" s="47">
        <v>0</v>
      </c>
      <c r="L7" s="47">
        <v>6.14</v>
      </c>
      <c r="M7" s="47">
        <v>6.61</v>
      </c>
      <c r="N7" s="47">
        <v>0</v>
      </c>
      <c r="O7" s="47">
        <v>0.13</v>
      </c>
      <c r="P7" s="47">
        <v>52.48</v>
      </c>
      <c r="Q7" s="47">
        <v>2.79</v>
      </c>
      <c r="R7" s="47">
        <v>0.23</v>
      </c>
      <c r="S7" s="47">
        <v>0.6</v>
      </c>
      <c r="T7" s="47">
        <v>0.75</v>
      </c>
    </row>
    <row r="8" spans="1:20" ht="15" thickBot="1" x14ac:dyDescent="0.4">
      <c r="A8" s="47" t="s">
        <v>136</v>
      </c>
      <c r="B8" s="47">
        <v>12</v>
      </c>
      <c r="C8" s="47">
        <v>18.059999999999999</v>
      </c>
      <c r="D8" s="47">
        <v>2.21</v>
      </c>
      <c r="E8" s="47">
        <v>1.81</v>
      </c>
      <c r="F8" s="47">
        <v>24.28</v>
      </c>
      <c r="G8" s="47">
        <v>10.77</v>
      </c>
      <c r="H8" s="47">
        <v>18.61</v>
      </c>
      <c r="I8" s="47">
        <v>2.46</v>
      </c>
      <c r="J8" s="47">
        <v>16.38</v>
      </c>
      <c r="K8" s="47">
        <v>8.65</v>
      </c>
      <c r="L8" s="47">
        <v>13.64</v>
      </c>
      <c r="M8" s="47">
        <v>14.49</v>
      </c>
      <c r="N8" s="47">
        <v>31.95</v>
      </c>
      <c r="O8" s="47">
        <v>30.91</v>
      </c>
      <c r="P8" s="47">
        <v>0.72</v>
      </c>
      <c r="Q8" s="47">
        <v>6.39</v>
      </c>
      <c r="R8" s="47">
        <v>1.97</v>
      </c>
      <c r="S8" s="47">
        <v>21.54</v>
      </c>
      <c r="T8" s="47">
        <v>21.54</v>
      </c>
    </row>
    <row r="9" spans="1:20" ht="15" thickBot="1" x14ac:dyDescent="0.4">
      <c r="A9" s="47" t="s">
        <v>120</v>
      </c>
      <c r="B9" s="47">
        <v>12.29</v>
      </c>
      <c r="C9" s="47">
        <v>16.510000000000002</v>
      </c>
      <c r="D9" s="47">
        <v>26.6</v>
      </c>
      <c r="E9" s="47">
        <v>19.12</v>
      </c>
      <c r="F9" s="47">
        <v>0.67</v>
      </c>
      <c r="G9" s="47">
        <v>12.3</v>
      </c>
      <c r="H9" s="47">
        <v>18.22</v>
      </c>
      <c r="I9" s="47">
        <v>14.27</v>
      </c>
      <c r="J9" s="47">
        <v>5.42</v>
      </c>
      <c r="K9" s="47">
        <v>7.98</v>
      </c>
      <c r="L9" s="47">
        <v>10.37</v>
      </c>
      <c r="M9" s="47">
        <v>9.48</v>
      </c>
      <c r="N9" s="47">
        <v>1.47</v>
      </c>
      <c r="O9" s="47">
        <v>0.94</v>
      </c>
      <c r="P9" s="47">
        <v>36.770000000000003</v>
      </c>
      <c r="Q9" s="47">
        <v>7.63</v>
      </c>
      <c r="R9" s="47">
        <v>1.03</v>
      </c>
      <c r="S9" s="47">
        <v>1.1200000000000001</v>
      </c>
      <c r="T9" s="47">
        <v>0.94</v>
      </c>
    </row>
    <row r="10" spans="1:20" ht="15" thickBot="1" x14ac:dyDescent="0.4">
      <c r="A10" s="47" t="s">
        <v>113</v>
      </c>
      <c r="B10" s="47">
        <v>0</v>
      </c>
      <c r="C10" s="47">
        <v>0.14000000000000001</v>
      </c>
      <c r="D10" s="47">
        <v>0</v>
      </c>
      <c r="E10" s="47">
        <v>0</v>
      </c>
      <c r="F10" s="47">
        <v>0</v>
      </c>
      <c r="G10" s="47">
        <v>0.19</v>
      </c>
      <c r="H10" s="47">
        <v>0.15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0.37</v>
      </c>
      <c r="Q10" s="47">
        <v>0</v>
      </c>
      <c r="R10" s="47">
        <v>0</v>
      </c>
      <c r="S10" s="47">
        <v>0</v>
      </c>
      <c r="T10" s="47">
        <v>0</v>
      </c>
    </row>
    <row r="11" spans="1:20" ht="15" thickBot="1" x14ac:dyDescent="0.4">
      <c r="A11" s="47" t="s">
        <v>114</v>
      </c>
      <c r="B11" s="47">
        <v>7.74</v>
      </c>
      <c r="C11" s="47">
        <v>13.95</v>
      </c>
      <c r="D11" s="47">
        <v>6.28</v>
      </c>
      <c r="E11" s="47">
        <v>4.6900000000000004</v>
      </c>
      <c r="F11" s="47">
        <v>0</v>
      </c>
      <c r="G11" s="47">
        <v>9.09</v>
      </c>
      <c r="H11" s="47">
        <v>13.58</v>
      </c>
      <c r="I11" s="47">
        <v>22.52</v>
      </c>
      <c r="J11" s="47">
        <v>4.5599999999999996</v>
      </c>
      <c r="K11" s="47">
        <v>5.19</v>
      </c>
      <c r="L11" s="47">
        <v>12.59</v>
      </c>
      <c r="M11" s="47">
        <v>11.76</v>
      </c>
      <c r="N11" s="47">
        <v>1.1599999999999999</v>
      </c>
      <c r="O11" s="47">
        <v>0.15</v>
      </c>
      <c r="P11" s="47">
        <v>8.32</v>
      </c>
      <c r="Q11" s="47">
        <v>12.77</v>
      </c>
      <c r="R11" s="47">
        <v>1.51</v>
      </c>
      <c r="S11" s="47">
        <v>0.63</v>
      </c>
      <c r="T11" s="47">
        <v>0.33</v>
      </c>
    </row>
    <row r="12" spans="1:20" ht="15" thickBot="1" x14ac:dyDescent="0.4">
      <c r="A12" s="47" t="s">
        <v>115</v>
      </c>
      <c r="B12" s="47">
        <v>21.7</v>
      </c>
      <c r="C12" s="47">
        <v>11.21</v>
      </c>
      <c r="D12" s="47">
        <v>0.52</v>
      </c>
      <c r="E12" s="47">
        <v>15.15</v>
      </c>
      <c r="F12" s="47">
        <v>3.9</v>
      </c>
      <c r="G12" s="47">
        <v>20.95</v>
      </c>
      <c r="H12" s="47">
        <v>11.03</v>
      </c>
      <c r="I12" s="47">
        <v>0</v>
      </c>
      <c r="J12" s="47">
        <v>0.2</v>
      </c>
      <c r="K12" s="47">
        <v>21.32</v>
      </c>
      <c r="L12" s="47">
        <v>12.37</v>
      </c>
      <c r="M12" s="47">
        <v>11.46</v>
      </c>
      <c r="N12" s="47">
        <v>1.64</v>
      </c>
      <c r="O12" s="47">
        <v>1.5</v>
      </c>
      <c r="P12" s="47">
        <v>0.17</v>
      </c>
      <c r="Q12" s="47">
        <v>21.74</v>
      </c>
      <c r="R12" s="47">
        <v>47.77</v>
      </c>
      <c r="S12" s="47">
        <v>1.06</v>
      </c>
      <c r="T12" s="47">
        <v>0.59</v>
      </c>
    </row>
    <row r="13" spans="1:20" ht="15" thickBot="1" x14ac:dyDescent="0.4">
      <c r="A13" s="47" t="s">
        <v>138</v>
      </c>
      <c r="B13" s="47">
        <v>0.94</v>
      </c>
      <c r="C13" s="47">
        <v>1.54</v>
      </c>
      <c r="D13" s="47">
        <v>0.13</v>
      </c>
      <c r="E13" s="47">
        <v>0</v>
      </c>
      <c r="F13" s="47">
        <v>9.34</v>
      </c>
      <c r="G13" s="47">
        <v>0.82</v>
      </c>
      <c r="H13" s="47">
        <v>1.51</v>
      </c>
      <c r="I13" s="47">
        <v>0.18</v>
      </c>
      <c r="J13" s="47">
        <v>0</v>
      </c>
      <c r="K13" s="47">
        <v>2.4900000000000002</v>
      </c>
      <c r="L13" s="47">
        <v>2.4300000000000002</v>
      </c>
      <c r="M13" s="47">
        <v>2.52</v>
      </c>
      <c r="N13" s="47">
        <v>15.22</v>
      </c>
      <c r="O13" s="47">
        <v>14.06</v>
      </c>
      <c r="P13" s="47">
        <v>0</v>
      </c>
      <c r="Q13" s="47">
        <v>1.1299999999999999</v>
      </c>
      <c r="R13" s="47">
        <v>1.06</v>
      </c>
      <c r="S13" s="47">
        <v>5.85</v>
      </c>
      <c r="T13" s="47">
        <v>5.69</v>
      </c>
    </row>
    <row r="14" spans="1:20" ht="15" thickBot="1" x14ac:dyDescent="0.4">
      <c r="A14" s="47" t="s">
        <v>139</v>
      </c>
      <c r="B14" s="47">
        <v>0</v>
      </c>
      <c r="C14" s="47">
        <v>0</v>
      </c>
      <c r="D14" s="47">
        <v>1.24</v>
      </c>
      <c r="E14" s="47">
        <v>0.78</v>
      </c>
      <c r="F14" s="47">
        <v>0.22</v>
      </c>
      <c r="G14" s="47">
        <v>0</v>
      </c>
      <c r="H14" s="47">
        <v>0</v>
      </c>
      <c r="I14" s="47">
        <v>0.28999999999999998</v>
      </c>
      <c r="J14" s="47">
        <v>13.23</v>
      </c>
      <c r="K14" s="47">
        <v>0.16</v>
      </c>
      <c r="L14" s="47">
        <v>1.7</v>
      </c>
      <c r="M14" s="47">
        <v>1.99</v>
      </c>
      <c r="N14" s="47">
        <v>3.67</v>
      </c>
      <c r="O14" s="47">
        <v>5.47</v>
      </c>
      <c r="P14" s="47">
        <v>0.24</v>
      </c>
      <c r="Q14" s="47">
        <v>0.19</v>
      </c>
      <c r="R14" s="47">
        <v>0.3</v>
      </c>
      <c r="S14" s="47">
        <v>9.7799999999999994</v>
      </c>
      <c r="T14" s="47">
        <v>11.61</v>
      </c>
    </row>
    <row r="15" spans="1:20" ht="15" thickBot="1" x14ac:dyDescent="0.4">
      <c r="A15" s="47" t="s">
        <v>220</v>
      </c>
      <c r="B15" s="47">
        <v>0</v>
      </c>
      <c r="C15" s="47">
        <v>0.28999999999999998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0.66</v>
      </c>
      <c r="Q15" s="47">
        <v>0</v>
      </c>
      <c r="R15" s="47">
        <v>0</v>
      </c>
      <c r="S15" s="47">
        <v>0</v>
      </c>
      <c r="T15" s="47">
        <v>0</v>
      </c>
    </row>
    <row r="16" spans="1:20" ht="15" thickBot="1" x14ac:dyDescent="0.4">
      <c r="A16" s="47" t="s">
        <v>140</v>
      </c>
      <c r="B16" s="47">
        <v>0.53</v>
      </c>
      <c r="C16" s="47">
        <v>0</v>
      </c>
      <c r="D16" s="47">
        <v>0</v>
      </c>
      <c r="E16" s="47">
        <v>13.59</v>
      </c>
      <c r="F16" s="47">
        <v>1.17</v>
      </c>
      <c r="G16" s="47">
        <v>0.69</v>
      </c>
      <c r="H16" s="47">
        <v>0</v>
      </c>
      <c r="I16" s="47">
        <v>0</v>
      </c>
      <c r="J16" s="47">
        <v>0</v>
      </c>
      <c r="K16" s="47">
        <v>17.940000000000001</v>
      </c>
      <c r="L16" s="47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34.9</v>
      </c>
      <c r="S16" s="47">
        <v>0.16</v>
      </c>
      <c r="T16" s="47">
        <v>0.21</v>
      </c>
    </row>
    <row r="17" spans="1:20" ht="15" thickBot="1" x14ac:dyDescent="0.4">
      <c r="A17" s="47" t="s">
        <v>420</v>
      </c>
      <c r="B17" s="47">
        <v>0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</row>
    <row r="18" spans="1:20" ht="15" thickBot="1" x14ac:dyDescent="0.4">
      <c r="A18" s="47" t="s">
        <v>421</v>
      </c>
      <c r="B18" s="47" t="s">
        <v>422</v>
      </c>
      <c r="C18" s="47" t="s">
        <v>423</v>
      </c>
      <c r="D18" s="47" t="s">
        <v>422</v>
      </c>
      <c r="E18" s="47">
        <v>0</v>
      </c>
      <c r="F18" s="47">
        <v>0</v>
      </c>
      <c r="G18" s="47">
        <v>0</v>
      </c>
      <c r="H18" s="47">
        <v>0.22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</row>
    <row r="19" spans="1:20" ht="15" thickBot="1" x14ac:dyDescent="0.4">
      <c r="A19" s="47" t="s">
        <v>424</v>
      </c>
      <c r="B19" s="47">
        <v>0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</row>
    <row r="20" spans="1:20" ht="15" thickBot="1" x14ac:dyDescent="0.4">
      <c r="A20" s="47" t="s">
        <v>425</v>
      </c>
      <c r="B20" s="47" t="s">
        <v>422</v>
      </c>
      <c r="C20" s="47" t="s">
        <v>422</v>
      </c>
      <c r="D20" s="47" t="s">
        <v>423</v>
      </c>
      <c r="E20" s="47" t="s">
        <v>422</v>
      </c>
      <c r="F20" s="47" t="s">
        <v>423</v>
      </c>
      <c r="G20" s="47" t="s">
        <v>423</v>
      </c>
      <c r="H20" s="47" t="s">
        <v>423</v>
      </c>
      <c r="I20" s="47" t="s">
        <v>423</v>
      </c>
      <c r="J20" s="47" t="s">
        <v>423</v>
      </c>
      <c r="K20" s="47" t="s">
        <v>423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7">
        <v>0</v>
      </c>
      <c r="R20" s="47">
        <v>1.38</v>
      </c>
      <c r="S20" s="47">
        <v>0</v>
      </c>
      <c r="T20" s="47">
        <v>0</v>
      </c>
    </row>
    <row r="21" spans="1:20" ht="15" thickBot="1" x14ac:dyDescent="0.4">
      <c r="A21" s="47" t="s">
        <v>426</v>
      </c>
      <c r="B21" s="47">
        <v>0</v>
      </c>
      <c r="C21" s="47">
        <v>0</v>
      </c>
      <c r="D21" s="47">
        <v>0</v>
      </c>
      <c r="E21" s="47">
        <v>0.27</v>
      </c>
      <c r="F21" s="47">
        <v>0</v>
      </c>
      <c r="G21" s="47">
        <v>0</v>
      </c>
      <c r="H21" s="47">
        <v>0</v>
      </c>
      <c r="I21" s="47">
        <v>0.26</v>
      </c>
      <c r="J21" s="47">
        <v>0</v>
      </c>
      <c r="K21" s="47">
        <v>0.47</v>
      </c>
      <c r="L21" s="47">
        <v>0</v>
      </c>
      <c r="M21" s="47">
        <v>0</v>
      </c>
      <c r="N21" s="47">
        <v>0</v>
      </c>
      <c r="O21" s="47">
        <v>0.1</v>
      </c>
      <c r="P21" s="47">
        <v>0</v>
      </c>
      <c r="Q21" s="47">
        <v>0</v>
      </c>
      <c r="R21" s="47">
        <v>2.48</v>
      </c>
      <c r="S21" s="47">
        <v>0.47</v>
      </c>
      <c r="T21" s="47">
        <v>0.6</v>
      </c>
    </row>
    <row r="22" spans="1:20" ht="15" thickBot="1" x14ac:dyDescent="0.4">
      <c r="A22" s="47" t="s">
        <v>427</v>
      </c>
      <c r="B22" s="47" t="s">
        <v>423</v>
      </c>
      <c r="C22" s="47" t="s">
        <v>422</v>
      </c>
      <c r="D22" s="47" t="s">
        <v>422</v>
      </c>
      <c r="E22" s="47" t="s">
        <v>423</v>
      </c>
      <c r="F22" s="47" t="s">
        <v>422</v>
      </c>
      <c r="G22" s="47" t="s">
        <v>422</v>
      </c>
      <c r="H22" s="47" t="s">
        <v>423</v>
      </c>
      <c r="I22" s="47" t="s">
        <v>423</v>
      </c>
      <c r="J22" s="47" t="s">
        <v>423</v>
      </c>
      <c r="K22" s="47">
        <v>0.92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7">
        <v>0</v>
      </c>
      <c r="R22" s="47">
        <v>1.35</v>
      </c>
      <c r="S22" s="47">
        <v>0</v>
      </c>
      <c r="T22" s="47">
        <v>0</v>
      </c>
    </row>
    <row r="23" spans="1:20" ht="15" thickBot="1" x14ac:dyDescent="0.4">
      <c r="A23" s="47" t="s">
        <v>116</v>
      </c>
      <c r="B23" s="47">
        <v>98.7</v>
      </c>
      <c r="C23" s="47">
        <v>99.02</v>
      </c>
      <c r="D23" s="47">
        <v>83.14</v>
      </c>
      <c r="E23" s="47">
        <v>86.91</v>
      </c>
      <c r="F23" s="47">
        <v>99.81</v>
      </c>
      <c r="G23" s="47">
        <v>99.65</v>
      </c>
      <c r="H23" s="47">
        <v>99.87</v>
      </c>
      <c r="I23" s="47">
        <v>89.64</v>
      </c>
      <c r="J23" s="47">
        <v>94.31</v>
      </c>
      <c r="K23" s="47" t="s">
        <v>428</v>
      </c>
      <c r="L23" s="47">
        <v>99.98</v>
      </c>
      <c r="M23" s="47">
        <v>98.4</v>
      </c>
      <c r="N23" s="47">
        <v>101.4</v>
      </c>
      <c r="O23" s="47">
        <v>100.92</v>
      </c>
      <c r="P23" s="47">
        <v>101.14</v>
      </c>
      <c r="Q23" s="47">
        <v>100.05</v>
      </c>
      <c r="R23" s="47">
        <v>100.25</v>
      </c>
      <c r="S23" s="47">
        <v>93.48</v>
      </c>
      <c r="T23" s="47">
        <v>97.24</v>
      </c>
    </row>
  </sheetData>
  <mergeCells count="7">
    <mergeCell ref="B2:K2"/>
    <mergeCell ref="L2:T2"/>
    <mergeCell ref="B3:K3"/>
    <mergeCell ref="L3:T3"/>
    <mergeCell ref="B4:E4"/>
    <mergeCell ref="F4:K4"/>
    <mergeCell ref="L4:T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a 9 3 b 8 1 - 0 0 6 6 - 4 1 1 6 - b c 1 9 - 2 8 0 1 a 9 2 a b 1 2 a "   x m l n s = " h t t p : / / s c h e m a s . m i c r o s o f t . c o m / D a t a M a s h u p " > A A A A A C o F A A B Q S w M E F A A C A A g A r X N s W s g i J K i l A A A A 9 g A A A B I A H A B D b 2 5 m a W c v U G F j a 2 F n Z S 5 4 b W w g o h g A K K A U A A A A A A A A A A A A A A A A A A A A A A A A A A A A h Y 9 B D o I w F E S v Q r q n L Y i J I Z + y c G U C i Y m J c U t K h U b 4 G F o s d 3 P h k b y C G E X d u Z w 3 b z F z v 9 4 g H d v G u 6 j e 6 A 4 T E l B O P I W y K z V W C R n s 0 V + R V M C 2 k K e i U t 4 k o 4 l H U y a k t v Y c M + a c o 2 5 B u 7 5 i I e c B O + T Z T t a q L c h H 1 v 9 l X 6 O x B U p F B O x f Y 0 R I g 4 j T i C 8 p B z Z D y D V + h X D a + 2 x / I K y H x g 6 9 E g r 9 T Q Z s j s D e H 8 Q D U E s D B B Q A A g A I A K 1 z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c 2 x a a 5 U p l S M C A A D o B g A A E w A c A E Z v c m 1 1 b G F z L 1 N l Y 3 R p b 2 4 x L m 0 g o h g A K K A U A A A A A A A A A A A A A A A A A A A A A A A A A A A A v Z T B b t p A E I b v S L z D y F x A I h Z O Q i C N O L R E V T l U R Y H 2 g j k M 9 h h W r H e t 3 Y U 2 R U h 9 h 7 5 h n 6 R r M C 4 B T M M l v q z 8 z + j f m d E 3 q y k w T A o Y b E / v o V w q l / Q M F Y V Q c Y Y 4 4 d T w m l D t 4 5 S g V X O g A 5 x M u Q T 2 G 8 i F C s g q / T B y N 6 m 6 + p F x c r t S G B J G V 5 3 u O / + r J q X 9 O Z q f T P m P p O d G J v 4 E g / k i y X 8 / E z f a D 6 Q i Q G V Y Y J 3 8 b 5 g I N g c y g N y F K 7 h u N F r 2 G M 4 I E j J K T k m Q Z h p k B B P U L A A U I S y 4 U Z j 9 8 j l y J g j c J I y c W h 1 G v T j h F N v C M G 2 1 4 3 j u j T O u 1 b f N 5 K 1 2 s r 5 W o 1 7 Y y S f g j N e j R z Q 4 z t I r T n e G Y m q n N H x O K B 3 L J t M d K h Q 6 k i r u S r 6 I R R r U 1 Z 1 J f b V y t r r n 1 M H Y G B j 6 Y d Z 1 2 O n X B f p N g X 5 b o D c L 9 L s C v V W g t w v 0 + w L d a x Q F i j r 2 X r a 8 r p V L T J y c 8 U k 0 2 x m a z b d E U 2 M s G Z f L F M k r i B R u d g c 5 x D a Z i S l 8 J 2 1 I C V A 2 U V z E X / s 0 f + 1 j / v p K x t L Y W X w i D G 0 f / x j M I p m + o 6 9 t K 8 g i 7 z k f B M h R 6 Y 5 R C 8 p r u A j q E x W k f D / J Y H 4 G 7 p 4 w d 7 d u 6 v A m d A 8 p m S l m 6 H 9 4 i 0 U 8 I X U W 8 A + o U R R b v R b w P S s W V K o 8 q g l b I 9 m X 6 o z 3 8 S C + c L a 0 j 9 t r D Y r 2 3 j t e f A s 8 4 9 Y K / v z 6 D f K y a + 4 P d j n n 6 o l i u b S k b P P 2 W N 0 G M r l 6 A G B 9 n 5 w 9 V v b w y I l 4 + X A c 3 v f w F 1 B L A Q I t A B Q A A g A I A K 1 z b F r I I i S o p Q A A A P Y A A A A S A A A A A A A A A A A A A A A A A A A A A A B D b 2 5 m a W c v U G F j a 2 F n Z S 5 4 b W x Q S w E C L Q A U A A I A C A C t c 2 x a D 8 r p q 6 Q A A A D p A A A A E w A A A A A A A A A A A A A A A A D x A A A A W 0 N v b n R l b n R f V H l w Z X N d L n h t b F B L A Q I t A B Q A A g A I A K 1 z b F p r l S m V I w I A A O g G A A A T A A A A A A A A A A A A A A A A A O I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g i A A A A A A A A d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N 2 U 5 Y z g 1 L T E 1 M j k t N D J l N C 0 4 M W R i L T V l N T M z O D J i Y j A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1 I C h Q Y W d l I D c p L 0 F 1 d G 9 S Z W 1 v d m V k Q 2 9 s d W 1 u c z E u e 0 N v b H V t b j E s M H 0 m c X V v d D s s J n F 1 b 3 Q 7 U 2 V j d G l v b j E v V G F i b G U w M T U g K F B h Z 2 U g N y k v Q X V 0 b 1 J l b W 9 2 Z W R D b 2 x 1 b W 5 z M S 5 7 Q 2 9 s d W 1 u M i w x f S Z x d W 9 0 O y w m c X V v d D t T Z W N 0 a W 9 u M S 9 U Y W J s Z T A x N S A o U G F n Z S A 3 K S 9 B d X R v U m V t b 3 Z l Z E N v b H V t b n M x L n t D b 2 x 1 b W 4 z L D J 9 J n F 1 b 3 Q 7 L C Z x d W 9 0 O 1 N l Y 3 R p b 2 4 x L 1 R h Y m x l M D E 1 I C h Q Y W d l I D c p L 0 F 1 d G 9 S Z W 1 v d m V k Q 2 9 s d W 1 u c z E u e 0 N v b H V t b j Q s M 3 0 m c X V v d D s s J n F 1 b 3 Q 7 U 2 V j d G l v b j E v V G F i b G U w M T U g K F B h Z 2 U g N y k v Q X V 0 b 1 J l b W 9 2 Z W R D b 2 x 1 b W 5 z M S 5 7 Q 2 9 s d W 1 u N S w 0 f S Z x d W 9 0 O y w m c X V v d D t T Z W N 0 a W 9 u M S 9 U Y W J s Z T A x N S A o U G F n Z S A 3 K S 9 B d X R v U m V t b 3 Z l Z E N v b H V t b n M x L n t D b 2 x 1 b W 4 2 L D V 9 J n F 1 b 3 Q 7 L C Z x d W 9 0 O 1 N l Y 3 R p b 2 4 x L 1 R h Y m x l M D E 1 I C h Q Y W d l I D c p L 0 F 1 d G 9 S Z W 1 v d m V k Q 2 9 s d W 1 u c z E u e 0 N v b H V t b j c s N n 0 m c X V v d D s s J n F 1 b 3 Q 7 U 2 V j d G l v b j E v V G F i b G U w M T U g K F B h Z 2 U g N y k v Q X V 0 b 1 J l b W 9 2 Z W R D b 2 x 1 b W 5 z M S 5 7 Q 2 9 s d W 1 u O C w 3 f S Z x d W 9 0 O y w m c X V v d D t T Z W N 0 a W 9 u M S 9 U Y W J s Z T A x N S A o U G F n Z S A 3 K S 9 B d X R v U m V t b 3 Z l Z E N v b H V t b n M x L n t D b 2 x 1 b W 4 5 L D h 9 J n F 1 b 3 Q 7 L C Z x d W 9 0 O 1 N l Y 3 R p b 2 4 x L 1 R h Y m x l M D E 1 I C h Q Y W d l I D c p L 0 F 1 d G 9 S Z W 1 v d m V k Q 2 9 s d W 1 u c z E u e 0 N v b H V t b j E w L D l 9 J n F 1 b 3 Q 7 L C Z x d W 9 0 O 1 N l Y 3 R p b 2 4 x L 1 R h Y m x l M D E 1 I C h Q Y W d l I D c p L 0 F 1 d G 9 S Z W 1 v d m V k Q 2 9 s d W 1 u c z E u e 0 N v b H V t b j E x L D E w f S Z x d W 9 0 O y w m c X V v d D t T Z W N 0 a W 9 u M S 9 U Y W J s Z T A x N S A o U G F n Z S A 3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E 1 I C h Q Y W d l I D c p L 0 F 1 d G 9 S Z W 1 v d m V k Q 2 9 s d W 1 u c z E u e 0 N v b H V t b j E s M H 0 m c X V v d D s s J n F 1 b 3 Q 7 U 2 V j d G l v b j E v V G F i b G U w M T U g K F B h Z 2 U g N y k v Q X V 0 b 1 J l b W 9 2 Z W R D b 2 x 1 b W 5 z M S 5 7 Q 2 9 s d W 1 u M i w x f S Z x d W 9 0 O y w m c X V v d D t T Z W N 0 a W 9 u M S 9 U Y W J s Z T A x N S A o U G F n Z S A 3 K S 9 B d X R v U m V t b 3 Z l Z E N v b H V t b n M x L n t D b 2 x 1 b W 4 z L D J 9 J n F 1 b 3 Q 7 L C Z x d W 9 0 O 1 N l Y 3 R p b 2 4 x L 1 R h Y m x l M D E 1 I C h Q Y W d l I D c p L 0 F 1 d G 9 S Z W 1 v d m V k Q 2 9 s d W 1 u c z E u e 0 N v b H V t b j Q s M 3 0 m c X V v d D s s J n F 1 b 3 Q 7 U 2 V j d G l v b j E v V G F i b G U w M T U g K F B h Z 2 U g N y k v Q X V 0 b 1 J l b W 9 2 Z W R D b 2 x 1 b W 5 z M S 5 7 Q 2 9 s d W 1 u N S w 0 f S Z x d W 9 0 O y w m c X V v d D t T Z W N 0 a W 9 u M S 9 U Y W J s Z T A x N S A o U G F n Z S A 3 K S 9 B d X R v U m V t b 3 Z l Z E N v b H V t b n M x L n t D b 2 x 1 b W 4 2 L D V 9 J n F 1 b 3 Q 7 L C Z x d W 9 0 O 1 N l Y 3 R p b 2 4 x L 1 R h Y m x l M D E 1 I C h Q Y W d l I D c p L 0 F 1 d G 9 S Z W 1 v d m V k Q 2 9 s d W 1 u c z E u e 0 N v b H V t b j c s N n 0 m c X V v d D s s J n F 1 b 3 Q 7 U 2 V j d G l v b j E v V G F i b G U w M T U g K F B h Z 2 U g N y k v Q X V 0 b 1 J l b W 9 2 Z W R D b 2 x 1 b W 5 z M S 5 7 Q 2 9 s d W 1 u O C w 3 f S Z x d W 9 0 O y w m c X V v d D t T Z W N 0 a W 9 u M S 9 U Y W J s Z T A x N S A o U G F n Z S A 3 K S 9 B d X R v U m V t b 3 Z l Z E N v b H V t b n M x L n t D b 2 x 1 b W 4 5 L D h 9 J n F 1 b 3 Q 7 L C Z x d W 9 0 O 1 N l Y 3 R p b 2 4 x L 1 R h Y m x l M D E 1 I C h Q Y W d l I D c p L 0 F 1 d G 9 S Z W 1 v d m V k Q 2 9 s d W 1 u c z E u e 0 N v b H V t b j E w L D l 9 J n F 1 b 3 Q 7 L C Z x d W 9 0 O 1 N l Y 3 R p b 2 4 x L 1 R h Y m x l M D E 1 I C h Q Y W d l I D c p L 0 F 1 d G 9 S Z W 1 v d m V k Q 2 9 s d W 1 u c z E u e 0 N v b H V t b j E x L D E w f S Z x d W 9 0 O y w m c X V v d D t T Z W N 0 a W 9 u M S 9 U Y W J s Z T A x N S A o U G F n Z S A 3 K S 9 B d X R v U m V t b 3 Z l Z E N v b H V t b n M x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E N v b H V t b l R 5 c G V z I i B W Y W x 1 Z T 0 i c 0 J n W U d C Z 1 l H Q m d Z R 0 J n W U c i I C 8 + P E V u d H J 5 I F R 5 c G U 9 I k Z p b G x M Y X N 0 V X B k Y X R l Z C I g V m F s d W U 9 I m Q y M D I 0 L T A z L T I 0 V D E y O j Q x O j E 5 L j M w M z E z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N y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U z Z m Y 3 Y i 0 z M z c 4 L T Q 1 M D E t O W U 0 O C 0 y O G V i M W F m O G Z h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O C A o U G F n Z S A 1 K S 9 B d X R v U m V t b 3 Z l Z E N v b H V t b n M x L n t S b 2 N r L D B 9 J n F 1 b 3 Q 7 L C Z x d W 9 0 O 1 N l Y 3 R p b 2 4 x L 1 R h Y m x l M D E 4 I C h Q Y W d l I D U p L 0 F 1 d G 9 S Z W 1 v d m V k Q 2 9 s d W 1 u c z E u e 0 N v b H V t b j Y s M X 0 m c X V v d D s s J n F 1 b 3 Q 7 U 2 V j d G l v b j E v V G F i b G U w M T g g K F B h Z 2 U g N S k v Q X V 0 b 1 J l b W 9 2 Z W R D b 2 x 1 b W 5 z M S 5 7 V G V w a H J p d G U s M n 0 m c X V v d D s s J n F 1 b 3 Q 7 U 2 V j d G l v b j E v V G F i b G U w M T g g K F B h Z 2 U g N S k v Q X V 0 b 1 J l b W 9 2 Z W R D b 2 x 1 b W 5 z M S 5 7 Q 2 9 s d W 1 u O C w z f S Z x d W 9 0 O y w m c X V v d D t T Z W N 0 a W 9 u M S 9 U Y W J s Z T A x O C A o U G F n Z S A 1 K S 9 B d X R v U m V t b 3 Z l Z E N v b H V t b n M x L n t D b 2 x 1 b W 4 5 L D R 9 J n F 1 b 3 Q 7 L C Z x d W 9 0 O 1 N l Y 3 R p b 2 4 x L 1 R h Y m x l M D E 4 I C h Q Y W d l I D U p L 0 F 1 d G 9 S Z W 1 v d m V k Q 2 9 s d W 1 u c z E u e 0 J h c 2 F u a X R l L D V 9 J n F 1 b 3 Q 7 L C Z x d W 9 0 O 1 N l Y 3 R p b 2 4 x L 1 R h Y m x l M D E 4 I C h Q Y W d l I D U p L 0 F 1 d G 9 S Z W 1 v d m V k Q 2 9 s d W 1 u c z E u e 0 N v b H V t b j E x L D Z 9 J n F 1 b 3 Q 7 L C Z x d W 9 0 O 1 N l Y 3 R p b 2 4 x L 1 R h Y m x l M D E 4 I C h Q Y W d l I D U p L 0 F 1 d G 9 S Z W 1 v d m V k Q 2 9 s d W 1 u c z E u e 0 N v b H V t b j E y L D d 9 J n F 1 b 3 Q 7 L C Z x d W 9 0 O 1 N l Y 3 R p b 2 4 x L 1 R h Y m x l M D E 4 I C h Q Y W d l I D U p L 0 F 1 d G 9 S Z W 1 v d m V k Q 2 9 s d W 1 u c z E u e 0 J h c 2 F u a X R p Y 1 x u b m V w a G V s a W 5 p d G U s O H 0 m c X V v d D s s J n F 1 b 3 Q 7 U 2 V j d G l v b j E v V G F i b G U w M T g g K F B h Z 2 U g N S k v Q X V 0 b 1 J l b W 9 2 Z W R D b 2 x 1 b W 5 z M S 5 7 Q 2 9 s d W 1 u M T Q s O X 0 m c X V v d D s s J n F 1 b 3 Q 7 U 2 V j d G l v b j E v V G F i b G U w M T g g K F B h Z 2 U g N S k v Q X V 0 b 1 J l b W 9 2 Z W R D b 2 x 1 b W 5 z M S 5 7 T 2 x p d m l u Z V x u b m V w a G V s a W 5 p d G U s M T B 9 J n F 1 b 3 Q 7 L C Z x d W 9 0 O 1 N l Y 3 R p b 2 4 x L 1 R h Y m x l M D E 4 I C h Q Y W d l I D U p L 0 F 1 d G 9 S Z W 1 v d m V k Q 2 9 s d W 1 u c z E u e 0 N v b H V t b j E 2 L D E x f S Z x d W 9 0 O y w m c X V v d D t T Z W N 0 a W 9 u M S 9 U Y W J s Z T A x O C A o U G F n Z S A 1 K S 9 B d X R v U m V t b 3 Z l Z E N v b H V t b n M x L n t D b 2 x 1 b W 4 x N y w x M n 0 m c X V v d D s s J n F 1 b 3 Q 7 U 2 V j d G l v b j E v V G F i b G U w M T g g K F B h Z 2 U g N S k v Q X V 0 b 1 J l b W 9 2 Z W R D b 2 x 1 b W 5 z M S 5 7 T W V s a W x p d G U g 4 o C T I G 9 s a X Z p b m V c b m 5 l c G h l b G l u a X R l L D E z f S Z x d W 9 0 O y w m c X V v d D t T Z W N 0 a W 9 u M S 9 U Y W J s Z T A x O C A o U G F n Z S A 1 K S 9 B d X R v U m V t b 3 Z l Z E N v b H V t b n M x L n t D b 2 x 1 b W 4 x O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M D E 4 I C h Q Y W d l I D U p L 0 F 1 d G 9 S Z W 1 v d m V k Q 2 9 s d W 1 u c z E u e 1 J v Y 2 s s M H 0 m c X V v d D s s J n F 1 b 3 Q 7 U 2 V j d G l v b j E v V G F i b G U w M T g g K F B h Z 2 U g N S k v Q X V 0 b 1 J l b W 9 2 Z W R D b 2 x 1 b W 5 z M S 5 7 Q 2 9 s d W 1 u N i w x f S Z x d W 9 0 O y w m c X V v d D t T Z W N 0 a W 9 u M S 9 U Y W J s Z T A x O C A o U G F n Z S A 1 K S 9 B d X R v U m V t b 3 Z l Z E N v b H V t b n M x L n t U Z X B o c m l 0 Z S w y f S Z x d W 9 0 O y w m c X V v d D t T Z W N 0 a W 9 u M S 9 U Y W J s Z T A x O C A o U G F n Z S A 1 K S 9 B d X R v U m V t b 3 Z l Z E N v b H V t b n M x L n t D b 2 x 1 b W 4 4 L D N 9 J n F 1 b 3 Q 7 L C Z x d W 9 0 O 1 N l Y 3 R p b 2 4 x L 1 R h Y m x l M D E 4 I C h Q Y W d l I D U p L 0 F 1 d G 9 S Z W 1 v d m V k Q 2 9 s d W 1 u c z E u e 0 N v b H V t b j k s N H 0 m c X V v d D s s J n F 1 b 3 Q 7 U 2 V j d G l v b j E v V G F i b G U w M T g g K F B h Z 2 U g N S k v Q X V 0 b 1 J l b W 9 2 Z W R D b 2 x 1 b W 5 z M S 5 7 Q m F z Y W 5 p d G U s N X 0 m c X V v d D s s J n F 1 b 3 Q 7 U 2 V j d G l v b j E v V G F i b G U w M T g g K F B h Z 2 U g N S k v Q X V 0 b 1 J l b W 9 2 Z W R D b 2 x 1 b W 5 z M S 5 7 Q 2 9 s d W 1 u M T E s N n 0 m c X V v d D s s J n F 1 b 3 Q 7 U 2 V j d G l v b j E v V G F i b G U w M T g g K F B h Z 2 U g N S k v Q X V 0 b 1 J l b W 9 2 Z W R D b 2 x 1 b W 5 z M S 5 7 Q 2 9 s d W 1 u M T I s N 3 0 m c X V v d D s s J n F 1 b 3 Q 7 U 2 V j d G l v b j E v V G F i b G U w M T g g K F B h Z 2 U g N S k v Q X V 0 b 1 J l b W 9 2 Z W R D b 2 x 1 b W 5 z M S 5 7 Q m F z Y W 5 p d G l j X G 5 u Z X B o Z W x p b m l 0 Z S w 4 f S Z x d W 9 0 O y w m c X V v d D t T Z W N 0 a W 9 u M S 9 U Y W J s Z T A x O C A o U G F n Z S A 1 K S 9 B d X R v U m V t b 3 Z l Z E N v b H V t b n M x L n t D b 2 x 1 b W 4 x N C w 5 f S Z x d W 9 0 O y w m c X V v d D t T Z W N 0 a W 9 u M S 9 U Y W J s Z T A x O C A o U G F n Z S A 1 K S 9 B d X R v U m V t b 3 Z l Z E N v b H V t b n M x L n t P b G l 2 a W 5 l X G 5 u Z X B o Z W x p b m l 0 Z S w x M H 0 m c X V v d D s s J n F 1 b 3 Q 7 U 2 V j d G l v b j E v V G F i b G U w M T g g K F B h Z 2 U g N S k v Q X V 0 b 1 J l b W 9 2 Z W R D b 2 x 1 b W 5 z M S 5 7 Q 2 9 s d W 1 u M T Y s M T F 9 J n F 1 b 3 Q 7 L C Z x d W 9 0 O 1 N l Y 3 R p b 2 4 x L 1 R h Y m x l M D E 4 I C h Q Y W d l I D U p L 0 F 1 d G 9 S Z W 1 v d m V k Q 2 9 s d W 1 u c z E u e 0 N v b H V t b j E 3 L D E y f S Z x d W 9 0 O y w m c X V v d D t T Z W N 0 a W 9 u M S 9 U Y W J s Z T A x O C A o U G F n Z S A 1 K S 9 B d X R v U m V t b 3 Z l Z E N v b H V t b n M x L n t N Z W x p b G l 0 Z S D i g J M g b 2 x p d m l u Z V x u b m V w a G V s a W 5 p d G U s M T N 9 J n F 1 b 3 Q 7 L C Z x d W 9 0 O 1 N l Y 3 R p b 2 4 x L 1 R h Y m x l M D E 4 I C h Q Y W d l I D U p L 0 F 1 d G 9 S Z W 1 v d m V k Q 2 9 s d W 1 u c z E u e 0 N v b H V t b j E 5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j a y Z x d W 9 0 O y w m c X V v d D t D b 2 x 1 b W 4 2 J n F 1 b 3 Q 7 L C Z x d W 9 0 O 1 R l c G h y a X R l J n F 1 b 3 Q 7 L C Z x d W 9 0 O 0 N v b H V t b j g m c X V v d D s s J n F 1 b 3 Q 7 Q 2 9 s d W 1 u O S Z x d W 9 0 O y w m c X V v d D t C Y X N h b m l 0 Z S Z x d W 9 0 O y w m c X V v d D t D b 2 x 1 b W 4 x M S Z x d W 9 0 O y w m c X V v d D t D b 2 x 1 b W 4 x M i Z x d W 9 0 O y w m c X V v d D t C Y X N h b m l 0 a W N c b m 5 l c G h l b G l u a X R l J n F 1 b 3 Q 7 L C Z x d W 9 0 O 0 N v b H V t b j E 0 J n F 1 b 3 Q 7 L C Z x d W 9 0 O 0 9 s a X Z p b m V c b m 5 l c G h l b G l u a X R l J n F 1 b 3 Q 7 L C Z x d W 9 0 O 0 N v b H V t b j E 2 J n F 1 b 3 Q 7 L C Z x d W 9 0 O 0 N v b H V t b j E 3 J n F 1 b 3 Q 7 L C Z x d W 9 0 O 0 1 l b G l s a X R l I O K A k y B v b G l 2 a W 5 l X G 5 u Z X B o Z W x p b m l 0 Z S Z x d W 9 0 O y w m c X V v d D t D b 2 x 1 b W 4 x O S Z x d W 9 0 O 1 0 i I C 8 + P E V u d H J 5 I F R 5 c G U 9 I k Z p b G x D b 2 x 1 b W 5 U e X B l c y I g V m F s d W U 9 I n N C Z 1 l H Q l F Z R 0 J n W U d C Z 1 l H Q m d Z R y I g L z 4 8 R W 5 0 c n k g V H l w Z T 0 i R m l s b E x h c 3 R V c G R h d G V k I i B W Y W x 1 Z T 0 i Z D I w M j Q t M D M t M j R U M T I 6 N D E 6 M T k u M z Q 0 N z k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g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1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S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K E 8 d y z R X U e D 6 j 3 1 a H f R w w A A A A A C A A A A A A A Q Z g A A A A E A A C A A A A C x z q r w 9 t i 0 e v c M d b Z A V p k A T l V f 2 p X h j e Y N u 6 S w O Y B V r Q A A A A A O g A A A A A I A A C A A A A D 8 d f h o l L M y 0 3 C H l Z n R T P t 5 a e g F m m r S Z 8 P E 2 4 H s x 4 C u l l A A A A C 7 F m I N b 0 U r H u x B + Z a S P j p U h R x x P m 6 L V j 3 i D W c 3 X D d F i z h I U o F J x v o 1 u C r D N c d Q 3 L H S F f J 3 X x c K 6 B R Z V o 2 j f C I 9 i s 4 4 t W Y 8 p 5 s w l j m p 5 0 I 5 n k A A A A B n U W k w E u b l V W x x C g e Q w T S n / + Q X Y Z p 7 I E s b 5 i 7 l E B m n w F U N B 9 9 / K G S e o S h a p I Z i T 3 T g U l W L Z / / q o g K 9 C S H z d z o q < / D a t a M a s h u p > 
</file>

<file path=customXml/itemProps1.xml><?xml version="1.0" encoding="utf-8"?>
<ds:datastoreItem xmlns:ds="http://schemas.openxmlformats.org/officeDocument/2006/customXml" ds:itemID="{C41EEEB4-6A7F-49A0-919A-27DC9C217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1.Whole-rock</vt:lpstr>
      <vt:lpstr>2.Groundmass-glasses</vt:lpstr>
      <vt:lpstr>3.Melt inclusions</vt:lpstr>
      <vt:lpstr>4.Raman acquisition</vt:lpstr>
      <vt:lpstr>5.Calib. materials-densimetry</vt:lpstr>
      <vt:lpstr>6.Additional phases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katzir</dc:creator>
  <cp:lastModifiedBy>haran hennig</cp:lastModifiedBy>
  <dcterms:created xsi:type="dcterms:W3CDTF">2015-06-05T18:17:20Z</dcterms:created>
  <dcterms:modified xsi:type="dcterms:W3CDTF">2025-03-19T10:58:45Z</dcterms:modified>
</cp:coreProperties>
</file>