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LLEGE WORKS\DATA SCIENCE\Top Mentors\Materials\Python\Simple Linear Regression  - Assignments (2)\Simple Linear Regression  - Assignments\2. Simple Linear Regression\"/>
    </mc:Choice>
  </mc:AlternateContent>
  <xr:revisionPtr revIDLastSave="0" documentId="13_ncr:1_{52DD39FE-A5AA-4948-BC43-D9BC4206521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elivery_time" sheetId="1" r:id="rId1"/>
    <sheet name="Prediction by Manual" sheetId="3" r:id="rId2"/>
    <sheet name="Prediction model" sheetId="2" r:id="rId3"/>
  </sheets>
  <calcPr calcId="191029"/>
</workbook>
</file>

<file path=xl/calcChain.xml><?xml version="1.0" encoding="utf-8"?>
<calcChain xmlns="http://schemas.openxmlformats.org/spreadsheetml/2006/main">
  <c r="L17" i="3" l="1"/>
  <c r="L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A25" i="3"/>
  <c r="B25" i="3"/>
  <c r="K17" i="3"/>
  <c r="F11" i="3" l="1"/>
  <c r="F2" i="3"/>
  <c r="F7" i="3"/>
  <c r="F19" i="3"/>
  <c r="F3" i="3"/>
  <c r="F15" i="3"/>
  <c r="F4" i="3"/>
  <c r="E4" i="3"/>
  <c r="E15" i="3"/>
  <c r="E2" i="3"/>
  <c r="E11" i="3"/>
  <c r="E3" i="3"/>
  <c r="E7" i="3" l="1"/>
  <c r="E19" i="3"/>
  <c r="F5" i="3"/>
  <c r="E5" i="3"/>
  <c r="F12" i="3"/>
  <c r="E12" i="3"/>
  <c r="F13" i="3"/>
  <c r="E13" i="3"/>
  <c r="E18" i="3"/>
  <c r="F18" i="3"/>
  <c r="F20" i="3"/>
  <c r="E20" i="3"/>
  <c r="F21" i="3"/>
  <c r="E21" i="3"/>
  <c r="E10" i="3"/>
  <c r="F10" i="3"/>
  <c r="F8" i="3"/>
  <c r="E8" i="3"/>
  <c r="F9" i="3"/>
  <c r="E9" i="3"/>
  <c r="E14" i="3"/>
  <c r="F14" i="3"/>
  <c r="F16" i="3"/>
  <c r="E16" i="3"/>
  <c r="F17" i="3"/>
  <c r="E17" i="3"/>
  <c r="E6" i="3"/>
  <c r="F6" i="3"/>
  <c r="E22" i="3"/>
  <c r="F22" i="3"/>
  <c r="E24" i="3" l="1"/>
  <c r="F24" i="3"/>
  <c r="L7" i="3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E29" i="2"/>
  <c r="P18" i="2"/>
  <c r="D29" i="2"/>
</calcChain>
</file>

<file path=xl/sharedStrings.xml><?xml version="1.0" encoding="utf-8"?>
<sst xmlns="http://schemas.openxmlformats.org/spreadsheetml/2006/main" count="81" uniqueCount="56">
  <si>
    <t>Delivery Time</t>
  </si>
  <si>
    <t>Sorting Time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</si>
  <si>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</si>
  <si>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</si>
  <si>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</si>
  <si>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</si>
  <si>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</si>
  <si>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</si>
  <si>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</si>
  <si>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</si>
  <si>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</si>
  <si>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</si>
  <si>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</si>
  <si>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</si>
  <si>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</si>
  <si>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</si>
  <si>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</si>
  <si>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</si>
  <si>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</si>
  <si>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</si>
  <si>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</si>
  <si>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</si>
  <si>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</si>
  <si>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</si>
  <si>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</si>
  <si>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</si>
  <si>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</si>
  <si>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</si>
  <si>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</si>
  <si>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</si>
  <si>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</si>
  <si>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</si>
  <si>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</si>
  <si>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</si>
  <si>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</si>
  <si>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</si>
  <si>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</si>
  <si>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</si>
  <si>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</si>
  <si>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Prediction model for Delivery Time</t>
  </si>
  <si>
    <t>Delivery time</t>
  </si>
  <si>
    <t>Predicted delevery Time</t>
  </si>
  <si>
    <t>Error</t>
  </si>
  <si>
    <t>x'</t>
  </si>
  <si>
    <t>y'</t>
  </si>
  <si>
    <t>x-x'</t>
  </si>
  <si>
    <t>y-y'</t>
  </si>
  <si>
    <t>(x-x') * (y-y')</t>
  </si>
  <si>
    <t>(x-x')^2</t>
  </si>
  <si>
    <t>summation</t>
  </si>
  <si>
    <t>y = mx + b</t>
  </si>
  <si>
    <t>m</t>
  </si>
  <si>
    <t>=</t>
  </si>
  <si>
    <t>b</t>
  </si>
  <si>
    <t>Sorting Time (x)</t>
  </si>
  <si>
    <t>Delivery Time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</si>
</sst>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3" borderId="0" xfId="0" applyFill="1" applyBorder="1"/>
    <xf numFmtId="0" fontId="0" fillId="34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D12" sqref="D12"/>
    </sheetView>
  </sheetViews>
  <sheetFormatPr defaultRowHeight="15" x14ac:dyDescent="0.25"/>
  <cols>
    <col min="1" max="1" width="13.7109375" customWidth="1"/>
    <col min="2" max="2" width="18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21</v>
      </c>
      <c r="B2">
        <v>10</v>
      </c>
    </row>
    <row r="3" spans="1:2" x14ac:dyDescent="0.25">
      <c r="A3">
        <v>13.5</v>
      </c>
      <c r="B3">
        <v>4</v>
      </c>
    </row>
    <row r="4" spans="1:2" x14ac:dyDescent="0.25">
      <c r="A4">
        <v>19.75</v>
      </c>
      <c r="B4">
        <v>6</v>
      </c>
    </row>
    <row r="5" spans="1:2" x14ac:dyDescent="0.25">
      <c r="A5">
        <v>24</v>
      </c>
      <c r="B5">
        <v>9</v>
      </c>
    </row>
    <row r="6" spans="1:2" x14ac:dyDescent="0.25">
      <c r="A6">
        <v>29</v>
      </c>
      <c r="B6">
        <v>10</v>
      </c>
    </row>
    <row r="7" spans="1:2" x14ac:dyDescent="0.25">
      <c r="A7">
        <v>15.35</v>
      </c>
      <c r="B7">
        <v>6</v>
      </c>
    </row>
    <row r="8" spans="1:2" x14ac:dyDescent="0.25">
      <c r="A8">
        <v>19</v>
      </c>
      <c r="B8">
        <v>7</v>
      </c>
    </row>
    <row r="9" spans="1:2" x14ac:dyDescent="0.25">
      <c r="A9">
        <v>9.5</v>
      </c>
      <c r="B9">
        <v>3</v>
      </c>
    </row>
    <row r="10" spans="1:2" x14ac:dyDescent="0.25">
      <c r="A10">
        <v>17.899999999999999</v>
      </c>
      <c r="B10">
        <v>10</v>
      </c>
    </row>
    <row r="11" spans="1:2" x14ac:dyDescent="0.25">
      <c r="A11">
        <v>18.75</v>
      </c>
      <c r="B11">
        <v>9</v>
      </c>
    </row>
    <row r="12" spans="1:2" x14ac:dyDescent="0.25">
      <c r="A12">
        <v>19.829999999999998</v>
      </c>
      <c r="B12">
        <v>8</v>
      </c>
    </row>
    <row r="13" spans="1:2" x14ac:dyDescent="0.25">
      <c r="A13">
        <v>10.75</v>
      </c>
      <c r="B13">
        <v>4</v>
      </c>
    </row>
    <row r="14" spans="1:2" x14ac:dyDescent="0.25">
      <c r="A14">
        <v>16.68</v>
      </c>
      <c r="B14">
        <v>7</v>
      </c>
    </row>
    <row r="15" spans="1:2" x14ac:dyDescent="0.25">
      <c r="A15">
        <v>11.5</v>
      </c>
      <c r="B15">
        <v>3</v>
      </c>
    </row>
    <row r="16" spans="1:2" x14ac:dyDescent="0.25">
      <c r="A16">
        <v>12.03</v>
      </c>
      <c r="B16">
        <v>3</v>
      </c>
    </row>
    <row r="17" spans="1:2" x14ac:dyDescent="0.25">
      <c r="A17">
        <v>14.88</v>
      </c>
      <c r="B17">
        <v>4</v>
      </c>
    </row>
    <row r="18" spans="1:2" x14ac:dyDescent="0.25">
      <c r="A18">
        <v>13.75</v>
      </c>
      <c r="B18">
        <v>6</v>
      </c>
    </row>
    <row r="19" spans="1:2" x14ac:dyDescent="0.25">
      <c r="A19">
        <v>18.11</v>
      </c>
      <c r="B19">
        <v>7</v>
      </c>
    </row>
    <row r="20" spans="1:2" x14ac:dyDescent="0.25">
      <c r="A20">
        <v>8</v>
      </c>
      <c r="B20">
        <v>2</v>
      </c>
    </row>
    <row r="21" spans="1:2" x14ac:dyDescent="0.25">
      <c r="A21">
        <v>17.829999999999998</v>
      </c>
      <c r="B21">
        <v>7</v>
      </c>
    </row>
    <row r="22" spans="1:2" x14ac:dyDescent="0.25">
      <c r="A22">
        <v>21.5</v>
      </c>
      <c r="B2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C2C0-92AF-44DB-86E7-76BFD1006AD2}">
  <dimension ref="A1:N25"/>
  <sheetViews>
    <sheetView tabSelected="1" topLeftCell="A3" workbookViewId="0">
      <selection activeCell="L8" sqref="L8"/>
    </sheetView>
  </sheetViews>
  <sheetFormatPr defaultRowHeight="15" x14ac:dyDescent="0.25"/>
  <cols>
    <col min="1" max="1" width="15.140625" bestFit="1" customWidth="1"/>
    <col min="2" max="2" width="16.28515625" bestFit="1" customWidth="1"/>
    <col min="4" max="4" width="11.7109375" bestFit="1" customWidth="1"/>
    <col min="5" max="5" width="14.85546875" customWidth="1"/>
    <col min="10" max="10" width="13.140625" bestFit="1" customWidth="1"/>
    <col min="11" max="11" width="21.7109375" bestFit="1" customWidth="1"/>
  </cols>
  <sheetData>
    <row r="1" spans="1:14" x14ac:dyDescent="0.25">
      <c r="A1" t="s">
        <v>54</v>
      </c>
      <c r="B1" t="s">
        <v>55</v>
      </c>
      <c r="C1" t="s">
        <v>45</v>
      </c>
      <c r="D1" t="s">
        <v>46</v>
      </c>
      <c r="E1" t="s">
        <v>47</v>
      </c>
      <c r="F1" t="s">
        <v>48</v>
      </c>
    </row>
    <row r="2" spans="1:14" x14ac:dyDescent="0.25">
      <c r="A2">
        <v>10</v>
      </c>
      <c r="B2">
        <v>21</v>
      </c>
      <c r="C2">
        <f>A2-$A$25</f>
        <v>3.8095238095238093</v>
      </c>
      <c r="D2">
        <f>B2-$B$25</f>
        <v>4.2090476190476203</v>
      </c>
      <c r="E2">
        <f>C2*D2</f>
        <v>16.034467120181411</v>
      </c>
      <c r="F2">
        <f>C2^2</f>
        <v>14.512471655328797</v>
      </c>
    </row>
    <row r="3" spans="1:14" x14ac:dyDescent="0.25">
      <c r="A3">
        <v>4</v>
      </c>
      <c r="B3">
        <v>13.5</v>
      </c>
      <c r="C3">
        <f t="shared" ref="C3:C22" si="0">A3-$A$25</f>
        <v>-2.1904761904761907</v>
      </c>
      <c r="D3">
        <f t="shared" ref="D3:D22" si="1">B3-$B$25</f>
        <v>-3.2909523809523797</v>
      </c>
      <c r="E3">
        <f t="shared" ref="E3:E22" si="2">C3*D3</f>
        <v>7.2087528344671181</v>
      </c>
      <c r="F3">
        <f t="shared" ref="F3:F22" si="3">C3^2</f>
        <v>4.7981859410430845</v>
      </c>
    </row>
    <row r="4" spans="1:14" x14ac:dyDescent="0.25">
      <c r="A4">
        <v>6</v>
      </c>
      <c r="B4">
        <v>19.75</v>
      </c>
      <c r="C4">
        <f t="shared" si="0"/>
        <v>-0.19047619047619069</v>
      </c>
      <c r="D4">
        <f t="shared" si="1"/>
        <v>2.9590476190476203</v>
      </c>
      <c r="E4">
        <f t="shared" si="2"/>
        <v>-0.56362811791383305</v>
      </c>
      <c r="F4">
        <f t="shared" si="3"/>
        <v>3.6281179138322073E-2</v>
      </c>
    </row>
    <row r="5" spans="1:14" x14ac:dyDescent="0.25">
      <c r="A5">
        <v>9</v>
      </c>
      <c r="B5">
        <v>24</v>
      </c>
      <c r="C5">
        <f t="shared" si="0"/>
        <v>2.8095238095238093</v>
      </c>
      <c r="D5">
        <f t="shared" si="1"/>
        <v>7.2090476190476203</v>
      </c>
      <c r="E5">
        <f t="shared" si="2"/>
        <v>20.253990929705218</v>
      </c>
      <c r="F5">
        <f t="shared" si="3"/>
        <v>7.8934240362811776</v>
      </c>
      <c r="J5" t="s">
        <v>50</v>
      </c>
    </row>
    <row r="6" spans="1:14" x14ac:dyDescent="0.25">
      <c r="A6">
        <v>10</v>
      </c>
      <c r="B6">
        <v>29</v>
      </c>
      <c r="C6">
        <f t="shared" si="0"/>
        <v>3.8095238095238093</v>
      </c>
      <c r="D6">
        <f t="shared" si="1"/>
        <v>12.20904761904762</v>
      </c>
      <c r="E6">
        <f t="shared" si="2"/>
        <v>46.510657596371885</v>
      </c>
      <c r="F6">
        <f t="shared" si="3"/>
        <v>14.512471655328797</v>
      </c>
    </row>
    <row r="7" spans="1:14" x14ac:dyDescent="0.25">
      <c r="A7">
        <v>6</v>
      </c>
      <c r="B7">
        <v>15.35</v>
      </c>
      <c r="C7">
        <f t="shared" si="0"/>
        <v>-0.19047619047619069</v>
      </c>
      <c r="D7">
        <f t="shared" si="1"/>
        <v>-1.4409523809523801</v>
      </c>
      <c r="E7">
        <f t="shared" si="2"/>
        <v>0.27446712018140601</v>
      </c>
      <c r="F7">
        <f t="shared" si="3"/>
        <v>3.6281179138322073E-2</v>
      </c>
      <c r="J7" t="s">
        <v>51</v>
      </c>
      <c r="K7" t="s">
        <v>52</v>
      </c>
      <c r="L7">
        <f>E24/F24</f>
        <v>1.6490198968312459</v>
      </c>
    </row>
    <row r="8" spans="1:14" x14ac:dyDescent="0.25">
      <c r="A8">
        <v>7</v>
      </c>
      <c r="B8">
        <v>19</v>
      </c>
      <c r="C8">
        <f t="shared" si="0"/>
        <v>0.80952380952380931</v>
      </c>
      <c r="D8">
        <f t="shared" si="1"/>
        <v>2.2090476190476203</v>
      </c>
      <c r="E8">
        <f t="shared" si="2"/>
        <v>1.7882766439909301</v>
      </c>
      <c r="F8">
        <f t="shared" si="3"/>
        <v>0.6553287981859407</v>
      </c>
      <c r="J8" t="s">
        <v>53</v>
      </c>
      <c r="K8" t="s">
        <v>52</v>
      </c>
      <c r="L8">
        <f>B25-(L7*A25)</f>
        <v>6.5827339719970475</v>
      </c>
    </row>
    <row r="9" spans="1:14" x14ac:dyDescent="0.25">
      <c r="A9">
        <v>3</v>
      </c>
      <c r="B9">
        <v>9.5</v>
      </c>
      <c r="C9">
        <f t="shared" si="0"/>
        <v>-3.1904761904761907</v>
      </c>
      <c r="D9">
        <f t="shared" si="1"/>
        <v>-7.2909523809523797</v>
      </c>
      <c r="E9">
        <f t="shared" si="2"/>
        <v>23.261609977324262</v>
      </c>
      <c r="F9">
        <f t="shared" si="3"/>
        <v>10.179138321995467</v>
      </c>
    </row>
    <row r="10" spans="1:14" x14ac:dyDescent="0.25">
      <c r="A10">
        <v>10</v>
      </c>
      <c r="B10">
        <v>17.899999999999999</v>
      </c>
      <c r="C10">
        <f t="shared" si="0"/>
        <v>3.8095238095238093</v>
      </c>
      <c r="D10">
        <f t="shared" si="1"/>
        <v>1.1090476190476188</v>
      </c>
      <c r="E10">
        <f t="shared" si="2"/>
        <v>4.2249433106575953</v>
      </c>
      <c r="F10">
        <f t="shared" si="3"/>
        <v>14.512471655328797</v>
      </c>
    </row>
    <row r="11" spans="1:14" x14ac:dyDescent="0.25">
      <c r="A11">
        <v>9</v>
      </c>
      <c r="B11">
        <v>18.75</v>
      </c>
      <c r="C11">
        <f t="shared" si="0"/>
        <v>2.8095238095238093</v>
      </c>
      <c r="D11">
        <f t="shared" si="1"/>
        <v>1.9590476190476203</v>
      </c>
      <c r="E11">
        <f t="shared" si="2"/>
        <v>5.5039909297052185</v>
      </c>
      <c r="F11">
        <f t="shared" si="3"/>
        <v>7.8934240362811776</v>
      </c>
    </row>
    <row r="12" spans="1:14" x14ac:dyDescent="0.25">
      <c r="A12">
        <v>8</v>
      </c>
      <c r="B12">
        <v>19.829999999999998</v>
      </c>
      <c r="C12">
        <f t="shared" si="0"/>
        <v>1.8095238095238093</v>
      </c>
      <c r="D12">
        <f t="shared" si="1"/>
        <v>3.0390476190476186</v>
      </c>
      <c r="E12">
        <f t="shared" si="2"/>
        <v>5.4992290249433093</v>
      </c>
      <c r="F12">
        <f t="shared" si="3"/>
        <v>3.2743764172335594</v>
      </c>
      <c r="I12" s="7" t="s">
        <v>39</v>
      </c>
      <c r="J12" s="8"/>
      <c r="K12" s="8"/>
      <c r="L12" s="8"/>
      <c r="M12" s="8"/>
      <c r="N12" s="9"/>
    </row>
    <row r="13" spans="1:14" x14ac:dyDescent="0.25">
      <c r="A13">
        <v>4</v>
      </c>
      <c r="B13">
        <v>10.75</v>
      </c>
      <c r="C13">
        <f t="shared" si="0"/>
        <v>-2.1904761904761907</v>
      </c>
      <c r="D13">
        <f t="shared" si="1"/>
        <v>-6.0409523809523797</v>
      </c>
      <c r="E13">
        <f t="shared" si="2"/>
        <v>13.232562358276642</v>
      </c>
      <c r="F13">
        <f t="shared" si="3"/>
        <v>4.7981859410430845</v>
      </c>
      <c r="I13" s="10"/>
      <c r="J13" s="5"/>
      <c r="K13" s="5"/>
      <c r="L13" s="5"/>
      <c r="M13" s="5"/>
      <c r="N13" s="11"/>
    </row>
    <row r="14" spans="1:14" x14ac:dyDescent="0.25">
      <c r="A14">
        <v>7</v>
      </c>
      <c r="B14">
        <v>16.68</v>
      </c>
      <c r="C14">
        <f t="shared" si="0"/>
        <v>0.80952380952380931</v>
      </c>
      <c r="D14">
        <f t="shared" si="1"/>
        <v>-0.11095238095238003</v>
      </c>
      <c r="E14">
        <f t="shared" si="2"/>
        <v>-8.981859410430762E-2</v>
      </c>
      <c r="F14">
        <f t="shared" si="3"/>
        <v>0.6553287981859407</v>
      </c>
      <c r="I14" s="12"/>
      <c r="J14" s="6"/>
      <c r="K14" s="6"/>
      <c r="L14" s="6"/>
      <c r="M14" s="6"/>
      <c r="N14" s="13"/>
    </row>
    <row r="15" spans="1:14" x14ac:dyDescent="0.25">
      <c r="A15">
        <v>3</v>
      </c>
      <c r="B15">
        <v>11.5</v>
      </c>
      <c r="C15">
        <f t="shared" si="0"/>
        <v>-3.1904761904761907</v>
      </c>
      <c r="D15">
        <f t="shared" si="1"/>
        <v>-5.2909523809523797</v>
      </c>
      <c r="E15">
        <f t="shared" si="2"/>
        <v>16.880657596371879</v>
      </c>
      <c r="F15">
        <f t="shared" si="3"/>
        <v>10.179138321995467</v>
      </c>
      <c r="I15" s="12"/>
      <c r="J15" s="17" t="s">
        <v>1</v>
      </c>
      <c r="K15" s="6"/>
      <c r="L15" s="18">
        <v>8</v>
      </c>
      <c r="M15" s="6"/>
      <c r="N15" s="13"/>
    </row>
    <row r="16" spans="1:14" x14ac:dyDescent="0.25">
      <c r="A16">
        <v>3</v>
      </c>
      <c r="B16">
        <v>12.03</v>
      </c>
      <c r="C16">
        <f t="shared" si="0"/>
        <v>-3.1904761904761907</v>
      </c>
      <c r="D16">
        <f t="shared" si="1"/>
        <v>-4.7609523809523804</v>
      </c>
      <c r="E16">
        <f t="shared" si="2"/>
        <v>15.189705215419501</v>
      </c>
      <c r="F16">
        <f t="shared" si="3"/>
        <v>10.179138321995467</v>
      </c>
      <c r="I16" s="12"/>
      <c r="J16" s="6"/>
      <c r="K16" s="6"/>
      <c r="L16" s="6"/>
      <c r="M16" s="6"/>
      <c r="N16" s="13"/>
    </row>
    <row r="17" spans="1:14" x14ac:dyDescent="0.25">
      <c r="A17">
        <v>4</v>
      </c>
      <c r="B17">
        <v>14.88</v>
      </c>
      <c r="C17">
        <f t="shared" si="0"/>
        <v>-2.1904761904761907</v>
      </c>
      <c r="D17">
        <f t="shared" si="1"/>
        <v>-1.910952380952379</v>
      </c>
      <c r="E17">
        <f t="shared" si="2"/>
        <v>4.1858956916099732</v>
      </c>
      <c r="F17">
        <f t="shared" si="3"/>
        <v>4.7981859410430845</v>
      </c>
      <c r="I17" s="12"/>
      <c r="J17" s="17" t="s">
        <v>40</v>
      </c>
      <c r="K17" s="6" t="str">
        <f ca="1">_xlfn.FORMULATEXT(L17)</f>
        <v>=($L$7*$L$15)+$L$8</v>
      </c>
      <c r="L17" s="18">
        <f>($L$7*$L$15)+$L$8</f>
        <v>19.774893146647017</v>
      </c>
      <c r="M17" s="6"/>
      <c r="N17" s="13"/>
    </row>
    <row r="18" spans="1:14" x14ac:dyDescent="0.25">
      <c r="A18">
        <v>6</v>
      </c>
      <c r="B18">
        <v>13.75</v>
      </c>
      <c r="C18">
        <f t="shared" si="0"/>
        <v>-0.19047619047619069</v>
      </c>
      <c r="D18">
        <f t="shared" si="1"/>
        <v>-3.0409523809523797</v>
      </c>
      <c r="E18">
        <f t="shared" si="2"/>
        <v>0.57922902494331108</v>
      </c>
      <c r="F18">
        <f t="shared" si="3"/>
        <v>3.6281179138322073E-2</v>
      </c>
      <c r="I18" s="14"/>
      <c r="J18" s="15"/>
      <c r="K18" s="15"/>
      <c r="L18" s="15"/>
      <c r="M18" s="15"/>
      <c r="N18" s="16"/>
    </row>
    <row r="19" spans="1:14" x14ac:dyDescent="0.25">
      <c r="A19">
        <v>7</v>
      </c>
      <c r="B19">
        <v>18.11</v>
      </c>
      <c r="C19">
        <f t="shared" si="0"/>
        <v>0.80952380952380931</v>
      </c>
      <c r="D19">
        <f t="shared" si="1"/>
        <v>1.3190476190476197</v>
      </c>
      <c r="E19">
        <f t="shared" si="2"/>
        <v>1.0678004535147394</v>
      </c>
      <c r="F19">
        <f t="shared" si="3"/>
        <v>0.6553287981859407</v>
      </c>
    </row>
    <row r="20" spans="1:14" x14ac:dyDescent="0.25">
      <c r="A20">
        <v>2</v>
      </c>
      <c r="B20">
        <v>8</v>
      </c>
      <c r="C20">
        <f t="shared" si="0"/>
        <v>-4.1904761904761907</v>
      </c>
      <c r="D20">
        <f t="shared" si="1"/>
        <v>-8.7909523809523797</v>
      </c>
      <c r="E20">
        <f t="shared" si="2"/>
        <v>36.838276643990923</v>
      </c>
      <c r="F20">
        <f t="shared" si="3"/>
        <v>17.560090702947846</v>
      </c>
    </row>
    <row r="21" spans="1:14" x14ac:dyDescent="0.25">
      <c r="A21">
        <v>7</v>
      </c>
      <c r="B21">
        <v>17.829999999999998</v>
      </c>
      <c r="C21">
        <f t="shared" si="0"/>
        <v>0.80952380952380931</v>
      </c>
      <c r="D21">
        <f t="shared" si="1"/>
        <v>1.0390476190476186</v>
      </c>
      <c r="E21">
        <f t="shared" si="2"/>
        <v>0.84113378684807194</v>
      </c>
      <c r="F21">
        <f t="shared" si="3"/>
        <v>0.6553287981859407</v>
      </c>
    </row>
    <row r="22" spans="1:14" x14ac:dyDescent="0.25">
      <c r="A22">
        <v>5</v>
      </c>
      <c r="B22">
        <v>21.5</v>
      </c>
      <c r="C22">
        <f t="shared" si="0"/>
        <v>-1.1904761904761907</v>
      </c>
      <c r="D22">
        <f t="shared" si="1"/>
        <v>4.7090476190476203</v>
      </c>
      <c r="E22">
        <f t="shared" si="2"/>
        <v>-5.6060090702947871</v>
      </c>
      <c r="F22">
        <f t="shared" si="3"/>
        <v>1.4172335600907036</v>
      </c>
    </row>
    <row r="24" spans="1:14" x14ac:dyDescent="0.25">
      <c r="A24" t="s">
        <v>43</v>
      </c>
      <c r="B24" t="s">
        <v>44</v>
      </c>
      <c r="D24" t="s">
        <v>49</v>
      </c>
      <c r="E24">
        <f>SUM(E2:E22)</f>
        <v>213.1161904761905</v>
      </c>
      <c r="F24">
        <f>SUM(F2:F22)</f>
        <v>129.23809523809521</v>
      </c>
    </row>
    <row r="25" spans="1:14" x14ac:dyDescent="0.25">
      <c r="A25">
        <f>AVERAGE(A2:A22)</f>
        <v>6.1904761904761907</v>
      </c>
      <c r="B25">
        <f>AVERAGE(B2:B22)</f>
        <v>16.79095238095238</v>
      </c>
    </row>
  </sheetData>
  <mergeCells count="1">
    <mergeCell ref="I12:N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753E-AEC5-476A-B916-3ACF21546694}">
  <dimension ref="A1:V38"/>
  <sheetViews>
    <sheetView workbookViewId="0">
      <selection activeCell="H33" sqref="H33"/>
    </sheetView>
  </sheetViews>
  <sheetFormatPr defaultRowHeight="15" x14ac:dyDescent="0.25"/>
  <cols>
    <col min="1" max="1" width="15" customWidth="1"/>
    <col min="2" max="2" width="12" customWidth="1"/>
    <col min="3" max="3" width="25" customWidth="1"/>
    <col min="4" max="4" width="21.7109375" bestFit="1" customWidth="1"/>
    <col min="14" max="14" width="17.28515625" customWidth="1"/>
    <col min="15" max="15" width="17.42578125" customWidth="1"/>
    <col min="16" max="16" width="18.140625" bestFit="1" customWidth="1"/>
  </cols>
  <sheetData>
    <row r="1" spans="1:17" ht="15.75" thickBot="1" x14ac:dyDescent="0.3">
      <c r="A1" t="s">
        <v>0</v>
      </c>
      <c r="B1" t="s">
        <v>1</v>
      </c>
      <c r="C1" t="s">
        <v>41</v>
      </c>
      <c r="D1" t="s">
        <v>42</v>
      </c>
    </row>
    <row r="2" spans="1:17" x14ac:dyDescent="0.25">
      <c r="A2">
        <v>21</v>
      </c>
      <c r="B2">
        <v>10</v>
      </c>
      <c r="C2">
        <f>($O$38*$B2)+$O$37</f>
        <v>23.072932940309503</v>
      </c>
      <c r="D2">
        <f>$A2-$C2</f>
        <v>-2.0729329403095029</v>
      </c>
      <c r="N2" s="3" t="s">
        <v>0</v>
      </c>
      <c r="O2" s="3"/>
      <c r="P2" s="3" t="s">
        <v>1</v>
      </c>
      <c r="Q2" s="3"/>
    </row>
    <row r="3" spans="1:17" x14ac:dyDescent="0.25">
      <c r="A3">
        <v>13.5</v>
      </c>
      <c r="B3">
        <v>4</v>
      </c>
      <c r="C3">
        <f t="shared" ref="C3:C22" si="0">($O$38*$B3)+$O$37</f>
        <v>13.178813559322032</v>
      </c>
      <c r="D3">
        <f t="shared" ref="D3:D22" si="1">$A3-$C3</f>
        <v>0.32118644067796787</v>
      </c>
      <c r="N3" s="1"/>
      <c r="O3" s="1"/>
      <c r="P3" s="1"/>
      <c r="Q3" s="1"/>
    </row>
    <row r="4" spans="1:17" x14ac:dyDescent="0.25">
      <c r="A4">
        <v>19.75</v>
      </c>
      <c r="B4">
        <v>6</v>
      </c>
      <c r="C4">
        <f t="shared" si="0"/>
        <v>16.476853352984524</v>
      </c>
      <c r="D4">
        <f t="shared" si="1"/>
        <v>3.2731466470154764</v>
      </c>
      <c r="N4" s="1" t="s">
        <v>2</v>
      </c>
      <c r="O4" s="1">
        <v>16.79095238095238</v>
      </c>
      <c r="P4" s="1" t="s">
        <v>2</v>
      </c>
      <c r="Q4" s="1">
        <v>6.1904761904761907</v>
      </c>
    </row>
    <row r="5" spans="1:17" x14ac:dyDescent="0.25">
      <c r="A5">
        <v>24</v>
      </c>
      <c r="B5">
        <v>9</v>
      </c>
      <c r="C5">
        <f t="shared" si="0"/>
        <v>21.423913043478258</v>
      </c>
      <c r="D5">
        <f t="shared" si="1"/>
        <v>2.5760869565217419</v>
      </c>
      <c r="N5" s="1" t="s">
        <v>3</v>
      </c>
      <c r="O5" s="1">
        <v>1.1074341654649293</v>
      </c>
      <c r="P5" s="1" t="s">
        <v>3</v>
      </c>
      <c r="Q5" s="1">
        <v>0.55471591879708426</v>
      </c>
    </row>
    <row r="6" spans="1:17" x14ac:dyDescent="0.25">
      <c r="A6">
        <v>29</v>
      </c>
      <c r="B6">
        <v>10</v>
      </c>
      <c r="C6">
        <f t="shared" si="0"/>
        <v>23.072932940309503</v>
      </c>
      <c r="D6">
        <f t="shared" si="1"/>
        <v>5.9270670596904971</v>
      </c>
      <c r="N6" s="1" t="s">
        <v>4</v>
      </c>
      <c r="O6" s="1">
        <v>17.829999999999998</v>
      </c>
      <c r="P6" s="1" t="s">
        <v>4</v>
      </c>
      <c r="Q6" s="1">
        <v>6</v>
      </c>
    </row>
    <row r="7" spans="1:17" x14ac:dyDescent="0.25">
      <c r="A7">
        <v>15.35</v>
      </c>
      <c r="B7">
        <v>6</v>
      </c>
      <c r="C7">
        <f t="shared" si="0"/>
        <v>16.476853352984524</v>
      </c>
      <c r="D7">
        <f t="shared" si="1"/>
        <v>-1.1268533529845239</v>
      </c>
      <c r="N7" s="1" t="s">
        <v>5</v>
      </c>
      <c r="O7" s="1" t="e">
        <v>#N/A</v>
      </c>
      <c r="P7" s="1" t="s">
        <v>5</v>
      </c>
      <c r="Q7" s="1">
        <v>7</v>
      </c>
    </row>
    <row r="8" spans="1:17" x14ac:dyDescent="0.25">
      <c r="A8">
        <v>19</v>
      </c>
      <c r="B8">
        <v>7</v>
      </c>
      <c r="C8">
        <f t="shared" si="0"/>
        <v>18.125873249815768</v>
      </c>
      <c r="D8">
        <f t="shared" si="1"/>
        <v>0.87412675018423158</v>
      </c>
      <c r="N8" s="1" t="s">
        <v>6</v>
      </c>
      <c r="O8" s="1">
        <v>5.0749008904232893</v>
      </c>
      <c r="P8" s="1" t="s">
        <v>6</v>
      </c>
      <c r="Q8" s="1">
        <v>2.5420276870846155</v>
      </c>
    </row>
    <row r="9" spans="1:17" x14ac:dyDescent="0.25">
      <c r="A9">
        <v>9.5</v>
      </c>
      <c r="B9">
        <v>3</v>
      </c>
      <c r="C9">
        <f t="shared" si="0"/>
        <v>11.529793662490787</v>
      </c>
      <c r="D9">
        <f t="shared" si="1"/>
        <v>-2.0297936624907873</v>
      </c>
      <c r="N9" s="1" t="s">
        <v>7</v>
      </c>
      <c r="O9" s="1">
        <v>25.754619047619098</v>
      </c>
      <c r="P9" s="1" t="s">
        <v>7</v>
      </c>
      <c r="Q9" s="1">
        <v>6.4619047619047594</v>
      </c>
    </row>
    <row r="10" spans="1:17" x14ac:dyDescent="0.25">
      <c r="A10">
        <v>17.899999999999999</v>
      </c>
      <c r="B10">
        <v>10</v>
      </c>
      <c r="C10">
        <f t="shared" si="0"/>
        <v>23.072932940309503</v>
      </c>
      <c r="D10">
        <f t="shared" si="1"/>
        <v>-5.1729329403095043</v>
      </c>
      <c r="N10" s="1" t="s">
        <v>8</v>
      </c>
      <c r="O10" s="1">
        <v>0.31795982942685397</v>
      </c>
      <c r="P10" s="1" t="s">
        <v>8</v>
      </c>
      <c r="Q10" s="1">
        <v>-1.1484551453487799</v>
      </c>
    </row>
    <row r="11" spans="1:17" x14ac:dyDescent="0.25">
      <c r="A11">
        <v>18.75</v>
      </c>
      <c r="B11">
        <v>9</v>
      </c>
      <c r="C11">
        <f t="shared" si="0"/>
        <v>21.423913043478258</v>
      </c>
      <c r="D11">
        <f t="shared" si="1"/>
        <v>-2.6739130434782581</v>
      </c>
      <c r="N11" s="1" t="s">
        <v>9</v>
      </c>
      <c r="O11" s="1">
        <v>0.35239008228311292</v>
      </c>
      <c r="P11" s="1" t="s">
        <v>9</v>
      </c>
      <c r="Q11" s="1">
        <v>4.7115474210530237E-2</v>
      </c>
    </row>
    <row r="12" spans="1:17" x14ac:dyDescent="0.25">
      <c r="A12">
        <v>19.829999999999998</v>
      </c>
      <c r="B12">
        <v>8</v>
      </c>
      <c r="C12">
        <f t="shared" si="0"/>
        <v>19.774893146647013</v>
      </c>
      <c r="D12">
        <f t="shared" si="1"/>
        <v>5.5106853352985041E-2</v>
      </c>
      <c r="N12" s="1" t="s">
        <v>10</v>
      </c>
      <c r="O12" s="1">
        <v>21</v>
      </c>
      <c r="P12" s="1" t="s">
        <v>10</v>
      </c>
      <c r="Q12" s="1">
        <v>8</v>
      </c>
    </row>
    <row r="13" spans="1:17" x14ac:dyDescent="0.25">
      <c r="A13">
        <v>10.75</v>
      </c>
      <c r="B13">
        <v>4</v>
      </c>
      <c r="C13">
        <f t="shared" si="0"/>
        <v>13.178813559322032</v>
      </c>
      <c r="D13">
        <f t="shared" si="1"/>
        <v>-2.4288135593220321</v>
      </c>
      <c r="N13" s="1" t="s">
        <v>11</v>
      </c>
      <c r="O13" s="1">
        <v>8</v>
      </c>
      <c r="P13" s="1" t="s">
        <v>11</v>
      </c>
      <c r="Q13" s="1">
        <v>2</v>
      </c>
    </row>
    <row r="14" spans="1:17" x14ac:dyDescent="0.25">
      <c r="A14">
        <v>16.68</v>
      </c>
      <c r="B14">
        <v>7</v>
      </c>
      <c r="C14">
        <f t="shared" si="0"/>
        <v>18.125873249815768</v>
      </c>
      <c r="D14">
        <f t="shared" si="1"/>
        <v>-1.4458732498157687</v>
      </c>
      <c r="N14" s="1" t="s">
        <v>12</v>
      </c>
      <c r="O14" s="1">
        <v>29</v>
      </c>
      <c r="P14" s="1" t="s">
        <v>12</v>
      </c>
      <c r="Q14" s="1">
        <v>10</v>
      </c>
    </row>
    <row r="15" spans="1:17" x14ac:dyDescent="0.25">
      <c r="A15">
        <v>11.5</v>
      </c>
      <c r="B15">
        <v>3</v>
      </c>
      <c r="C15">
        <f t="shared" si="0"/>
        <v>11.529793662490787</v>
      </c>
      <c r="D15">
        <f t="shared" si="1"/>
        <v>-2.9793662490787298E-2</v>
      </c>
      <c r="N15" s="1" t="s">
        <v>13</v>
      </c>
      <c r="O15" s="1">
        <v>352.60999999999996</v>
      </c>
      <c r="P15" s="1" t="s">
        <v>13</v>
      </c>
      <c r="Q15" s="1">
        <v>130</v>
      </c>
    </row>
    <row r="16" spans="1:17" ht="15.75" thickBot="1" x14ac:dyDescent="0.3">
      <c r="A16">
        <v>12.03</v>
      </c>
      <c r="B16">
        <v>3</v>
      </c>
      <c r="C16">
        <f t="shared" si="0"/>
        <v>11.529793662490787</v>
      </c>
      <c r="D16">
        <f t="shared" si="1"/>
        <v>0.50020633750921206</v>
      </c>
      <c r="N16" s="2" t="s">
        <v>14</v>
      </c>
      <c r="O16" s="2">
        <v>21</v>
      </c>
      <c r="P16" s="2" t="s">
        <v>14</v>
      </c>
      <c r="Q16" s="2">
        <v>21</v>
      </c>
    </row>
    <row r="17" spans="1:19" x14ac:dyDescent="0.25">
      <c r="A17">
        <v>14.88</v>
      </c>
      <c r="B17">
        <v>4</v>
      </c>
      <c r="C17">
        <f t="shared" si="0"/>
        <v>13.178813559322032</v>
      </c>
      <c r="D17">
        <f t="shared" si="1"/>
        <v>1.7011864406779686</v>
      </c>
    </row>
    <row r="18" spans="1:19" x14ac:dyDescent="0.25">
      <c r="A18">
        <v>13.75</v>
      </c>
      <c r="B18">
        <v>6</v>
      </c>
      <c r="C18">
        <f t="shared" si="0"/>
        <v>16.476853352984524</v>
      </c>
      <c r="D18">
        <f t="shared" si="1"/>
        <v>-2.7268533529845236</v>
      </c>
      <c r="N18" t="s">
        <v>15</v>
      </c>
      <c r="P18">
        <f>CORREL($A$1:$A$22,$B$1:$B$22)</f>
        <v>0.82599726079553271</v>
      </c>
    </row>
    <row r="19" spans="1:19" x14ac:dyDescent="0.25">
      <c r="A19">
        <v>18.11</v>
      </c>
      <c r="B19">
        <v>7</v>
      </c>
      <c r="C19">
        <f t="shared" si="0"/>
        <v>18.125873249815768</v>
      </c>
      <c r="D19">
        <f t="shared" si="1"/>
        <v>-1.5873249815768986E-2</v>
      </c>
    </row>
    <row r="20" spans="1:19" x14ac:dyDescent="0.25">
      <c r="A20">
        <v>8</v>
      </c>
      <c r="B20">
        <v>2</v>
      </c>
      <c r="C20">
        <f t="shared" si="0"/>
        <v>9.8807737656595407</v>
      </c>
      <c r="D20">
        <f t="shared" si="1"/>
        <v>-1.8807737656595407</v>
      </c>
    </row>
    <row r="21" spans="1:19" x14ac:dyDescent="0.25">
      <c r="A21">
        <v>17.829999999999998</v>
      </c>
      <c r="B21">
        <v>7</v>
      </c>
      <c r="C21">
        <f t="shared" si="0"/>
        <v>18.125873249815768</v>
      </c>
      <c r="D21">
        <f t="shared" si="1"/>
        <v>-0.29587324981577012</v>
      </c>
      <c r="N21" t="s">
        <v>16</v>
      </c>
    </row>
    <row r="22" spans="1:19" ht="15.75" thickBot="1" x14ac:dyDescent="0.3">
      <c r="A22">
        <v>21.5</v>
      </c>
      <c r="B22">
        <v>5</v>
      </c>
      <c r="C22">
        <f t="shared" si="0"/>
        <v>14.827833456153277</v>
      </c>
      <c r="D22">
        <f t="shared" si="1"/>
        <v>6.672166543846723</v>
      </c>
    </row>
    <row r="23" spans="1:19" x14ac:dyDescent="0.25">
      <c r="N23" s="4" t="s">
        <v>17</v>
      </c>
      <c r="O23" s="4"/>
    </row>
    <row r="24" spans="1:19" x14ac:dyDescent="0.25">
      <c r="B24" s="7" t="s">
        <v>39</v>
      </c>
      <c r="C24" s="8"/>
      <c r="D24" s="8"/>
      <c r="E24" s="8"/>
      <c r="F24" s="8"/>
      <c r="G24" s="9"/>
      <c r="N24" s="1" t="s">
        <v>18</v>
      </c>
      <c r="O24" s="1">
        <v>0.8259972607955326</v>
      </c>
    </row>
    <row r="25" spans="1:19" x14ac:dyDescent="0.25">
      <c r="B25" s="10"/>
      <c r="C25" s="5"/>
      <c r="D25" s="5"/>
      <c r="E25" s="5"/>
      <c r="F25" s="5"/>
      <c r="G25" s="11"/>
      <c r="N25" s="1" t="s">
        <v>19</v>
      </c>
      <c r="O25" s="1">
        <v>0.68227147484172301</v>
      </c>
    </row>
    <row r="26" spans="1:19" x14ac:dyDescent="0.25">
      <c r="B26" s="12"/>
      <c r="C26" s="6"/>
      <c r="D26" s="6"/>
      <c r="E26" s="6"/>
      <c r="F26" s="6"/>
      <c r="G26" s="13"/>
      <c r="N26" s="1" t="s">
        <v>20</v>
      </c>
      <c r="O26" s="1">
        <v>0.66554892088602424</v>
      </c>
    </row>
    <row r="27" spans="1:19" x14ac:dyDescent="0.25">
      <c r="B27" s="12"/>
      <c r="C27" s="17" t="s">
        <v>1</v>
      </c>
      <c r="D27" s="6"/>
      <c r="E27" s="18">
        <v>7</v>
      </c>
      <c r="F27" s="6"/>
      <c r="G27" s="13"/>
      <c r="N27" s="1" t="s">
        <v>3</v>
      </c>
      <c r="O27" s="1">
        <v>2.9349037688901394</v>
      </c>
    </row>
    <row r="28" spans="1:19" ht="15.75" thickBot="1" x14ac:dyDescent="0.3">
      <c r="B28" s="12"/>
      <c r="C28" s="6"/>
      <c r="D28" s="6"/>
      <c r="E28" s="6"/>
      <c r="F28" s="6"/>
      <c r="G28" s="13"/>
      <c r="N28" s="2" t="s">
        <v>21</v>
      </c>
      <c r="O28" s="2">
        <v>21</v>
      </c>
    </row>
    <row r="29" spans="1:19" x14ac:dyDescent="0.25">
      <c r="B29" s="12"/>
      <c r="C29" s="17" t="s">
        <v>40</v>
      </c>
      <c r="D29" s="6" t="str">
        <f ca="1">_xlfn.FORMULATEXT(E29)</f>
        <v>=($O$38*$E$27)+$O$37</v>
      </c>
      <c r="E29" s="18">
        <f>($O$38*$E$27)+$O$37</f>
        <v>18.125873249815768</v>
      </c>
      <c r="F29" s="6"/>
      <c r="G29" s="13"/>
    </row>
    <row r="30" spans="1:19" ht="15.75" thickBot="1" x14ac:dyDescent="0.3">
      <c r="B30" s="14"/>
      <c r="C30" s="15"/>
      <c r="D30" s="15"/>
      <c r="E30" s="15"/>
      <c r="F30" s="15"/>
      <c r="G30" s="16"/>
      <c r="N30" t="s">
        <v>22</v>
      </c>
    </row>
    <row r="31" spans="1:19" x14ac:dyDescent="0.25">
      <c r="N31" s="3"/>
      <c r="O31" s="3" t="s">
        <v>27</v>
      </c>
      <c r="P31" s="3" t="s">
        <v>28</v>
      </c>
      <c r="Q31" s="3" t="s">
        <v>29</v>
      </c>
      <c r="R31" s="3" t="s">
        <v>30</v>
      </c>
      <c r="S31" s="3" t="s">
        <v>31</v>
      </c>
    </row>
    <row r="32" spans="1:19" x14ac:dyDescent="0.25">
      <c r="N32" s="1" t="s">
        <v>23</v>
      </c>
      <c r="O32" s="1">
        <v>1</v>
      </c>
      <c r="P32" s="1">
        <v>351.4328384321156</v>
      </c>
      <c r="Q32" s="1">
        <v>351.4328384321156</v>
      </c>
      <c r="R32" s="1">
        <v>40.799478156816804</v>
      </c>
      <c r="S32" s="1">
        <v>3.9830495666877935E-6</v>
      </c>
    </row>
    <row r="33" spans="14:22" x14ac:dyDescent="0.25">
      <c r="N33" s="1" t="s">
        <v>24</v>
      </c>
      <c r="O33" s="1">
        <v>19</v>
      </c>
      <c r="P33" s="1">
        <v>163.65954252026535</v>
      </c>
      <c r="Q33" s="1">
        <v>8.6136601326455438</v>
      </c>
      <c r="R33" s="1"/>
      <c r="S33" s="1"/>
    </row>
    <row r="34" spans="14:22" ht="15.75" thickBot="1" x14ac:dyDescent="0.3">
      <c r="N34" s="2" t="s">
        <v>25</v>
      </c>
      <c r="O34" s="2">
        <v>20</v>
      </c>
      <c r="P34" s="2">
        <v>515.09238095238095</v>
      </c>
      <c r="Q34" s="2"/>
      <c r="R34" s="2"/>
      <c r="S34" s="2"/>
    </row>
    <row r="35" spans="14:22" ht="15.75" thickBot="1" x14ac:dyDescent="0.3"/>
    <row r="36" spans="14:22" x14ac:dyDescent="0.25">
      <c r="N36" s="3"/>
      <c r="O36" s="3" t="s">
        <v>32</v>
      </c>
      <c r="P36" s="3" t="s">
        <v>3</v>
      </c>
      <c r="Q36" s="3" t="s">
        <v>33</v>
      </c>
      <c r="R36" s="3" t="s">
        <v>34</v>
      </c>
      <c r="S36" s="3" t="s">
        <v>35</v>
      </c>
      <c r="T36" s="3" t="s">
        <v>36</v>
      </c>
      <c r="U36" s="3" t="s">
        <v>37</v>
      </c>
      <c r="V36" s="3" t="s">
        <v>38</v>
      </c>
    </row>
    <row r="37" spans="14:22" x14ac:dyDescent="0.25">
      <c r="N37" s="1" t="s">
        <v>26</v>
      </c>
      <c r="O37" s="1">
        <v>6.582733971997051</v>
      </c>
      <c r="P37" s="1">
        <v>1.7217194371184334</v>
      </c>
      <c r="Q37" s="1">
        <v>3.8233488163520328</v>
      </c>
      <c r="R37" s="1">
        <v>1.1469823923422355E-3</v>
      </c>
      <c r="S37" s="1">
        <v>2.9791337751658347</v>
      </c>
      <c r="T37" s="1">
        <v>10.186334168828267</v>
      </c>
      <c r="U37" s="1">
        <v>2.9791337751658347</v>
      </c>
      <c r="V37" s="1">
        <v>10.186334168828267</v>
      </c>
    </row>
    <row r="38" spans="14:22" ht="15.75" thickBot="1" x14ac:dyDescent="0.3">
      <c r="N38" s="2" t="s">
        <v>1</v>
      </c>
      <c r="O38" s="2">
        <v>1.6490198968312453</v>
      </c>
      <c r="P38" s="2">
        <v>0.25816572998011705</v>
      </c>
      <c r="Q38" s="2">
        <v>6.3874469200782249</v>
      </c>
      <c r="R38" s="2">
        <v>3.9830495666877935E-6</v>
      </c>
      <c r="S38" s="2">
        <v>1.1086728139589797</v>
      </c>
      <c r="T38" s="2">
        <v>2.1893669797035109</v>
      </c>
      <c r="U38" s="2">
        <v>1.1086728139589797</v>
      </c>
      <c r="V38" s="2">
        <v>2.1893669797035109</v>
      </c>
    </row>
  </sheetData>
  <mergeCells count="1">
    <mergeCell ref="B24:G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delivery_time</vt:lpstr>
      <vt:lpstr>Prediction by Manual</vt:lpstr>
      <vt:lpstr>Prediction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HARANKUMAR</dc:creator>
  <cp:lastModifiedBy>HARANKUMAR</cp:lastModifiedBy>
  <dcterms:created xsi:type="dcterms:W3CDTF">2023-05-16T04:13:03Z</dcterms:created>
  <dcterms:modified xsi:type="dcterms:W3CDTF">2023-05-16T13:47:50Z</dcterms:modified>
</cp:coreProperties>
</file>