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12880" yWindow="-21600" windowWidth="25560" windowHeight="197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" i="1"/>
  <c r="AI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" i="1"/>
  <c r="X3" i="1"/>
  <c r="X4" i="1"/>
  <c r="X5" i="1"/>
  <c r="X6" i="1"/>
  <c r="X7" i="1"/>
  <c r="X8" i="1"/>
  <c r="X9" i="1"/>
  <c r="X10" i="1"/>
  <c r="X11" i="1"/>
  <c r="X2" i="1"/>
  <c r="W3" i="1"/>
  <c r="W4" i="1"/>
  <c r="W5" i="1"/>
  <c r="W6" i="1"/>
  <c r="W7" i="1"/>
  <c r="W8" i="1"/>
  <c r="W9" i="1"/>
  <c r="W10" i="1"/>
  <c r="W11" i="1"/>
  <c r="W2" i="1"/>
</calcChain>
</file>

<file path=xl/sharedStrings.xml><?xml version="1.0" encoding="utf-8"?>
<sst xmlns="http://schemas.openxmlformats.org/spreadsheetml/2006/main" count="106" uniqueCount="50">
  <si>
    <t>New User</t>
  </si>
  <si>
    <t>DAU</t>
  </si>
  <si>
    <t>D1 Retention</t>
  </si>
  <si>
    <t>D7 Retention</t>
  </si>
  <si>
    <t>D30 Retention</t>
  </si>
  <si>
    <t>Avg. Session</t>
  </si>
  <si>
    <t>Paying User</t>
  </si>
  <si>
    <t>Gross Revenu</t>
  </si>
  <si>
    <t>ARPPU</t>
  </si>
  <si>
    <t>ARPDAU</t>
  </si>
  <si>
    <t>Conversion Rate</t>
  </si>
  <si>
    <t>Month</t>
  </si>
  <si>
    <t>Month/KPI's</t>
  </si>
  <si>
    <t>Playtime / day</t>
  </si>
  <si>
    <t>User Acquisition Media</t>
  </si>
  <si>
    <t>Organic User</t>
  </si>
  <si>
    <t>Jan'17</t>
  </si>
  <si>
    <t>Mar'17</t>
  </si>
  <si>
    <t>Jun'17</t>
  </si>
  <si>
    <t>Oct'17</t>
  </si>
  <si>
    <t>Nov'17</t>
  </si>
  <si>
    <t>Dec'17</t>
  </si>
  <si>
    <t>Feb'18</t>
  </si>
  <si>
    <t>Jul'18</t>
  </si>
  <si>
    <t>Aug'18</t>
  </si>
  <si>
    <t>Sep'18</t>
  </si>
  <si>
    <t>Quartiles</t>
  </si>
  <si>
    <t>Q1</t>
  </si>
  <si>
    <t>Q2</t>
  </si>
  <si>
    <t>Q4</t>
  </si>
  <si>
    <t>Q3</t>
  </si>
  <si>
    <t>Position</t>
  </si>
  <si>
    <t>Start</t>
  </si>
  <si>
    <t>End</t>
  </si>
  <si>
    <t>Mid</t>
  </si>
  <si>
    <t>Banner, Video</t>
  </si>
  <si>
    <t>Banner, Carrousel</t>
  </si>
  <si>
    <t>Banner</t>
  </si>
  <si>
    <t>Video</t>
  </si>
  <si>
    <t>Results/ Paid User</t>
  </si>
  <si>
    <t>Percentage of Paid User</t>
  </si>
  <si>
    <t>Month #</t>
  </si>
  <si>
    <t>PU/NU</t>
  </si>
  <si>
    <t>PU/DAU</t>
  </si>
  <si>
    <t>PU/PaidUser</t>
  </si>
  <si>
    <t>"Due to apps</t>
  </si>
  <si>
    <t>"Not directly responding to ads</t>
  </si>
  <si>
    <t>GR/DAU</t>
  </si>
  <si>
    <t>Difference 7-30</t>
  </si>
  <si>
    <t>GR/PU (ARPPU)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</si>
</sst>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#,##0.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16" fontId="0" fillId="0" borderId="0" xfId="0" applyNumberFormat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3" fillId="9" borderId="0" xfId="0" applyFont="1" applyFill="1"/>
    <xf numFmtId="0" fontId="0" fillId="0" borderId="0" xfId="0" applyFill="1"/>
    <xf numFmtId="165" fontId="0" fillId="0" borderId="0" xfId="0" applyNumberFormat="1"/>
    <xf numFmtId="3" fontId="0" fillId="0" borderId="0" xfId="0" applyNumberFormat="1"/>
    <xf numFmtId="3" fontId="0" fillId="0" borderId="0" xfId="0" applyNumberFormat="1" applyFill="1"/>
    <xf numFmtId="3" fontId="0" fillId="3" borderId="0" xfId="0" applyNumberFormat="1" applyFill="1"/>
    <xf numFmtId="3" fontId="0" fillId="2" borderId="0" xfId="0" applyNumberFormat="1" applyFill="1"/>
    <xf numFmtId="166" fontId="0" fillId="2" borderId="0" xfId="0" applyNumberFormat="1" applyFill="1"/>
    <xf numFmtId="166" fontId="0" fillId="3" borderId="0" xfId="0" applyNumberFormat="1" applyFill="1"/>
    <xf numFmtId="0" fontId="0" fillId="10" borderId="0" xfId="0" applyFill="1" applyAlignment="1">
      <alignment wrapText="1"/>
    </xf>
    <xf numFmtId="0" fontId="0" fillId="10" borderId="0" xfId="0" applyFill="1"/>
    <xf numFmtId="0" fontId="0" fillId="0" borderId="1" xfId="0" applyBorder="1"/>
    <xf numFmtId="0" fontId="0" fillId="10" borderId="1" xfId="0" applyFill="1" applyBorder="1"/>
    <xf numFmtId="3" fontId="0" fillId="2" borderId="1" xfId="0" applyNumberFormat="1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Border="1"/>
    <xf numFmtId="0" fontId="0" fillId="10" borderId="0" xfId="0" applyFill="1" applyBorder="1"/>
    <xf numFmtId="3" fontId="0" fillId="3" borderId="0" xfId="0" applyNumberFormat="1" applyFill="1" applyBorder="1"/>
    <xf numFmtId="0" fontId="0" fillId="3" borderId="0" xfId="0" applyFill="1" applyBorder="1"/>
    <xf numFmtId="0" fontId="0" fillId="2" borderId="0" xfId="0" applyFill="1" applyBorder="1"/>
    <xf numFmtId="3" fontId="0" fillId="2" borderId="0" xfId="0" applyNumberFormat="1" applyFill="1" applyBorder="1"/>
    <xf numFmtId="0" fontId="4" fillId="0" borderId="0" xfId="0" applyFont="1"/>
    <xf numFmtId="0" fontId="0" fillId="11" borderId="0" xfId="0" applyFill="1" applyAlignment="1">
      <alignment wrapText="1"/>
    </xf>
    <xf numFmtId="0" fontId="0" fillId="11" borderId="0" xfId="0" applyFill="1"/>
    <xf numFmtId="166" fontId="0" fillId="0" borderId="0" xfId="0" applyNumberFormat="1" applyFill="1"/>
    <xf numFmtId="0" fontId="0" fillId="0" borderId="0" xfId="0" applyFill="1" applyAlignment="1">
      <alignment wrapText="1"/>
    </xf>
    <xf numFmtId="3" fontId="0" fillId="3" borderId="1" xfId="0" applyNumberFormat="1" applyFill="1" applyBorder="1"/>
    <xf numFmtId="0" fontId="0" fillId="2" borderId="2" xfId="0" applyFill="1" applyBorder="1"/>
    <xf numFmtId="0" fontId="0" fillId="2" borderId="3" xfId="0" applyFill="1" applyBorder="1"/>
    <xf numFmtId="3" fontId="0" fillId="3" borderId="4" xfId="0" applyNumberFormat="1" applyFill="1" applyBorder="1"/>
    <xf numFmtId="0" fontId="0" fillId="3" borderId="4" xfId="0" applyFill="1" applyBorder="1"/>
    <xf numFmtId="0" fontId="0" fillId="2" borderId="4" xfId="0" applyFill="1" applyBorder="1"/>
    <xf numFmtId="0" fontId="0" fillId="3" borderId="5" xfId="0" applyFill="1" applyBorder="1"/>
    <xf numFmtId="0" fontId="0" fillId="3" borderId="2" xfId="0" applyFill="1" applyBorder="1"/>
    <xf numFmtId="0" fontId="0" fillId="3" borderId="3" xfId="0" applyFill="1" applyBorder="1"/>
    <xf numFmtId="0" fontId="0" fillId="2" borderId="5" xfId="0" applyFill="1" applyBorder="1"/>
    <xf numFmtId="3" fontId="0" fillId="2" borderId="4" xfId="0" applyNumberFormat="1" applyFill="1" applyBorder="1"/>
    <xf numFmtId="0" fontId="0" fillId="3" borderId="7" xfId="0" applyFill="1" applyBorder="1"/>
    <xf numFmtId="0" fontId="0" fillId="3" borderId="6" xfId="0" applyFill="1" applyBorder="1"/>
    <xf numFmtId="0" fontId="0" fillId="2" borderId="8" xfId="0" applyFill="1" applyBorder="1"/>
    <xf numFmtId="0" fontId="0" fillId="2" borderId="6" xfId="0" applyFill="1" applyBorder="1"/>
    <xf numFmtId="0" fontId="0" fillId="3" borderId="8" xfId="0" applyFill="1" applyBorder="1"/>
    <xf numFmtId="0" fontId="0" fillId="2" borderId="7" xfId="0" applyFill="1" applyBorder="1"/>
    <xf numFmtId="0" fontId="0" fillId="6" borderId="6" xfId="0" applyFill="1" applyBorder="1" applyAlignment="1">
      <alignment wrapText="1"/>
    </xf>
    <xf numFmtId="0" fontId="0" fillId="8" borderId="6" xfId="0" applyFill="1" applyBorder="1" applyAlignment="1">
      <alignment wrapText="1"/>
    </xf>
    <xf numFmtId="0" fontId="0" fillId="8" borderId="7" xfId="0" applyFill="1" applyBorder="1"/>
    <xf numFmtId="0" fontId="0" fillId="8" borderId="6" xfId="0" applyFill="1" applyBorder="1"/>
    <xf numFmtId="0" fontId="0" fillId="8" borderId="8" xfId="0" applyFill="1" applyBorder="1"/>
    <xf numFmtId="0" fontId="0" fillId="10" borderId="6" xfId="0" applyFill="1" applyBorder="1" applyAlignment="1">
      <alignment wrapText="1"/>
    </xf>
    <xf numFmtId="0" fontId="0" fillId="10" borderId="7" xfId="0" applyFill="1" applyBorder="1"/>
    <xf numFmtId="0" fontId="0" fillId="10" borderId="6" xfId="0" applyFill="1" applyBorder="1"/>
    <xf numFmtId="0" fontId="0" fillId="10" borderId="8" xfId="0" applyFill="1" applyBorder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New User and Conversion Rate vs Month</a:t>
            </a:r>
          </a:p>
        </c:rich>
      </c:tx>
      <c:layout>
        <c:manualLayout>
          <c:xMode val="edge"/>
          <c:yMode val="edge"/>
          <c:x val="0.293232978635361"/>
          <c:y val="0.00682862883821365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2345329201262"/>
          <c:y val="0.0751149172203502"/>
          <c:w val="0.772552196140933"/>
          <c:h val="0.694659474561207"/>
        </c:manualLayout>
      </c:layout>
      <c:lineChart>
        <c:grouping val="standard"/>
        <c:varyColors val="0"/>
        <c:ser>
          <c:idx val="0"/>
          <c:order val="0"/>
          <c:tx>
            <c:v>NU_2017</c:v>
          </c:tx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Sheet1!$C$2:$C$13</c:f>
              <c:numCache>
                <c:formatCode>#,##0</c:formatCode>
                <c:ptCount val="12"/>
                <c:pt idx="0">
                  <c:v>160402.0</c:v>
                </c:pt>
                <c:pt idx="1">
                  <c:v>110829.0</c:v>
                </c:pt>
                <c:pt idx="2">
                  <c:v>116097.0</c:v>
                </c:pt>
                <c:pt idx="3">
                  <c:v>191966.0</c:v>
                </c:pt>
                <c:pt idx="4">
                  <c:v>119965.0</c:v>
                </c:pt>
                <c:pt idx="5">
                  <c:v>94217.0</c:v>
                </c:pt>
                <c:pt idx="6">
                  <c:v>69633.0</c:v>
                </c:pt>
                <c:pt idx="7">
                  <c:v>47090.0</c:v>
                </c:pt>
                <c:pt idx="8">
                  <c:v>35242.0</c:v>
                </c:pt>
                <c:pt idx="9">
                  <c:v>33472.0</c:v>
                </c:pt>
                <c:pt idx="10">
                  <c:v>31808.0</c:v>
                </c:pt>
                <c:pt idx="11">
                  <c:v>17433.0</c:v>
                </c:pt>
              </c:numCache>
            </c:numRef>
          </c:val>
          <c:smooth val="0"/>
        </c:ser>
        <c:ser>
          <c:idx val="1"/>
          <c:order val="1"/>
          <c:tx>
            <c:v>NU_2018</c:v>
          </c:tx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Sheet1!$C$14:$C$25</c:f>
              <c:numCache>
                <c:formatCode>#,##0</c:formatCode>
                <c:ptCount val="12"/>
                <c:pt idx="0">
                  <c:v>31856.0</c:v>
                </c:pt>
                <c:pt idx="1">
                  <c:v>22337.0</c:v>
                </c:pt>
                <c:pt idx="2">
                  <c:v>18563.0</c:v>
                </c:pt>
                <c:pt idx="3">
                  <c:v>18151.0</c:v>
                </c:pt>
                <c:pt idx="4">
                  <c:v>20228.0</c:v>
                </c:pt>
                <c:pt idx="5">
                  <c:v>25579.0</c:v>
                </c:pt>
                <c:pt idx="6">
                  <c:v>20261.0</c:v>
                </c:pt>
                <c:pt idx="7">
                  <c:v>18517.0</c:v>
                </c:pt>
                <c:pt idx="8">
                  <c:v>19095.0</c:v>
                </c:pt>
                <c:pt idx="9">
                  <c:v>19537.0</c:v>
                </c:pt>
                <c:pt idx="10">
                  <c:v>24746.0</c:v>
                </c:pt>
                <c:pt idx="11">
                  <c:v>36494.0</c:v>
                </c:pt>
              </c:numCache>
            </c:numRef>
          </c:val>
          <c:smooth val="0"/>
        </c:ser>
        <c:dLbls>
          <c:dLblPos val="l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963128"/>
        <c:axId val="2140302936"/>
      </c:lineChart>
      <c:lineChart>
        <c:grouping val="standard"/>
        <c:varyColors val="0"/>
        <c:ser>
          <c:idx val="2"/>
          <c:order val="2"/>
          <c:tx>
            <c:v>ConvRate17</c:v>
          </c:tx>
          <c:spPr>
            <a:ln w="25400" cap="flat" cmpd="sng" algn="ctr">
              <a:solidFill>
                <a:schemeClr val="accent1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accent1"/>
                </a:solidFill>
                <a:prstDash val="solid"/>
              </a:ln>
              <a:effectLst/>
            </c:spPr>
          </c:marker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Sheet1!$N$2:$N$13</c:f>
              <c:numCache>
                <c:formatCode>General</c:formatCode>
                <c:ptCount val="12"/>
                <c:pt idx="0">
                  <c:v>0.44</c:v>
                </c:pt>
                <c:pt idx="1">
                  <c:v>0.7</c:v>
                </c:pt>
                <c:pt idx="2">
                  <c:v>0.58</c:v>
                </c:pt>
                <c:pt idx="3">
                  <c:v>0.56</c:v>
                </c:pt>
                <c:pt idx="4">
                  <c:v>0.48</c:v>
                </c:pt>
                <c:pt idx="5">
                  <c:v>0.94</c:v>
                </c:pt>
                <c:pt idx="6">
                  <c:v>0.36</c:v>
                </c:pt>
                <c:pt idx="7">
                  <c:v>0.47</c:v>
                </c:pt>
                <c:pt idx="8">
                  <c:v>0.6</c:v>
                </c:pt>
                <c:pt idx="9">
                  <c:v>0.63</c:v>
                </c:pt>
                <c:pt idx="10">
                  <c:v>0.32</c:v>
                </c:pt>
                <c:pt idx="11">
                  <c:v>0.59</c:v>
                </c:pt>
              </c:numCache>
            </c:numRef>
          </c:val>
          <c:smooth val="0"/>
        </c:ser>
        <c:ser>
          <c:idx val="3"/>
          <c:order val="3"/>
          <c:tx>
            <c:v>ConvRate18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accent2"/>
                </a:solidFill>
                <a:prstDash val="solid"/>
              </a:ln>
              <a:effectLst/>
            </c:spPr>
          </c:marker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Sheet1!$N$14:$N$25</c:f>
              <c:numCache>
                <c:formatCode>General</c:formatCode>
                <c:ptCount val="12"/>
                <c:pt idx="0">
                  <c:v>0.31</c:v>
                </c:pt>
                <c:pt idx="1">
                  <c:v>0.38</c:v>
                </c:pt>
                <c:pt idx="2">
                  <c:v>0.43</c:v>
                </c:pt>
                <c:pt idx="3">
                  <c:v>0.39</c:v>
                </c:pt>
                <c:pt idx="4">
                  <c:v>0.37</c:v>
                </c:pt>
                <c:pt idx="5">
                  <c:v>0.3</c:v>
                </c:pt>
                <c:pt idx="6">
                  <c:v>0.3</c:v>
                </c:pt>
                <c:pt idx="7">
                  <c:v>0.29</c:v>
                </c:pt>
                <c:pt idx="8">
                  <c:v>0.29</c:v>
                </c:pt>
                <c:pt idx="9">
                  <c:v>0.28</c:v>
                </c:pt>
                <c:pt idx="10">
                  <c:v>0.22</c:v>
                </c:pt>
                <c:pt idx="11">
                  <c:v>0.12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004392"/>
        <c:axId val="-2128050600"/>
      </c:lineChart>
      <c:catAx>
        <c:axId val="21449631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0302936"/>
        <c:crosses val="autoZero"/>
        <c:auto val="1"/>
        <c:lblAlgn val="ctr"/>
        <c:lblOffset val="100"/>
        <c:noMultiLvlLbl val="0"/>
      </c:catAx>
      <c:valAx>
        <c:axId val="21403029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New User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144963128"/>
        <c:crosses val="autoZero"/>
        <c:crossBetween val="between"/>
      </c:valAx>
      <c:valAx>
        <c:axId val="-2128050600"/>
        <c:scaling>
          <c:orientation val="minMax"/>
        </c:scaling>
        <c:delete val="0"/>
        <c:axPos val="r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Conversion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8004392"/>
        <c:crosses val="max"/>
        <c:crossBetween val="between"/>
      </c:valAx>
      <c:catAx>
        <c:axId val="-2128004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8050600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81808408882435"/>
          <c:y val="0.867994539247679"/>
          <c:w val="0.509627626243824"/>
          <c:h val="0.114933888656787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Retention vs Gross Rev</a:t>
            </a:r>
          </a:p>
        </c:rich>
      </c:tx>
      <c:layout>
        <c:manualLayout>
          <c:xMode val="edge"/>
          <c:yMode val="edge"/>
          <c:x val="0.344271315097965"/>
          <c:y val="0.0245264884669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601560609071"/>
          <c:y val="0.139070381633687"/>
          <c:w val="0.772552196140933"/>
          <c:h val="0.694659474561207"/>
        </c:manualLayout>
      </c:layout>
      <c:lineChart>
        <c:grouping val="standard"/>
        <c:varyColors val="0"/>
        <c:ser>
          <c:idx val="4"/>
          <c:order val="2"/>
          <c:tx>
            <c:v>D7R17</c:v>
          </c:tx>
          <c:spPr>
            <a:ln w="25400" cap="flat" cmpd="sng" algn="ctr">
              <a:solidFill>
                <a:schemeClr val="accent1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accent1"/>
                </a:solidFill>
                <a:prstDash val="solid"/>
              </a:ln>
              <a:effectLst/>
            </c:spPr>
          </c:marker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7.95</c:v>
                </c:pt>
                <c:pt idx="1">
                  <c:v>8.26</c:v>
                </c:pt>
                <c:pt idx="2">
                  <c:v>7.71</c:v>
                </c:pt>
                <c:pt idx="3">
                  <c:v>8.48</c:v>
                </c:pt>
                <c:pt idx="4">
                  <c:v>7.87</c:v>
                </c:pt>
                <c:pt idx="5">
                  <c:v>7.11</c:v>
                </c:pt>
                <c:pt idx="6">
                  <c:v>6.73</c:v>
                </c:pt>
                <c:pt idx="7">
                  <c:v>6.66</c:v>
                </c:pt>
                <c:pt idx="8">
                  <c:v>5.68</c:v>
                </c:pt>
                <c:pt idx="9">
                  <c:v>5.81</c:v>
                </c:pt>
                <c:pt idx="10">
                  <c:v>5.81</c:v>
                </c:pt>
                <c:pt idx="11">
                  <c:v>5.19</c:v>
                </c:pt>
              </c:numCache>
            </c:numRef>
          </c:val>
          <c:smooth val="0"/>
        </c:ser>
        <c:ser>
          <c:idx val="5"/>
          <c:order val="3"/>
          <c:tx>
            <c:v>D7R18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accent2"/>
                </a:solidFill>
                <a:prstDash val="solid"/>
              </a:ln>
              <a:effectLst/>
            </c:spPr>
          </c:marker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Sheet1!$F$14:$F$25</c:f>
              <c:numCache>
                <c:formatCode>General</c:formatCode>
                <c:ptCount val="12"/>
                <c:pt idx="0">
                  <c:v>5.79</c:v>
                </c:pt>
                <c:pt idx="1">
                  <c:v>5.08</c:v>
                </c:pt>
                <c:pt idx="2">
                  <c:v>5.82</c:v>
                </c:pt>
                <c:pt idx="3">
                  <c:v>5.43</c:v>
                </c:pt>
                <c:pt idx="4">
                  <c:v>5.24</c:v>
                </c:pt>
                <c:pt idx="5">
                  <c:v>5.49</c:v>
                </c:pt>
                <c:pt idx="6">
                  <c:v>5.41</c:v>
                </c:pt>
                <c:pt idx="7">
                  <c:v>5.2</c:v>
                </c:pt>
                <c:pt idx="8">
                  <c:v>5.43</c:v>
                </c:pt>
                <c:pt idx="9">
                  <c:v>5.35</c:v>
                </c:pt>
                <c:pt idx="10">
                  <c:v>5.71</c:v>
                </c:pt>
                <c:pt idx="11">
                  <c:v>5.04</c:v>
                </c:pt>
              </c:numCache>
            </c:numRef>
          </c:val>
          <c:smooth val="0"/>
        </c:ser>
        <c:ser>
          <c:idx val="6"/>
          <c:order val="4"/>
          <c:tx>
            <c:v>D30R17</c:v>
          </c:tx>
          <c:spPr>
            <a:ln w="25400" cap="flat" cmpd="sng" algn="ctr">
              <a:solidFill>
                <a:schemeClr val="accent1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accent1"/>
                </a:solidFill>
                <a:prstDash val="solid"/>
              </a:ln>
              <a:effectLst/>
            </c:spPr>
          </c:marker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Sheet1!$G$2:$G$13</c:f>
              <c:numCache>
                <c:formatCode>General</c:formatCode>
                <c:ptCount val="12"/>
                <c:pt idx="0">
                  <c:v>2.24</c:v>
                </c:pt>
                <c:pt idx="1">
                  <c:v>2.36</c:v>
                </c:pt>
                <c:pt idx="2">
                  <c:v>1.61</c:v>
                </c:pt>
                <c:pt idx="3">
                  <c:v>1.9</c:v>
                </c:pt>
                <c:pt idx="4">
                  <c:v>2.05</c:v>
                </c:pt>
                <c:pt idx="5">
                  <c:v>1.7</c:v>
                </c:pt>
                <c:pt idx="6">
                  <c:v>1.4</c:v>
                </c:pt>
                <c:pt idx="7">
                  <c:v>1.35</c:v>
                </c:pt>
                <c:pt idx="8">
                  <c:v>1.34</c:v>
                </c:pt>
                <c:pt idx="9">
                  <c:v>1.51</c:v>
                </c:pt>
                <c:pt idx="10">
                  <c:v>1.49</c:v>
                </c:pt>
                <c:pt idx="11">
                  <c:v>0.11</c:v>
                </c:pt>
              </c:numCache>
            </c:numRef>
          </c:val>
          <c:smooth val="0"/>
        </c:ser>
        <c:ser>
          <c:idx val="7"/>
          <c:order val="5"/>
          <c:tx>
            <c:v>D30R18</c:v>
          </c:tx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Sheet1!$G$14:$G$25</c:f>
              <c:numCache>
                <c:formatCode>General</c:formatCode>
                <c:ptCount val="12"/>
                <c:pt idx="0">
                  <c:v>1.31</c:v>
                </c:pt>
                <c:pt idx="1">
                  <c:v>1.3</c:v>
                </c:pt>
                <c:pt idx="2">
                  <c:v>1.17</c:v>
                </c:pt>
                <c:pt idx="3">
                  <c:v>1.52</c:v>
                </c:pt>
                <c:pt idx="4">
                  <c:v>1.27</c:v>
                </c:pt>
                <c:pt idx="5">
                  <c:v>0.83</c:v>
                </c:pt>
                <c:pt idx="6">
                  <c:v>1.36</c:v>
                </c:pt>
                <c:pt idx="7">
                  <c:v>0.82</c:v>
                </c:pt>
                <c:pt idx="8">
                  <c:v>1.19</c:v>
                </c:pt>
                <c:pt idx="9">
                  <c:v>1.19</c:v>
                </c:pt>
                <c:pt idx="10">
                  <c:v>1.25</c:v>
                </c:pt>
                <c:pt idx="11">
                  <c:v>1.05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746840"/>
        <c:axId val="-2128943672"/>
      </c:lineChart>
      <c:lineChart>
        <c:grouping val="standard"/>
        <c:varyColors val="0"/>
        <c:ser>
          <c:idx val="2"/>
          <c:order val="0"/>
          <c:tx>
            <c:v>GrossRev17</c:v>
          </c:tx>
          <c:spPr>
            <a:ln w="25400" cap="flat" cmpd="sng" algn="ctr">
              <a:solidFill>
                <a:schemeClr val="accent1">
                  <a:shade val="50000"/>
                </a:schemeClr>
              </a:solidFill>
              <a:prstDash val="solid"/>
            </a:ln>
            <a:effectLst/>
          </c:spPr>
          <c:marker>
            <c:spPr>
              <a:solidFill>
                <a:schemeClr val="accent1"/>
              </a:solidFill>
              <a:ln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:ln>
              <a:effectLst/>
            </c:spPr>
          </c:marker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Sheet1!$K$2:$K$13</c:f>
              <c:numCache>
                <c:formatCode>General</c:formatCode>
                <c:ptCount val="12"/>
                <c:pt idx="0">
                  <c:v>1955.34</c:v>
                </c:pt>
                <c:pt idx="1">
                  <c:v>1216.28</c:v>
                </c:pt>
                <c:pt idx="2">
                  <c:v>1294.07</c:v>
                </c:pt>
                <c:pt idx="3">
                  <c:v>1190.11</c:v>
                </c:pt>
                <c:pt idx="4">
                  <c:v>1255.6</c:v>
                </c:pt>
                <c:pt idx="5">
                  <c:v>1145.08</c:v>
                </c:pt>
                <c:pt idx="6">
                  <c:v>772.78</c:v>
                </c:pt>
                <c:pt idx="7">
                  <c:v>472.34</c:v>
                </c:pt>
                <c:pt idx="8">
                  <c:v>415.48</c:v>
                </c:pt>
                <c:pt idx="9">
                  <c:v>368.48</c:v>
                </c:pt>
                <c:pt idx="10">
                  <c:v>445.96</c:v>
                </c:pt>
                <c:pt idx="11">
                  <c:v>374.79</c:v>
                </c:pt>
              </c:numCache>
            </c:numRef>
          </c:val>
          <c:smooth val="0"/>
        </c:ser>
        <c:ser>
          <c:idx val="3"/>
          <c:order val="1"/>
          <c:tx>
            <c:v>GrossRev18</c:v>
          </c:tx>
          <c:spPr>
            <a:ln w="25400" cap="flat" cmpd="sng" algn="ctr">
              <a:solidFill>
                <a:schemeClr val="accent2">
                  <a:shade val="50000"/>
                </a:schemeClr>
              </a:solidFill>
              <a:prstDash val="solid"/>
            </a:ln>
            <a:effectLst/>
          </c:spPr>
          <c:marker>
            <c:spPr>
              <a:solidFill>
                <a:schemeClr val="accent2"/>
              </a:solidFill>
              <a:ln w="25400" cap="flat" cmpd="sng" algn="ctr">
                <a:solidFill>
                  <a:schemeClr val="accent2">
                    <a:shade val="50000"/>
                  </a:schemeClr>
                </a:solidFill>
                <a:prstDash val="solid"/>
              </a:ln>
              <a:effectLst/>
            </c:spPr>
          </c:marker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Sheet1!$K$14:$K$25</c:f>
              <c:numCache>
                <c:formatCode>General</c:formatCode>
                <c:ptCount val="12"/>
                <c:pt idx="0">
                  <c:v>270.06</c:v>
                </c:pt>
                <c:pt idx="1">
                  <c:v>248.78</c:v>
                </c:pt>
                <c:pt idx="2">
                  <c:v>210.54</c:v>
                </c:pt>
                <c:pt idx="3">
                  <c:v>142.65</c:v>
                </c:pt>
                <c:pt idx="4">
                  <c:v>181.94</c:v>
                </c:pt>
                <c:pt idx="5">
                  <c:v>204.36</c:v>
                </c:pt>
                <c:pt idx="6">
                  <c:v>159.3</c:v>
                </c:pt>
                <c:pt idx="7">
                  <c:v>138.51</c:v>
                </c:pt>
                <c:pt idx="8">
                  <c:v>151.43</c:v>
                </c:pt>
                <c:pt idx="9">
                  <c:v>152.96</c:v>
                </c:pt>
                <c:pt idx="10">
                  <c:v>183.02</c:v>
                </c:pt>
                <c:pt idx="11">
                  <c:v>260.37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573512"/>
        <c:axId val="-2122054552"/>
      </c:lineChart>
      <c:catAx>
        <c:axId val="-21247468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96309954301609"/>
              <c:y val="0.8847044374253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28943672"/>
        <c:crosses val="autoZero"/>
        <c:auto val="1"/>
        <c:lblAlgn val="ctr"/>
        <c:lblOffset val="100"/>
        <c:noMultiLvlLbl val="0"/>
      </c:catAx>
      <c:valAx>
        <c:axId val="-21289436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Retention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4746840"/>
        <c:crosses val="autoZero"/>
        <c:crossBetween val="between"/>
      </c:valAx>
      <c:valAx>
        <c:axId val="-2122054552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-2102573512"/>
        <c:crosses val="max"/>
        <c:crossBetween val="between"/>
      </c:valAx>
      <c:catAx>
        <c:axId val="-2102573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2054552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0744352726550223"/>
          <c:y val="0.928396892319486"/>
          <c:w val="0.791939364542783"/>
          <c:h val="0.068974292267993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ARPPU vs Retention</a:t>
            </a:r>
          </a:p>
        </c:rich>
      </c:tx>
      <c:layout>
        <c:manualLayout>
          <c:xMode val="edge"/>
          <c:yMode val="edge"/>
          <c:x val="0.414702448243945"/>
          <c:y val="0.0103302418339777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2345329201262"/>
          <c:y val="0.0751149172203502"/>
          <c:w val="0.772552196140933"/>
          <c:h val="0.694659474561207"/>
        </c:manualLayout>
      </c:layout>
      <c:lineChart>
        <c:grouping val="standard"/>
        <c:varyColors val="0"/>
        <c:ser>
          <c:idx val="0"/>
          <c:order val="0"/>
          <c:tx>
            <c:v>ARPPU</c:v>
          </c:tx>
          <c:cat>
            <c:numRef>
              <c:f>Sheet1!$A$2:$A$26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Sheet1!$L$2:$L$26</c:f>
              <c:numCache>
                <c:formatCode>General</c:formatCode>
                <c:ptCount val="25"/>
                <c:pt idx="0">
                  <c:v>2.79</c:v>
                </c:pt>
                <c:pt idx="1">
                  <c:v>1.56</c:v>
                </c:pt>
                <c:pt idx="2">
                  <c:v>1.93</c:v>
                </c:pt>
                <c:pt idx="3">
                  <c:v>2.09</c:v>
                </c:pt>
                <c:pt idx="4">
                  <c:v>2.19</c:v>
                </c:pt>
                <c:pt idx="5">
                  <c:v>1.29</c:v>
                </c:pt>
                <c:pt idx="6">
                  <c:v>3.09</c:v>
                </c:pt>
                <c:pt idx="7">
                  <c:v>2.15</c:v>
                </c:pt>
                <c:pt idx="8">
                  <c:v>1.98</c:v>
                </c:pt>
                <c:pt idx="9">
                  <c:v>1.75</c:v>
                </c:pt>
                <c:pt idx="10">
                  <c:v>4.37</c:v>
                </c:pt>
                <c:pt idx="11">
                  <c:v>3.67</c:v>
                </c:pt>
                <c:pt idx="12">
                  <c:v>2.7</c:v>
                </c:pt>
                <c:pt idx="13">
                  <c:v>2.96</c:v>
                </c:pt>
                <c:pt idx="14">
                  <c:v>2.63</c:v>
                </c:pt>
                <c:pt idx="15">
                  <c:v>2.04</c:v>
                </c:pt>
                <c:pt idx="16">
                  <c:v>2.43</c:v>
                </c:pt>
                <c:pt idx="17">
                  <c:v>2.69</c:v>
                </c:pt>
                <c:pt idx="18">
                  <c:v>2.66</c:v>
                </c:pt>
                <c:pt idx="19">
                  <c:v>2.57</c:v>
                </c:pt>
                <c:pt idx="20">
                  <c:v>2.75</c:v>
                </c:pt>
                <c:pt idx="21">
                  <c:v>2.78</c:v>
                </c:pt>
                <c:pt idx="22">
                  <c:v>3.39</c:v>
                </c:pt>
                <c:pt idx="23">
                  <c:v>5.79</c:v>
                </c:pt>
                <c:pt idx="24">
                  <c:v>5.03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239800"/>
        <c:axId val="-2130231848"/>
      </c:lineChart>
      <c:lineChart>
        <c:grouping val="standard"/>
        <c:varyColors val="0"/>
        <c:ser>
          <c:idx val="1"/>
          <c:order val="1"/>
          <c:tx>
            <c:v>D30R</c:v>
          </c:tx>
          <c:cat>
            <c:numRef>
              <c:f>Sheet1!$A$2:$A$26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2.24</c:v>
                </c:pt>
                <c:pt idx="1">
                  <c:v>2.36</c:v>
                </c:pt>
                <c:pt idx="2">
                  <c:v>1.61</c:v>
                </c:pt>
                <c:pt idx="3">
                  <c:v>1.9</c:v>
                </c:pt>
                <c:pt idx="4">
                  <c:v>2.05</c:v>
                </c:pt>
                <c:pt idx="5">
                  <c:v>1.7</c:v>
                </c:pt>
                <c:pt idx="6">
                  <c:v>1.4</c:v>
                </c:pt>
                <c:pt idx="7">
                  <c:v>1.35</c:v>
                </c:pt>
                <c:pt idx="8">
                  <c:v>1.34</c:v>
                </c:pt>
                <c:pt idx="9">
                  <c:v>1.51</c:v>
                </c:pt>
                <c:pt idx="10">
                  <c:v>1.49</c:v>
                </c:pt>
                <c:pt idx="11">
                  <c:v>0.11</c:v>
                </c:pt>
                <c:pt idx="12">
                  <c:v>1.31</c:v>
                </c:pt>
                <c:pt idx="13">
                  <c:v>1.3</c:v>
                </c:pt>
                <c:pt idx="14">
                  <c:v>1.17</c:v>
                </c:pt>
                <c:pt idx="15">
                  <c:v>1.52</c:v>
                </c:pt>
                <c:pt idx="16">
                  <c:v>1.27</c:v>
                </c:pt>
                <c:pt idx="17">
                  <c:v>0.83</c:v>
                </c:pt>
                <c:pt idx="18">
                  <c:v>1.36</c:v>
                </c:pt>
                <c:pt idx="19">
                  <c:v>0.82</c:v>
                </c:pt>
                <c:pt idx="20">
                  <c:v>1.19</c:v>
                </c:pt>
                <c:pt idx="21">
                  <c:v>1.19</c:v>
                </c:pt>
                <c:pt idx="22">
                  <c:v>1.25</c:v>
                </c:pt>
                <c:pt idx="23">
                  <c:v>1.05</c:v>
                </c:pt>
                <c:pt idx="24">
                  <c:v>0.86</c:v>
                </c:pt>
              </c:numCache>
            </c:numRef>
          </c:val>
          <c:smooth val="0"/>
        </c:ser>
        <c:ser>
          <c:idx val="2"/>
          <c:order val="2"/>
          <c:tx>
            <c:v>D7R</c:v>
          </c:tx>
          <c:cat>
            <c:numRef>
              <c:f>Sheet1!$A$2:$A$26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7.95</c:v>
                </c:pt>
                <c:pt idx="1">
                  <c:v>8.26</c:v>
                </c:pt>
                <c:pt idx="2">
                  <c:v>7.71</c:v>
                </c:pt>
                <c:pt idx="3">
                  <c:v>8.48</c:v>
                </c:pt>
                <c:pt idx="4">
                  <c:v>7.87</c:v>
                </c:pt>
                <c:pt idx="5">
                  <c:v>7.11</c:v>
                </c:pt>
                <c:pt idx="6">
                  <c:v>6.73</c:v>
                </c:pt>
                <c:pt idx="7">
                  <c:v>6.66</c:v>
                </c:pt>
                <c:pt idx="8">
                  <c:v>5.68</c:v>
                </c:pt>
                <c:pt idx="9">
                  <c:v>5.81</c:v>
                </c:pt>
                <c:pt idx="10">
                  <c:v>5.81</c:v>
                </c:pt>
                <c:pt idx="11">
                  <c:v>5.19</c:v>
                </c:pt>
                <c:pt idx="12">
                  <c:v>5.79</c:v>
                </c:pt>
                <c:pt idx="13">
                  <c:v>5.08</c:v>
                </c:pt>
                <c:pt idx="14">
                  <c:v>5.82</c:v>
                </c:pt>
                <c:pt idx="15">
                  <c:v>5.43</c:v>
                </c:pt>
                <c:pt idx="16">
                  <c:v>5.24</c:v>
                </c:pt>
                <c:pt idx="17">
                  <c:v>5.49</c:v>
                </c:pt>
                <c:pt idx="18">
                  <c:v>5.41</c:v>
                </c:pt>
                <c:pt idx="19">
                  <c:v>5.2</c:v>
                </c:pt>
                <c:pt idx="20">
                  <c:v>5.43</c:v>
                </c:pt>
                <c:pt idx="21">
                  <c:v>5.35</c:v>
                </c:pt>
                <c:pt idx="22">
                  <c:v>5.71</c:v>
                </c:pt>
                <c:pt idx="23">
                  <c:v>5.04</c:v>
                </c:pt>
                <c:pt idx="24">
                  <c:v>5.17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704824"/>
        <c:axId val="-2118708664"/>
      </c:lineChart>
      <c:catAx>
        <c:axId val="-21282398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0231848"/>
        <c:crosses val="autoZero"/>
        <c:auto val="1"/>
        <c:lblAlgn val="ctr"/>
        <c:lblOffset val="100"/>
        <c:noMultiLvlLbl val="0"/>
      </c:catAx>
      <c:valAx>
        <c:axId val="-21302318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ARPPU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8239800"/>
        <c:crosses val="autoZero"/>
        <c:crossBetween val="between"/>
      </c:valAx>
      <c:valAx>
        <c:axId val="-2118708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18704824"/>
        <c:crosses val="max"/>
        <c:crossBetween val="between"/>
      </c:valAx>
      <c:catAx>
        <c:axId val="-2118704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18708664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0977636828187882"/>
          <c:y val="0.90651304845806"/>
          <c:w val="0.308187714652708"/>
          <c:h val="0.0689743295736163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ARPPU vs Playtime &amp; Session</a:t>
            </a:r>
          </a:p>
        </c:rich>
      </c:tx>
      <c:layout>
        <c:manualLayout>
          <c:xMode val="edge"/>
          <c:yMode val="edge"/>
          <c:x val="0.361329481050423"/>
          <c:y val="0.0208352921162217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2345329201262"/>
          <c:y val="0.0751149172203502"/>
          <c:w val="0.772552196140933"/>
          <c:h val="0.694659474561207"/>
        </c:manualLayout>
      </c:layout>
      <c:lineChart>
        <c:grouping val="standard"/>
        <c:varyColors val="0"/>
        <c:ser>
          <c:idx val="1"/>
          <c:order val="1"/>
          <c:tx>
            <c:v>Playtime</c:v>
          </c:tx>
          <c:cat>
            <c:numRef>
              <c:f>Sheet1!$A$2:$A$26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Sheet1!$I$2:$I$26</c:f>
              <c:numCache>
                <c:formatCode>General</c:formatCode>
                <c:ptCount val="25"/>
                <c:pt idx="0">
                  <c:v>15.0</c:v>
                </c:pt>
                <c:pt idx="1">
                  <c:v>14.0</c:v>
                </c:pt>
                <c:pt idx="2">
                  <c:v>14.0</c:v>
                </c:pt>
                <c:pt idx="3">
                  <c:v>13.0</c:v>
                </c:pt>
                <c:pt idx="4">
                  <c:v>15.0</c:v>
                </c:pt>
                <c:pt idx="5">
                  <c:v>13.0</c:v>
                </c:pt>
                <c:pt idx="6">
                  <c:v>12.0</c:v>
                </c:pt>
                <c:pt idx="7">
                  <c:v>10.0</c:v>
                </c:pt>
                <c:pt idx="8">
                  <c:v>14.0</c:v>
                </c:pt>
                <c:pt idx="9">
                  <c:v>12.0</c:v>
                </c:pt>
                <c:pt idx="10">
                  <c:v>11.0</c:v>
                </c:pt>
                <c:pt idx="11">
                  <c:v>10.0</c:v>
                </c:pt>
                <c:pt idx="12">
                  <c:v>10.0</c:v>
                </c:pt>
                <c:pt idx="13">
                  <c:v>11.0</c:v>
                </c:pt>
                <c:pt idx="14">
                  <c:v>9.0</c:v>
                </c:pt>
                <c:pt idx="15">
                  <c:v>10.0</c:v>
                </c:pt>
                <c:pt idx="16">
                  <c:v>9.0</c:v>
                </c:pt>
                <c:pt idx="17">
                  <c:v>11.0</c:v>
                </c:pt>
                <c:pt idx="18">
                  <c:v>10.0</c:v>
                </c:pt>
                <c:pt idx="19">
                  <c:v>10.0</c:v>
                </c:pt>
                <c:pt idx="20">
                  <c:v>10.0</c:v>
                </c:pt>
                <c:pt idx="21">
                  <c:v>11.0</c:v>
                </c:pt>
                <c:pt idx="22">
                  <c:v>9.0</c:v>
                </c:pt>
                <c:pt idx="23">
                  <c:v>9.0</c:v>
                </c:pt>
                <c:pt idx="24">
                  <c:v>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873656"/>
        <c:axId val="2134043256"/>
      </c:lineChart>
      <c:lineChart>
        <c:grouping val="standard"/>
        <c:varyColors val="0"/>
        <c:ser>
          <c:idx val="0"/>
          <c:order val="0"/>
          <c:tx>
            <c:v>ARPPU</c:v>
          </c:tx>
          <c:cat>
            <c:numRef>
              <c:f>Sheet1!$A$2:$A$26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Sheet1!$L$2:$L$26</c:f>
              <c:numCache>
                <c:formatCode>General</c:formatCode>
                <c:ptCount val="25"/>
                <c:pt idx="0">
                  <c:v>2.79</c:v>
                </c:pt>
                <c:pt idx="1">
                  <c:v>1.56</c:v>
                </c:pt>
                <c:pt idx="2">
                  <c:v>1.93</c:v>
                </c:pt>
                <c:pt idx="3">
                  <c:v>2.09</c:v>
                </c:pt>
                <c:pt idx="4">
                  <c:v>2.19</c:v>
                </c:pt>
                <c:pt idx="5">
                  <c:v>1.29</c:v>
                </c:pt>
                <c:pt idx="6">
                  <c:v>3.09</c:v>
                </c:pt>
                <c:pt idx="7">
                  <c:v>2.15</c:v>
                </c:pt>
                <c:pt idx="8">
                  <c:v>1.98</c:v>
                </c:pt>
                <c:pt idx="9">
                  <c:v>1.75</c:v>
                </c:pt>
                <c:pt idx="10">
                  <c:v>4.37</c:v>
                </c:pt>
                <c:pt idx="11">
                  <c:v>3.67</c:v>
                </c:pt>
                <c:pt idx="12">
                  <c:v>2.7</c:v>
                </c:pt>
                <c:pt idx="13">
                  <c:v>2.96</c:v>
                </c:pt>
                <c:pt idx="14">
                  <c:v>2.63</c:v>
                </c:pt>
                <c:pt idx="15">
                  <c:v>2.04</c:v>
                </c:pt>
                <c:pt idx="16">
                  <c:v>2.43</c:v>
                </c:pt>
                <c:pt idx="17">
                  <c:v>2.69</c:v>
                </c:pt>
                <c:pt idx="18">
                  <c:v>2.66</c:v>
                </c:pt>
                <c:pt idx="19">
                  <c:v>2.57</c:v>
                </c:pt>
                <c:pt idx="20">
                  <c:v>2.75</c:v>
                </c:pt>
                <c:pt idx="21">
                  <c:v>2.78</c:v>
                </c:pt>
                <c:pt idx="22">
                  <c:v>3.39</c:v>
                </c:pt>
                <c:pt idx="23">
                  <c:v>5.79</c:v>
                </c:pt>
                <c:pt idx="24">
                  <c:v>5.03</c:v>
                </c:pt>
              </c:numCache>
            </c:numRef>
          </c:val>
          <c:smooth val="0"/>
        </c:ser>
        <c:ser>
          <c:idx val="2"/>
          <c:order val="2"/>
          <c:tx>
            <c:v>AvgSess</c:v>
          </c:tx>
          <c:cat>
            <c:numRef>
              <c:f>Sheet1!$A$2:$A$26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5.0</c:v>
                </c:pt>
                <c:pt idx="1">
                  <c:v>5.0</c:v>
                </c:pt>
                <c:pt idx="2">
                  <c:v>4.0</c:v>
                </c:pt>
                <c:pt idx="3">
                  <c:v>4.0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4.0</c:v>
                </c:pt>
                <c:pt idx="8">
                  <c:v>3.0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2.0</c:v>
                </c:pt>
                <c:pt idx="16">
                  <c:v>2.0</c:v>
                </c:pt>
                <c:pt idx="17">
                  <c:v>3.0</c:v>
                </c:pt>
                <c:pt idx="18">
                  <c:v>3.0</c:v>
                </c:pt>
                <c:pt idx="19">
                  <c:v>4.0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3.0</c:v>
                </c:pt>
                <c:pt idx="24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219176"/>
        <c:axId val="-2116539320"/>
      </c:lineChart>
      <c:catAx>
        <c:axId val="-21258736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043256"/>
        <c:crosses val="autoZero"/>
        <c:auto val="1"/>
        <c:lblAlgn val="ctr"/>
        <c:lblOffset val="100"/>
        <c:noMultiLvlLbl val="0"/>
      </c:catAx>
      <c:valAx>
        <c:axId val="21340432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New User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5873656"/>
        <c:crosses val="autoZero"/>
        <c:crossBetween val="between"/>
      </c:valAx>
      <c:valAx>
        <c:axId val="-2116539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34219176"/>
        <c:crosses val="max"/>
        <c:crossBetween val="between"/>
      </c:valAx>
      <c:catAx>
        <c:axId val="2134219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16539320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440086851715174"/>
          <c:y val="0.89950968160323"/>
          <c:w val="0.371853306046334"/>
          <c:h val="0.068974292267993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Retention vs </a:t>
            </a:r>
          </a:p>
        </c:rich>
      </c:tx>
      <c:layout>
        <c:manualLayout>
          <c:xMode val="edge"/>
          <c:yMode val="edge"/>
          <c:x val="0.361329481050423"/>
          <c:y val="0.0208352921162217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2345329201262"/>
          <c:y val="0.0751149172203502"/>
          <c:w val="0.772552196140933"/>
          <c:h val="0.694659474561207"/>
        </c:manualLayout>
      </c:layout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D30 Retention</c:v>
                </c:pt>
              </c:strCache>
            </c:strRef>
          </c:tx>
          <c:cat>
            <c:numRef>
              <c:f>Sheet1!$G$2:$G$26</c:f>
              <c:numCache>
                <c:formatCode>General</c:formatCode>
                <c:ptCount val="25"/>
                <c:pt idx="0">
                  <c:v>2.24</c:v>
                </c:pt>
                <c:pt idx="1">
                  <c:v>2.36</c:v>
                </c:pt>
                <c:pt idx="2">
                  <c:v>1.61</c:v>
                </c:pt>
                <c:pt idx="3">
                  <c:v>1.9</c:v>
                </c:pt>
                <c:pt idx="4">
                  <c:v>2.05</c:v>
                </c:pt>
                <c:pt idx="5">
                  <c:v>1.7</c:v>
                </c:pt>
                <c:pt idx="6">
                  <c:v>1.4</c:v>
                </c:pt>
                <c:pt idx="7">
                  <c:v>1.35</c:v>
                </c:pt>
                <c:pt idx="8">
                  <c:v>1.34</c:v>
                </c:pt>
                <c:pt idx="9">
                  <c:v>1.51</c:v>
                </c:pt>
                <c:pt idx="10">
                  <c:v>1.49</c:v>
                </c:pt>
                <c:pt idx="11">
                  <c:v>0.11</c:v>
                </c:pt>
                <c:pt idx="12">
                  <c:v>1.31</c:v>
                </c:pt>
                <c:pt idx="13">
                  <c:v>1.3</c:v>
                </c:pt>
                <c:pt idx="14">
                  <c:v>1.17</c:v>
                </c:pt>
                <c:pt idx="15">
                  <c:v>1.52</c:v>
                </c:pt>
                <c:pt idx="16">
                  <c:v>1.27</c:v>
                </c:pt>
                <c:pt idx="17">
                  <c:v>0.83</c:v>
                </c:pt>
                <c:pt idx="18">
                  <c:v>1.36</c:v>
                </c:pt>
                <c:pt idx="19">
                  <c:v>0.82</c:v>
                </c:pt>
                <c:pt idx="20">
                  <c:v>1.19</c:v>
                </c:pt>
                <c:pt idx="21">
                  <c:v>1.19</c:v>
                </c:pt>
                <c:pt idx="22">
                  <c:v>1.25</c:v>
                </c:pt>
                <c:pt idx="23">
                  <c:v>1.05</c:v>
                </c:pt>
                <c:pt idx="24">
                  <c:v>0.86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2.24</c:v>
                </c:pt>
                <c:pt idx="1">
                  <c:v>2.36</c:v>
                </c:pt>
                <c:pt idx="2">
                  <c:v>1.61</c:v>
                </c:pt>
                <c:pt idx="3">
                  <c:v>1.9</c:v>
                </c:pt>
                <c:pt idx="4">
                  <c:v>2.05</c:v>
                </c:pt>
                <c:pt idx="5">
                  <c:v>1.7</c:v>
                </c:pt>
                <c:pt idx="6">
                  <c:v>1.4</c:v>
                </c:pt>
                <c:pt idx="7">
                  <c:v>1.35</c:v>
                </c:pt>
                <c:pt idx="8">
                  <c:v>1.34</c:v>
                </c:pt>
                <c:pt idx="9">
                  <c:v>1.51</c:v>
                </c:pt>
                <c:pt idx="10">
                  <c:v>1.49</c:v>
                </c:pt>
                <c:pt idx="11">
                  <c:v>0.11</c:v>
                </c:pt>
                <c:pt idx="12">
                  <c:v>1.31</c:v>
                </c:pt>
                <c:pt idx="13">
                  <c:v>1.3</c:v>
                </c:pt>
                <c:pt idx="14">
                  <c:v>1.17</c:v>
                </c:pt>
                <c:pt idx="15">
                  <c:v>1.52</c:v>
                </c:pt>
                <c:pt idx="16">
                  <c:v>1.27</c:v>
                </c:pt>
                <c:pt idx="17">
                  <c:v>0.83</c:v>
                </c:pt>
                <c:pt idx="18">
                  <c:v>1.36</c:v>
                </c:pt>
                <c:pt idx="19">
                  <c:v>0.82</c:v>
                </c:pt>
                <c:pt idx="20">
                  <c:v>1.19</c:v>
                </c:pt>
                <c:pt idx="21">
                  <c:v>1.19</c:v>
                </c:pt>
                <c:pt idx="22">
                  <c:v>1.25</c:v>
                </c:pt>
                <c:pt idx="23">
                  <c:v>1.05</c:v>
                </c:pt>
                <c:pt idx="24">
                  <c:v>0.86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088520"/>
        <c:axId val="-2117399496"/>
      </c:lineChart>
      <c:lineChart>
        <c:grouping val="standard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D7 Retention</c:v>
                </c:pt>
              </c:strCache>
            </c:strRef>
          </c:tx>
          <c:cat>
            <c:numRef>
              <c:f>Sheet1!$G$2:$G$26</c:f>
              <c:numCache>
                <c:formatCode>General</c:formatCode>
                <c:ptCount val="25"/>
                <c:pt idx="0">
                  <c:v>2.24</c:v>
                </c:pt>
                <c:pt idx="1">
                  <c:v>2.36</c:v>
                </c:pt>
                <c:pt idx="2">
                  <c:v>1.61</c:v>
                </c:pt>
                <c:pt idx="3">
                  <c:v>1.9</c:v>
                </c:pt>
                <c:pt idx="4">
                  <c:v>2.05</c:v>
                </c:pt>
                <c:pt idx="5">
                  <c:v>1.7</c:v>
                </c:pt>
                <c:pt idx="6">
                  <c:v>1.4</c:v>
                </c:pt>
                <c:pt idx="7">
                  <c:v>1.35</c:v>
                </c:pt>
                <c:pt idx="8">
                  <c:v>1.34</c:v>
                </c:pt>
                <c:pt idx="9">
                  <c:v>1.51</c:v>
                </c:pt>
                <c:pt idx="10">
                  <c:v>1.49</c:v>
                </c:pt>
                <c:pt idx="11">
                  <c:v>0.11</c:v>
                </c:pt>
                <c:pt idx="12">
                  <c:v>1.31</c:v>
                </c:pt>
                <c:pt idx="13">
                  <c:v>1.3</c:v>
                </c:pt>
                <c:pt idx="14">
                  <c:v>1.17</c:v>
                </c:pt>
                <c:pt idx="15">
                  <c:v>1.52</c:v>
                </c:pt>
                <c:pt idx="16">
                  <c:v>1.27</c:v>
                </c:pt>
                <c:pt idx="17">
                  <c:v>0.83</c:v>
                </c:pt>
                <c:pt idx="18">
                  <c:v>1.36</c:v>
                </c:pt>
                <c:pt idx="19">
                  <c:v>0.82</c:v>
                </c:pt>
                <c:pt idx="20">
                  <c:v>1.19</c:v>
                </c:pt>
                <c:pt idx="21">
                  <c:v>1.19</c:v>
                </c:pt>
                <c:pt idx="22">
                  <c:v>1.25</c:v>
                </c:pt>
                <c:pt idx="23">
                  <c:v>1.05</c:v>
                </c:pt>
                <c:pt idx="24">
                  <c:v>0.86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7.95</c:v>
                </c:pt>
                <c:pt idx="1">
                  <c:v>8.26</c:v>
                </c:pt>
                <c:pt idx="2">
                  <c:v>7.71</c:v>
                </c:pt>
                <c:pt idx="3">
                  <c:v>8.48</c:v>
                </c:pt>
                <c:pt idx="4">
                  <c:v>7.87</c:v>
                </c:pt>
                <c:pt idx="5">
                  <c:v>7.11</c:v>
                </c:pt>
                <c:pt idx="6">
                  <c:v>6.73</c:v>
                </c:pt>
                <c:pt idx="7">
                  <c:v>6.66</c:v>
                </c:pt>
                <c:pt idx="8">
                  <c:v>5.68</c:v>
                </c:pt>
                <c:pt idx="9">
                  <c:v>5.81</c:v>
                </c:pt>
                <c:pt idx="10">
                  <c:v>5.81</c:v>
                </c:pt>
                <c:pt idx="11">
                  <c:v>5.19</c:v>
                </c:pt>
                <c:pt idx="12">
                  <c:v>5.79</c:v>
                </c:pt>
                <c:pt idx="13">
                  <c:v>5.08</c:v>
                </c:pt>
                <c:pt idx="14">
                  <c:v>5.82</c:v>
                </c:pt>
                <c:pt idx="15">
                  <c:v>5.43</c:v>
                </c:pt>
                <c:pt idx="16">
                  <c:v>5.24</c:v>
                </c:pt>
                <c:pt idx="17">
                  <c:v>5.49</c:v>
                </c:pt>
                <c:pt idx="18">
                  <c:v>5.41</c:v>
                </c:pt>
                <c:pt idx="19">
                  <c:v>5.2</c:v>
                </c:pt>
                <c:pt idx="20">
                  <c:v>5.43</c:v>
                </c:pt>
                <c:pt idx="21">
                  <c:v>5.35</c:v>
                </c:pt>
                <c:pt idx="22">
                  <c:v>5.71</c:v>
                </c:pt>
                <c:pt idx="23">
                  <c:v>5.04</c:v>
                </c:pt>
                <c:pt idx="24">
                  <c:v>5.17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062920"/>
        <c:axId val="-2121695528"/>
      </c:lineChart>
      <c:catAx>
        <c:axId val="-21250885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ARPPU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7399496"/>
        <c:crosses val="autoZero"/>
        <c:auto val="1"/>
        <c:lblAlgn val="ctr"/>
        <c:lblOffset val="100"/>
        <c:noMultiLvlLbl val="0"/>
      </c:catAx>
      <c:valAx>
        <c:axId val="-21173994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Retention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5088520"/>
        <c:crosses val="autoZero"/>
        <c:crossBetween val="between"/>
      </c:valAx>
      <c:valAx>
        <c:axId val="-21216955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27062920"/>
        <c:crosses val="max"/>
        <c:crossBetween val="between"/>
      </c:valAx>
      <c:catAx>
        <c:axId val="-2127062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1695528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440086851715174"/>
          <c:y val="0.89950968160323"/>
          <c:w val="0.355454234941848"/>
          <c:h val="0.0689743109207996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Sheet1!$AP$1</c:f>
              <c:strCache>
                <c:ptCount val="1"/>
                <c:pt idx="0">
                  <c:v>Gross Revenu</c:v>
                </c:pt>
              </c:strCache>
            </c:strRef>
          </c:tx>
          <c:marker>
            <c:symbol val="none"/>
          </c:marker>
          <c:cat>
            <c:numRef>
              <c:f>Sheet1!$AK$2:$AK$26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Sheet1!$AP$2:$AP$26</c:f>
              <c:numCache>
                <c:formatCode>General</c:formatCode>
                <c:ptCount val="25"/>
                <c:pt idx="0">
                  <c:v>1955.34</c:v>
                </c:pt>
                <c:pt idx="1">
                  <c:v>1216.28</c:v>
                </c:pt>
                <c:pt idx="2">
                  <c:v>1294.07</c:v>
                </c:pt>
                <c:pt idx="3">
                  <c:v>1190.11</c:v>
                </c:pt>
                <c:pt idx="4">
                  <c:v>1255.6</c:v>
                </c:pt>
                <c:pt idx="5">
                  <c:v>1145.08</c:v>
                </c:pt>
                <c:pt idx="6">
                  <c:v>772.78</c:v>
                </c:pt>
                <c:pt idx="7">
                  <c:v>472.34</c:v>
                </c:pt>
                <c:pt idx="8">
                  <c:v>415.48</c:v>
                </c:pt>
                <c:pt idx="9">
                  <c:v>368.48</c:v>
                </c:pt>
                <c:pt idx="10">
                  <c:v>445.96</c:v>
                </c:pt>
                <c:pt idx="11">
                  <c:v>374.79</c:v>
                </c:pt>
                <c:pt idx="12">
                  <c:v>270.06</c:v>
                </c:pt>
                <c:pt idx="13">
                  <c:v>248.78</c:v>
                </c:pt>
                <c:pt idx="14">
                  <c:v>210.54</c:v>
                </c:pt>
                <c:pt idx="15">
                  <c:v>142.65</c:v>
                </c:pt>
                <c:pt idx="16">
                  <c:v>181.94</c:v>
                </c:pt>
                <c:pt idx="17">
                  <c:v>204.36</c:v>
                </c:pt>
                <c:pt idx="18">
                  <c:v>159.3</c:v>
                </c:pt>
                <c:pt idx="19">
                  <c:v>138.51</c:v>
                </c:pt>
                <c:pt idx="20">
                  <c:v>151.43</c:v>
                </c:pt>
                <c:pt idx="21">
                  <c:v>152.96</c:v>
                </c:pt>
                <c:pt idx="22">
                  <c:v>183.02</c:v>
                </c:pt>
                <c:pt idx="23">
                  <c:v>260.37</c:v>
                </c:pt>
                <c:pt idx="24">
                  <c:v>196.14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400056"/>
        <c:axId val="2134218808"/>
      </c:lineChart>
      <c:lineChart>
        <c:grouping val="standard"/>
        <c:varyColors val="0"/>
        <c:ser>
          <c:idx val="1"/>
          <c:order val="1"/>
          <c:tx>
            <c:strRef>
              <c:f>Sheet1!$AO$1</c:f>
              <c:strCache>
                <c:ptCount val="1"/>
                <c:pt idx="0">
                  <c:v>Difference 7-30</c:v>
                </c:pt>
              </c:strCache>
            </c:strRef>
          </c:tx>
          <c:marker>
            <c:symbol val="none"/>
          </c:marker>
          <c:cat>
            <c:numRef>
              <c:f>Sheet1!$AK$2:$AK$26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Sheet1!$AO$2:$AO$26</c:f>
              <c:numCache>
                <c:formatCode>General</c:formatCode>
                <c:ptCount val="25"/>
                <c:pt idx="0">
                  <c:v>5.71</c:v>
                </c:pt>
                <c:pt idx="1">
                  <c:v>5.9</c:v>
                </c:pt>
                <c:pt idx="2">
                  <c:v>6.1</c:v>
                </c:pt>
                <c:pt idx="3">
                  <c:v>6.58</c:v>
                </c:pt>
                <c:pt idx="4">
                  <c:v>5.82</c:v>
                </c:pt>
                <c:pt idx="5">
                  <c:v>5.41</c:v>
                </c:pt>
                <c:pt idx="6">
                  <c:v>5.33</c:v>
                </c:pt>
                <c:pt idx="7">
                  <c:v>5.31</c:v>
                </c:pt>
                <c:pt idx="8">
                  <c:v>4.34</c:v>
                </c:pt>
                <c:pt idx="9">
                  <c:v>4.3</c:v>
                </c:pt>
                <c:pt idx="10">
                  <c:v>4.319999999999999</c:v>
                </c:pt>
                <c:pt idx="11">
                  <c:v>5.08</c:v>
                </c:pt>
                <c:pt idx="12">
                  <c:v>4.48</c:v>
                </c:pt>
                <c:pt idx="13">
                  <c:v>3.78</c:v>
                </c:pt>
                <c:pt idx="14">
                  <c:v>4.65</c:v>
                </c:pt>
                <c:pt idx="15">
                  <c:v>3.91</c:v>
                </c:pt>
                <c:pt idx="16">
                  <c:v>3.97</c:v>
                </c:pt>
                <c:pt idx="17">
                  <c:v>4.66</c:v>
                </c:pt>
                <c:pt idx="18">
                  <c:v>4.05</c:v>
                </c:pt>
                <c:pt idx="19">
                  <c:v>4.38</c:v>
                </c:pt>
                <c:pt idx="20">
                  <c:v>4.24</c:v>
                </c:pt>
                <c:pt idx="21">
                  <c:v>4.16</c:v>
                </c:pt>
                <c:pt idx="22">
                  <c:v>4.46</c:v>
                </c:pt>
                <c:pt idx="23">
                  <c:v>3.99</c:v>
                </c:pt>
                <c:pt idx="24">
                  <c:v>4.31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Sheet1!$AN$1</c:f>
              <c:strCache>
                <c:ptCount val="1"/>
                <c:pt idx="0">
                  <c:v>D30 Retention</c:v>
                </c:pt>
              </c:strCache>
            </c:strRef>
          </c:tx>
          <c:marker>
            <c:symbol val="none"/>
          </c:marker>
          <c:cat>
            <c:numRef>
              <c:f>Sheet1!$AK$2:$AK$26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Sheet1!$AN$2:$AN$27</c:f>
              <c:numCache>
                <c:formatCode>General</c:formatCode>
                <c:ptCount val="26"/>
                <c:pt idx="0">
                  <c:v>2.24</c:v>
                </c:pt>
                <c:pt idx="1">
                  <c:v>2.36</c:v>
                </c:pt>
                <c:pt idx="2">
                  <c:v>1.61</c:v>
                </c:pt>
                <c:pt idx="3">
                  <c:v>1.9</c:v>
                </c:pt>
                <c:pt idx="4">
                  <c:v>2.05</c:v>
                </c:pt>
                <c:pt idx="5">
                  <c:v>1.7</c:v>
                </c:pt>
                <c:pt idx="6">
                  <c:v>1.4</c:v>
                </c:pt>
                <c:pt idx="7">
                  <c:v>1.35</c:v>
                </c:pt>
                <c:pt idx="8">
                  <c:v>1.34</c:v>
                </c:pt>
                <c:pt idx="9">
                  <c:v>1.51</c:v>
                </c:pt>
                <c:pt idx="10">
                  <c:v>1.49</c:v>
                </c:pt>
                <c:pt idx="11">
                  <c:v>0.11</c:v>
                </c:pt>
                <c:pt idx="12">
                  <c:v>1.31</c:v>
                </c:pt>
                <c:pt idx="13">
                  <c:v>1.3</c:v>
                </c:pt>
                <c:pt idx="14">
                  <c:v>1.17</c:v>
                </c:pt>
                <c:pt idx="15">
                  <c:v>1.52</c:v>
                </c:pt>
                <c:pt idx="16">
                  <c:v>1.27</c:v>
                </c:pt>
                <c:pt idx="17">
                  <c:v>0.83</c:v>
                </c:pt>
                <c:pt idx="18">
                  <c:v>1.36</c:v>
                </c:pt>
                <c:pt idx="19">
                  <c:v>0.82</c:v>
                </c:pt>
                <c:pt idx="20">
                  <c:v>1.19</c:v>
                </c:pt>
                <c:pt idx="21">
                  <c:v>1.19</c:v>
                </c:pt>
                <c:pt idx="22">
                  <c:v>1.25</c:v>
                </c:pt>
                <c:pt idx="23">
                  <c:v>1.05</c:v>
                </c:pt>
                <c:pt idx="24">
                  <c:v>0.86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Sheet1!$AM$1</c:f>
              <c:strCache>
                <c:ptCount val="1"/>
                <c:pt idx="0">
                  <c:v>D7 Retention</c:v>
                </c:pt>
              </c:strCache>
            </c:strRef>
          </c:tx>
          <c:marker>
            <c:symbol val="none"/>
          </c:marker>
          <c:cat>
            <c:numRef>
              <c:f>Sheet1!$AK$2:$AK$26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Sheet1!$AM$2:$AM$26</c:f>
              <c:numCache>
                <c:formatCode>General</c:formatCode>
                <c:ptCount val="25"/>
                <c:pt idx="0">
                  <c:v>7.95</c:v>
                </c:pt>
                <c:pt idx="1">
                  <c:v>8.26</c:v>
                </c:pt>
                <c:pt idx="2">
                  <c:v>7.71</c:v>
                </c:pt>
                <c:pt idx="3">
                  <c:v>8.48</c:v>
                </c:pt>
                <c:pt idx="4">
                  <c:v>7.87</c:v>
                </c:pt>
                <c:pt idx="5">
                  <c:v>7.11</c:v>
                </c:pt>
                <c:pt idx="6">
                  <c:v>6.73</c:v>
                </c:pt>
                <c:pt idx="7">
                  <c:v>6.66</c:v>
                </c:pt>
                <c:pt idx="8">
                  <c:v>5.68</c:v>
                </c:pt>
                <c:pt idx="9">
                  <c:v>5.81</c:v>
                </c:pt>
                <c:pt idx="10">
                  <c:v>5.81</c:v>
                </c:pt>
                <c:pt idx="11">
                  <c:v>5.19</c:v>
                </c:pt>
                <c:pt idx="12">
                  <c:v>5.79</c:v>
                </c:pt>
                <c:pt idx="13">
                  <c:v>5.08</c:v>
                </c:pt>
                <c:pt idx="14">
                  <c:v>5.82</c:v>
                </c:pt>
                <c:pt idx="15">
                  <c:v>5.43</c:v>
                </c:pt>
                <c:pt idx="16">
                  <c:v>5.24</c:v>
                </c:pt>
                <c:pt idx="17">
                  <c:v>5.49</c:v>
                </c:pt>
                <c:pt idx="18">
                  <c:v>5.41</c:v>
                </c:pt>
                <c:pt idx="19">
                  <c:v>5.2</c:v>
                </c:pt>
                <c:pt idx="20">
                  <c:v>5.43</c:v>
                </c:pt>
                <c:pt idx="21">
                  <c:v>5.35</c:v>
                </c:pt>
                <c:pt idx="22">
                  <c:v>5.71</c:v>
                </c:pt>
                <c:pt idx="23">
                  <c:v>5.04</c:v>
                </c:pt>
                <c:pt idx="24">
                  <c:v>5.17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606136"/>
        <c:axId val="-2115610152"/>
      </c:lineChart>
      <c:catAx>
        <c:axId val="-2130400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4218808"/>
        <c:crosses val="autoZero"/>
        <c:auto val="1"/>
        <c:lblAlgn val="ctr"/>
        <c:lblOffset val="100"/>
        <c:noMultiLvlLbl val="0"/>
      </c:catAx>
      <c:valAx>
        <c:axId val="2134218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400056"/>
        <c:crosses val="autoZero"/>
        <c:crossBetween val="between"/>
      </c:valAx>
      <c:valAx>
        <c:axId val="-2115610152"/>
        <c:scaling>
          <c:orientation val="minMax"/>
        </c:scaling>
        <c:delete val="0"/>
        <c:axPos val="r"/>
        <c:minorGridlines/>
        <c:numFmt formatCode="General" sourceLinked="1"/>
        <c:majorTickMark val="out"/>
        <c:minorTickMark val="none"/>
        <c:tickLblPos val="nextTo"/>
        <c:crossAx val="-2115606136"/>
        <c:crosses val="max"/>
        <c:crossBetween val="between"/>
      </c:valAx>
      <c:catAx>
        <c:axId val="-2115606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15610152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Gross Revenue vs Conversion rate</a:t>
            </a:r>
          </a:p>
        </c:rich>
      </c:tx>
      <c:layout>
        <c:manualLayout>
          <c:xMode val="edge"/>
          <c:yMode val="edge"/>
          <c:x val="0.242394561048855"/>
          <c:y val="0.0035200502896003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04690738788153"/>
          <c:y val="0.135873941178574"/>
          <c:w val="0.814319410138041"/>
          <c:h val="0.661971233705562"/>
        </c:manualLayout>
      </c:layout>
      <c:lineChart>
        <c:grouping val="standard"/>
        <c:varyColors val="0"/>
        <c:ser>
          <c:idx val="0"/>
          <c:order val="0"/>
          <c:tx>
            <c:v>Gross Revenue 17</c:v>
          </c:tx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Sheet1!$K$2:$K$13</c:f>
              <c:numCache>
                <c:formatCode>General</c:formatCode>
                <c:ptCount val="12"/>
                <c:pt idx="0">
                  <c:v>1955.34</c:v>
                </c:pt>
                <c:pt idx="1">
                  <c:v>1216.28</c:v>
                </c:pt>
                <c:pt idx="2">
                  <c:v>1294.07</c:v>
                </c:pt>
                <c:pt idx="3">
                  <c:v>1190.11</c:v>
                </c:pt>
                <c:pt idx="4">
                  <c:v>1255.6</c:v>
                </c:pt>
                <c:pt idx="5">
                  <c:v>1145.08</c:v>
                </c:pt>
                <c:pt idx="6">
                  <c:v>772.78</c:v>
                </c:pt>
                <c:pt idx="7">
                  <c:v>472.34</c:v>
                </c:pt>
                <c:pt idx="8">
                  <c:v>415.48</c:v>
                </c:pt>
                <c:pt idx="9">
                  <c:v>368.48</c:v>
                </c:pt>
                <c:pt idx="10">
                  <c:v>445.96</c:v>
                </c:pt>
                <c:pt idx="11">
                  <c:v>374.79</c:v>
                </c:pt>
              </c:numCache>
            </c:numRef>
          </c:val>
          <c:smooth val="0"/>
        </c:ser>
        <c:ser>
          <c:idx val="1"/>
          <c:order val="1"/>
          <c:tx>
            <c:v>Gross Revenue 18</c:v>
          </c:tx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Sheet1!$K$14:$K$25</c:f>
              <c:numCache>
                <c:formatCode>General</c:formatCode>
                <c:ptCount val="12"/>
                <c:pt idx="0">
                  <c:v>270.06</c:v>
                </c:pt>
                <c:pt idx="1">
                  <c:v>248.78</c:v>
                </c:pt>
                <c:pt idx="2">
                  <c:v>210.54</c:v>
                </c:pt>
                <c:pt idx="3">
                  <c:v>142.65</c:v>
                </c:pt>
                <c:pt idx="4">
                  <c:v>181.94</c:v>
                </c:pt>
                <c:pt idx="5">
                  <c:v>204.36</c:v>
                </c:pt>
                <c:pt idx="6">
                  <c:v>159.3</c:v>
                </c:pt>
                <c:pt idx="7">
                  <c:v>138.51</c:v>
                </c:pt>
                <c:pt idx="8">
                  <c:v>151.43</c:v>
                </c:pt>
                <c:pt idx="9">
                  <c:v>152.96</c:v>
                </c:pt>
                <c:pt idx="10">
                  <c:v>183.02</c:v>
                </c:pt>
                <c:pt idx="11">
                  <c:v>260.37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192760"/>
        <c:axId val="2134817896"/>
      </c:lineChart>
      <c:lineChart>
        <c:grouping val="standard"/>
        <c:varyColors val="0"/>
        <c:ser>
          <c:idx val="2"/>
          <c:order val="2"/>
          <c:tx>
            <c:v>Conversion Rate 17</c:v>
          </c:tx>
          <c:spPr>
            <a:ln w="25400" cap="flat" cmpd="sng" algn="ctr">
              <a:solidFill>
                <a:schemeClr val="accent1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accent1"/>
                </a:solidFill>
                <a:prstDash val="solid"/>
              </a:ln>
              <a:effectLst/>
            </c:spPr>
          </c:marker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Sheet1!$N$2:$N$13</c:f>
              <c:numCache>
                <c:formatCode>General</c:formatCode>
                <c:ptCount val="12"/>
                <c:pt idx="0">
                  <c:v>0.44</c:v>
                </c:pt>
                <c:pt idx="1">
                  <c:v>0.7</c:v>
                </c:pt>
                <c:pt idx="2">
                  <c:v>0.58</c:v>
                </c:pt>
                <c:pt idx="3">
                  <c:v>0.56</c:v>
                </c:pt>
                <c:pt idx="4">
                  <c:v>0.48</c:v>
                </c:pt>
                <c:pt idx="5">
                  <c:v>0.94</c:v>
                </c:pt>
                <c:pt idx="6">
                  <c:v>0.36</c:v>
                </c:pt>
                <c:pt idx="7">
                  <c:v>0.47</c:v>
                </c:pt>
                <c:pt idx="8">
                  <c:v>0.6</c:v>
                </c:pt>
                <c:pt idx="9">
                  <c:v>0.63</c:v>
                </c:pt>
                <c:pt idx="10">
                  <c:v>0.32</c:v>
                </c:pt>
                <c:pt idx="11">
                  <c:v>0.59</c:v>
                </c:pt>
              </c:numCache>
            </c:numRef>
          </c:val>
          <c:smooth val="0"/>
        </c:ser>
        <c:ser>
          <c:idx val="3"/>
          <c:order val="3"/>
          <c:tx>
            <c:v>Conversion Rate 18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accent2"/>
                </a:solidFill>
                <a:prstDash val="solid"/>
              </a:ln>
              <a:effectLst/>
            </c:spPr>
          </c:marker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Sheet1!$N$14:$N$25</c:f>
              <c:numCache>
                <c:formatCode>General</c:formatCode>
                <c:ptCount val="12"/>
                <c:pt idx="0">
                  <c:v>0.31</c:v>
                </c:pt>
                <c:pt idx="1">
                  <c:v>0.38</c:v>
                </c:pt>
                <c:pt idx="2">
                  <c:v>0.43</c:v>
                </c:pt>
                <c:pt idx="3">
                  <c:v>0.39</c:v>
                </c:pt>
                <c:pt idx="4">
                  <c:v>0.37</c:v>
                </c:pt>
                <c:pt idx="5">
                  <c:v>0.3</c:v>
                </c:pt>
                <c:pt idx="6">
                  <c:v>0.3</c:v>
                </c:pt>
                <c:pt idx="7">
                  <c:v>0.29</c:v>
                </c:pt>
                <c:pt idx="8">
                  <c:v>0.29</c:v>
                </c:pt>
                <c:pt idx="9">
                  <c:v>0.28</c:v>
                </c:pt>
                <c:pt idx="10">
                  <c:v>0.22</c:v>
                </c:pt>
                <c:pt idx="11">
                  <c:v>0.12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792136"/>
        <c:axId val="-2120253240"/>
      </c:lineChart>
      <c:catAx>
        <c:axId val="-21241927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817896"/>
        <c:crosses val="autoZero"/>
        <c:auto val="1"/>
        <c:lblAlgn val="ctr"/>
        <c:lblOffset val="100"/>
        <c:noMultiLvlLbl val="0"/>
      </c:catAx>
      <c:valAx>
        <c:axId val="2134817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Gross Revenue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4192760"/>
        <c:crosses val="autoZero"/>
        <c:crossBetween val="between"/>
      </c:valAx>
      <c:valAx>
        <c:axId val="-212025324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Conversion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0792136"/>
        <c:crosses val="max"/>
        <c:crossBetween val="between"/>
      </c:valAx>
      <c:catAx>
        <c:axId val="-2120792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0253240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Retention vs Conversio Rate</a:t>
            </a:r>
          </a:p>
        </c:rich>
      </c:tx>
      <c:layout>
        <c:manualLayout>
          <c:xMode val="edge"/>
          <c:yMode val="edge"/>
          <c:x val="0.458825569423622"/>
          <c:y val="0.0210921085394069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601560609071"/>
          <c:y val="0.139070381633687"/>
          <c:w val="0.772552196140933"/>
          <c:h val="0.694659474561207"/>
        </c:manualLayout>
      </c:layout>
      <c:lineChart>
        <c:grouping val="standard"/>
        <c:varyColors val="0"/>
        <c:ser>
          <c:idx val="4"/>
          <c:order val="2"/>
          <c:tx>
            <c:v>D7R17</c:v>
          </c:tx>
          <c:spPr>
            <a:ln w="25400" cap="flat" cmpd="sng" algn="ctr">
              <a:solidFill>
                <a:schemeClr val="accent1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accent1"/>
                </a:solidFill>
                <a:prstDash val="solid"/>
              </a:ln>
              <a:effectLst/>
            </c:spPr>
          </c:marker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7.95</c:v>
                </c:pt>
                <c:pt idx="1">
                  <c:v>8.26</c:v>
                </c:pt>
                <c:pt idx="2">
                  <c:v>7.71</c:v>
                </c:pt>
                <c:pt idx="3">
                  <c:v>8.48</c:v>
                </c:pt>
                <c:pt idx="4">
                  <c:v>7.87</c:v>
                </c:pt>
                <c:pt idx="5">
                  <c:v>7.11</c:v>
                </c:pt>
                <c:pt idx="6">
                  <c:v>6.73</c:v>
                </c:pt>
                <c:pt idx="7">
                  <c:v>6.66</c:v>
                </c:pt>
                <c:pt idx="8">
                  <c:v>5.68</c:v>
                </c:pt>
                <c:pt idx="9">
                  <c:v>5.81</c:v>
                </c:pt>
                <c:pt idx="10">
                  <c:v>5.81</c:v>
                </c:pt>
                <c:pt idx="11">
                  <c:v>5.19</c:v>
                </c:pt>
              </c:numCache>
            </c:numRef>
          </c:val>
          <c:smooth val="0"/>
        </c:ser>
        <c:ser>
          <c:idx val="5"/>
          <c:order val="3"/>
          <c:tx>
            <c:v>D7R18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accent2"/>
                </a:solidFill>
                <a:prstDash val="solid"/>
              </a:ln>
              <a:effectLst/>
            </c:spPr>
          </c:marker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Sheet1!$F$14:$F$25</c:f>
              <c:numCache>
                <c:formatCode>General</c:formatCode>
                <c:ptCount val="12"/>
                <c:pt idx="0">
                  <c:v>5.79</c:v>
                </c:pt>
                <c:pt idx="1">
                  <c:v>5.08</c:v>
                </c:pt>
                <c:pt idx="2">
                  <c:v>5.82</c:v>
                </c:pt>
                <c:pt idx="3">
                  <c:v>5.43</c:v>
                </c:pt>
                <c:pt idx="4">
                  <c:v>5.24</c:v>
                </c:pt>
                <c:pt idx="5">
                  <c:v>5.49</c:v>
                </c:pt>
                <c:pt idx="6">
                  <c:v>5.41</c:v>
                </c:pt>
                <c:pt idx="7">
                  <c:v>5.2</c:v>
                </c:pt>
                <c:pt idx="8">
                  <c:v>5.43</c:v>
                </c:pt>
                <c:pt idx="9">
                  <c:v>5.35</c:v>
                </c:pt>
                <c:pt idx="10">
                  <c:v>5.71</c:v>
                </c:pt>
                <c:pt idx="11">
                  <c:v>5.04</c:v>
                </c:pt>
              </c:numCache>
            </c:numRef>
          </c:val>
          <c:smooth val="0"/>
        </c:ser>
        <c:ser>
          <c:idx val="6"/>
          <c:order val="4"/>
          <c:tx>
            <c:v>D30R17</c:v>
          </c:tx>
          <c:spPr>
            <a:ln w="25400" cap="flat" cmpd="sng" algn="ctr">
              <a:solidFill>
                <a:schemeClr val="accent1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accent1"/>
                </a:solidFill>
                <a:prstDash val="solid"/>
              </a:ln>
              <a:effectLst/>
            </c:spPr>
          </c:marker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Sheet1!$G$2:$G$13</c:f>
              <c:numCache>
                <c:formatCode>General</c:formatCode>
                <c:ptCount val="12"/>
                <c:pt idx="0">
                  <c:v>2.24</c:v>
                </c:pt>
                <c:pt idx="1">
                  <c:v>2.36</c:v>
                </c:pt>
                <c:pt idx="2">
                  <c:v>1.61</c:v>
                </c:pt>
                <c:pt idx="3">
                  <c:v>1.9</c:v>
                </c:pt>
                <c:pt idx="4">
                  <c:v>2.05</c:v>
                </c:pt>
                <c:pt idx="5">
                  <c:v>1.7</c:v>
                </c:pt>
                <c:pt idx="6">
                  <c:v>1.4</c:v>
                </c:pt>
                <c:pt idx="7">
                  <c:v>1.35</c:v>
                </c:pt>
                <c:pt idx="8">
                  <c:v>1.34</c:v>
                </c:pt>
                <c:pt idx="9">
                  <c:v>1.51</c:v>
                </c:pt>
                <c:pt idx="10">
                  <c:v>1.49</c:v>
                </c:pt>
                <c:pt idx="11">
                  <c:v>0.11</c:v>
                </c:pt>
              </c:numCache>
            </c:numRef>
          </c:val>
          <c:smooth val="0"/>
        </c:ser>
        <c:ser>
          <c:idx val="7"/>
          <c:order val="5"/>
          <c:tx>
            <c:v>D30R18</c:v>
          </c:tx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Sheet1!$G$14:$G$25</c:f>
              <c:numCache>
                <c:formatCode>General</c:formatCode>
                <c:ptCount val="12"/>
                <c:pt idx="0">
                  <c:v>1.31</c:v>
                </c:pt>
                <c:pt idx="1">
                  <c:v>1.3</c:v>
                </c:pt>
                <c:pt idx="2">
                  <c:v>1.17</c:v>
                </c:pt>
                <c:pt idx="3">
                  <c:v>1.52</c:v>
                </c:pt>
                <c:pt idx="4">
                  <c:v>1.27</c:v>
                </c:pt>
                <c:pt idx="5">
                  <c:v>0.83</c:v>
                </c:pt>
                <c:pt idx="6">
                  <c:v>1.36</c:v>
                </c:pt>
                <c:pt idx="7">
                  <c:v>0.82</c:v>
                </c:pt>
                <c:pt idx="8">
                  <c:v>1.19</c:v>
                </c:pt>
                <c:pt idx="9">
                  <c:v>1.19</c:v>
                </c:pt>
                <c:pt idx="10">
                  <c:v>1.25</c:v>
                </c:pt>
                <c:pt idx="11">
                  <c:v>1.05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029128"/>
        <c:axId val="-2126009048"/>
      </c:lineChart>
      <c:lineChart>
        <c:grouping val="standard"/>
        <c:varyColors val="0"/>
        <c:ser>
          <c:idx val="2"/>
          <c:order val="0"/>
          <c:tx>
            <c:v>ConvRate17</c:v>
          </c:tx>
          <c:spPr>
            <a:ln w="25400" cap="flat" cmpd="sng" algn="ctr">
              <a:solidFill>
                <a:schemeClr val="accent1">
                  <a:shade val="50000"/>
                </a:schemeClr>
              </a:solidFill>
              <a:prstDash val="solid"/>
            </a:ln>
            <a:effectLst/>
          </c:spPr>
          <c:marker>
            <c:spPr>
              <a:solidFill>
                <a:schemeClr val="accent1"/>
              </a:solidFill>
              <a:ln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:ln>
              <a:effectLst/>
            </c:spPr>
          </c:marker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Sheet1!$N$2:$N$13</c:f>
              <c:numCache>
                <c:formatCode>General</c:formatCode>
                <c:ptCount val="12"/>
                <c:pt idx="0">
                  <c:v>0.44</c:v>
                </c:pt>
                <c:pt idx="1">
                  <c:v>0.7</c:v>
                </c:pt>
                <c:pt idx="2">
                  <c:v>0.58</c:v>
                </c:pt>
                <c:pt idx="3">
                  <c:v>0.56</c:v>
                </c:pt>
                <c:pt idx="4">
                  <c:v>0.48</c:v>
                </c:pt>
                <c:pt idx="5">
                  <c:v>0.94</c:v>
                </c:pt>
                <c:pt idx="6">
                  <c:v>0.36</c:v>
                </c:pt>
                <c:pt idx="7">
                  <c:v>0.47</c:v>
                </c:pt>
                <c:pt idx="8">
                  <c:v>0.6</c:v>
                </c:pt>
                <c:pt idx="9">
                  <c:v>0.63</c:v>
                </c:pt>
                <c:pt idx="10">
                  <c:v>0.32</c:v>
                </c:pt>
                <c:pt idx="11">
                  <c:v>0.59</c:v>
                </c:pt>
              </c:numCache>
            </c:numRef>
          </c:val>
          <c:smooth val="0"/>
        </c:ser>
        <c:ser>
          <c:idx val="3"/>
          <c:order val="1"/>
          <c:tx>
            <c:v>ConvRate18</c:v>
          </c:tx>
          <c:spPr>
            <a:ln w="25400" cap="flat" cmpd="sng" algn="ctr">
              <a:solidFill>
                <a:schemeClr val="accent2">
                  <a:shade val="50000"/>
                </a:schemeClr>
              </a:solidFill>
              <a:prstDash val="solid"/>
            </a:ln>
            <a:effectLst/>
          </c:spPr>
          <c:marker>
            <c:spPr>
              <a:solidFill>
                <a:schemeClr val="accent2"/>
              </a:solidFill>
              <a:ln w="25400" cap="flat" cmpd="sng" algn="ctr">
                <a:solidFill>
                  <a:schemeClr val="accent2">
                    <a:shade val="50000"/>
                  </a:schemeClr>
                </a:solidFill>
                <a:prstDash val="solid"/>
              </a:ln>
              <a:effectLst/>
            </c:spPr>
          </c:marker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Sheet1!$N$14:$N$25</c:f>
              <c:numCache>
                <c:formatCode>General</c:formatCode>
                <c:ptCount val="12"/>
                <c:pt idx="0">
                  <c:v>0.31</c:v>
                </c:pt>
                <c:pt idx="1">
                  <c:v>0.38</c:v>
                </c:pt>
                <c:pt idx="2">
                  <c:v>0.43</c:v>
                </c:pt>
                <c:pt idx="3">
                  <c:v>0.39</c:v>
                </c:pt>
                <c:pt idx="4">
                  <c:v>0.37</c:v>
                </c:pt>
                <c:pt idx="5">
                  <c:v>0.3</c:v>
                </c:pt>
                <c:pt idx="6">
                  <c:v>0.3</c:v>
                </c:pt>
                <c:pt idx="7">
                  <c:v>0.29</c:v>
                </c:pt>
                <c:pt idx="8">
                  <c:v>0.29</c:v>
                </c:pt>
                <c:pt idx="9">
                  <c:v>0.28</c:v>
                </c:pt>
                <c:pt idx="10">
                  <c:v>0.22</c:v>
                </c:pt>
                <c:pt idx="11">
                  <c:v>0.12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982440"/>
        <c:axId val="-2122121832"/>
      </c:lineChart>
      <c:catAx>
        <c:axId val="21340291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96309954301609"/>
              <c:y val="0.8847044374253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26009048"/>
        <c:crosses val="autoZero"/>
        <c:auto val="1"/>
        <c:lblAlgn val="ctr"/>
        <c:lblOffset val="100"/>
        <c:noMultiLvlLbl val="0"/>
      </c:catAx>
      <c:valAx>
        <c:axId val="-21260090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Retention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029128"/>
        <c:crosses val="autoZero"/>
        <c:crossBetween val="between"/>
      </c:valAx>
      <c:valAx>
        <c:axId val="-2122121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43982440"/>
        <c:crosses val="max"/>
        <c:crossBetween val="between"/>
      </c:valAx>
      <c:catAx>
        <c:axId val="2143982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212183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0744352726550223"/>
          <c:y val="0.928396892319486"/>
          <c:w val="0.796854109388353"/>
          <c:h val="0.068974292267993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10257</xdr:colOff>
      <xdr:row>27</xdr:row>
      <xdr:rowOff>158750</xdr:rowOff>
    </xdr:from>
    <xdr:to>
      <xdr:col>9</xdr:col>
      <xdr:colOff>713154</xdr:colOff>
      <xdr:row>46</xdr:row>
      <xdr:rowOff>166077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</xdr:colOff>
      <xdr:row>47</xdr:row>
      <xdr:rowOff>139700</xdr:rowOff>
    </xdr:from>
    <xdr:to>
      <xdr:col>9</xdr:col>
      <xdr:colOff>753697</xdr:colOff>
      <xdr:row>66</xdr:row>
      <xdr:rowOff>147027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279400</xdr:colOff>
      <xdr:row>73</xdr:row>
      <xdr:rowOff>101600</xdr:rowOff>
    </xdr:from>
    <xdr:to>
      <xdr:col>20</xdr:col>
      <xdr:colOff>474297</xdr:colOff>
      <xdr:row>92</xdr:row>
      <xdr:rowOff>108926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76200</xdr:colOff>
      <xdr:row>94</xdr:row>
      <xdr:rowOff>114300</xdr:rowOff>
    </xdr:from>
    <xdr:to>
      <xdr:col>20</xdr:col>
      <xdr:colOff>271097</xdr:colOff>
      <xdr:row>113</xdr:row>
      <xdr:rowOff>121627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342349</xdr:colOff>
      <xdr:row>26</xdr:row>
      <xdr:rowOff>165652</xdr:rowOff>
    </xdr:from>
    <xdr:to>
      <xdr:col>29</xdr:col>
      <xdr:colOff>636637</xdr:colOff>
      <xdr:row>45</xdr:row>
      <xdr:rowOff>172978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651563</xdr:colOff>
      <xdr:row>26</xdr:row>
      <xdr:rowOff>180008</xdr:rowOff>
    </xdr:from>
    <xdr:to>
      <xdr:col>43</xdr:col>
      <xdr:colOff>662607</xdr:colOff>
      <xdr:row>52</xdr:row>
      <xdr:rowOff>33129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320261</xdr:colOff>
      <xdr:row>27</xdr:row>
      <xdr:rowOff>135835</xdr:rowOff>
    </xdr:from>
    <xdr:to>
      <xdr:col>19</xdr:col>
      <xdr:colOff>1170609</xdr:colOff>
      <xdr:row>46</xdr:row>
      <xdr:rowOff>176694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9</xdr:col>
      <xdr:colOff>702897</xdr:colOff>
      <xdr:row>87</xdr:row>
      <xdr:rowOff>7327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7"/>
  <sheetViews>
    <sheetView tabSelected="1" zoomScale="85" zoomScaleNormal="85" zoomScalePageLayoutView="85" workbookViewId="0">
      <selection activeCell="O1" sqref="O1"/>
    </sheetView>
  </sheetViews>
  <sheetFormatPr baseColWidth="10" defaultRowHeight="15" x14ac:dyDescent="0"/>
  <cols>
    <col min="1" max="1" width="5" customWidth="1"/>
    <col min="2" max="2" width="5.5" customWidth="1"/>
    <col min="11" max="11" width="10" customWidth="1"/>
    <col min="17" max="18" width="5.33203125" customWidth="1"/>
    <col min="19" max="19" width="8.5" customWidth="1"/>
    <col min="20" max="20" width="15.5" customWidth="1"/>
    <col min="21" max="21" width="8.33203125" customWidth="1"/>
  </cols>
  <sheetData>
    <row r="1" spans="1:43" ht="45">
      <c r="A1" s="54" t="s">
        <v>12</v>
      </c>
      <c r="B1" s="58" t="s">
        <v>41</v>
      </c>
      <c r="C1" s="10" t="s">
        <v>0</v>
      </c>
      <c r="D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13</v>
      </c>
      <c r="J1" s="35" t="s">
        <v>6</v>
      </c>
      <c r="K1" s="53" t="s">
        <v>7</v>
      </c>
      <c r="L1" t="s">
        <v>8</v>
      </c>
      <c r="M1" t="s">
        <v>9</v>
      </c>
      <c r="N1" s="35" t="s">
        <v>10</v>
      </c>
      <c r="O1" s="35"/>
      <c r="Q1" s="1" t="s">
        <v>26</v>
      </c>
      <c r="R1" s="1" t="s">
        <v>31</v>
      </c>
      <c r="S1" s="1" t="s">
        <v>11</v>
      </c>
      <c r="T1" s="1" t="s">
        <v>14</v>
      </c>
      <c r="U1" s="1" t="s">
        <v>0</v>
      </c>
      <c r="V1" s="1" t="s">
        <v>39</v>
      </c>
      <c r="W1" s="1" t="s">
        <v>15</v>
      </c>
      <c r="X1" s="1" t="s">
        <v>40</v>
      </c>
      <c r="Z1" t="s">
        <v>1</v>
      </c>
      <c r="AA1" s="1" t="s">
        <v>47</v>
      </c>
      <c r="AB1" s="1" t="s">
        <v>7</v>
      </c>
      <c r="AC1" s="1" t="s">
        <v>49</v>
      </c>
      <c r="AD1" s="32" t="s">
        <v>6</v>
      </c>
      <c r="AE1" s="33" t="s">
        <v>0</v>
      </c>
      <c r="AF1" t="s">
        <v>42</v>
      </c>
      <c r="AG1" t="s">
        <v>43</v>
      </c>
      <c r="AH1" s="32" t="s">
        <v>10</v>
      </c>
      <c r="AI1" t="s">
        <v>44</v>
      </c>
      <c r="AK1" s="1" t="s">
        <v>12</v>
      </c>
      <c r="AL1" s="18" t="s">
        <v>41</v>
      </c>
      <c r="AM1" s="1" t="s">
        <v>3</v>
      </c>
      <c r="AN1" s="1" t="s">
        <v>4</v>
      </c>
      <c r="AO1" s="35" t="s">
        <v>48</v>
      </c>
      <c r="AP1" s="1" t="s">
        <v>7</v>
      </c>
      <c r="AQ1" t="s">
        <v>8</v>
      </c>
    </row>
    <row r="2" spans="1:43">
      <c r="A2" s="55">
        <v>1</v>
      </c>
      <c r="B2" s="59">
        <v>1</v>
      </c>
      <c r="C2" s="36">
        <v>160402</v>
      </c>
      <c r="D2" s="36">
        <v>20389</v>
      </c>
      <c r="E2" s="24">
        <v>35.92</v>
      </c>
      <c r="F2" s="23">
        <v>7.95</v>
      </c>
      <c r="G2" s="23">
        <v>2.2400000000000002</v>
      </c>
      <c r="H2" s="23">
        <v>5</v>
      </c>
      <c r="I2" s="24">
        <v>15</v>
      </c>
      <c r="J2" s="23">
        <v>700</v>
      </c>
      <c r="K2" s="47">
        <v>1955.34</v>
      </c>
      <c r="L2" s="24">
        <v>2.79</v>
      </c>
      <c r="M2" s="24">
        <v>0.1</v>
      </c>
      <c r="N2" s="37">
        <v>0.44</v>
      </c>
      <c r="O2" s="29"/>
      <c r="P2" t="s">
        <v>27</v>
      </c>
      <c r="Q2" s="7" t="s">
        <v>27</v>
      </c>
      <c r="R2" s="5" t="s">
        <v>32</v>
      </c>
      <c r="S2" s="4" t="s">
        <v>16</v>
      </c>
      <c r="T2" t="s">
        <v>35</v>
      </c>
      <c r="U2" s="12">
        <v>160402</v>
      </c>
      <c r="V2" s="12">
        <v>80201</v>
      </c>
      <c r="W2" s="12">
        <f>U2-V2</f>
        <v>80201</v>
      </c>
      <c r="X2" s="16">
        <f>(V2/U2)*100</f>
        <v>50</v>
      </c>
      <c r="Z2" s="14">
        <v>20389</v>
      </c>
      <c r="AA2" s="34">
        <f>AB2/Z2</f>
        <v>9.5901711707293141E-2</v>
      </c>
      <c r="AB2" s="3">
        <v>1955.34</v>
      </c>
      <c r="AC2" s="11">
        <f>AB2/AD2</f>
        <v>2.7933428571428571</v>
      </c>
      <c r="AD2" s="2">
        <v>700</v>
      </c>
      <c r="AE2" s="14">
        <v>160402</v>
      </c>
      <c r="AF2" s="11">
        <f>AD2/AE2</f>
        <v>4.3640353611550976E-3</v>
      </c>
      <c r="AG2" s="11">
        <f>AD2/Z2</f>
        <v>3.4332237971455196E-2</v>
      </c>
      <c r="AH2" s="2">
        <v>0.44</v>
      </c>
      <c r="AI2">
        <f>AD2/V2</f>
        <v>8.7280707223101953E-3</v>
      </c>
      <c r="AK2">
        <v>1</v>
      </c>
      <c r="AL2" s="19">
        <v>1</v>
      </c>
      <c r="AM2" s="2">
        <v>7.95</v>
      </c>
      <c r="AN2" s="2">
        <v>2.2400000000000002</v>
      </c>
      <c r="AO2" s="10">
        <f>AM2-AN2</f>
        <v>5.71</v>
      </c>
      <c r="AP2" s="3">
        <v>1955.34</v>
      </c>
      <c r="AQ2" s="3">
        <v>2.79</v>
      </c>
    </row>
    <row r="3" spans="1:43">
      <c r="A3" s="56">
        <v>2</v>
      </c>
      <c r="B3" s="60">
        <v>2</v>
      </c>
      <c r="C3" s="27">
        <v>110829</v>
      </c>
      <c r="D3" s="27">
        <v>17035</v>
      </c>
      <c r="E3" s="28">
        <v>34.82</v>
      </c>
      <c r="F3" s="29">
        <v>8.26</v>
      </c>
      <c r="G3" s="29">
        <v>2.36</v>
      </c>
      <c r="H3" s="28">
        <v>5</v>
      </c>
      <c r="I3" s="28">
        <v>14</v>
      </c>
      <c r="J3" s="29">
        <v>780</v>
      </c>
      <c r="K3" s="48">
        <v>1216.28</v>
      </c>
      <c r="L3" s="28">
        <v>1.56</v>
      </c>
      <c r="M3" s="28">
        <v>7.0000000000000007E-2</v>
      </c>
      <c r="N3" s="38">
        <v>0.7</v>
      </c>
      <c r="O3" s="29"/>
      <c r="P3" t="s">
        <v>27</v>
      </c>
      <c r="Q3" s="7" t="s">
        <v>27</v>
      </c>
      <c r="R3" s="2" t="s">
        <v>33</v>
      </c>
      <c r="S3" t="s">
        <v>17</v>
      </c>
      <c r="T3" t="s">
        <v>38</v>
      </c>
      <c r="U3" s="12">
        <v>116097</v>
      </c>
      <c r="V3" s="12">
        <v>69658</v>
      </c>
      <c r="W3" s="12">
        <f>U3-V3</f>
        <v>46439</v>
      </c>
      <c r="X3" s="16">
        <f t="shared" ref="X3:X11" si="0">(V3/U3)*100</f>
        <v>59.999827730260037</v>
      </c>
      <c r="Z3" s="14">
        <v>17035</v>
      </c>
      <c r="AA3" s="34">
        <f t="shared" ref="AA3:AA26" si="1">AB3/Z3</f>
        <v>7.1398884649251537E-2</v>
      </c>
      <c r="AB3" s="3">
        <v>1216.28</v>
      </c>
      <c r="AC3" s="11">
        <f t="shared" ref="AC3:AC26" si="2">AB3/AD3</f>
        <v>1.5593333333333332</v>
      </c>
      <c r="AD3" s="2">
        <v>780</v>
      </c>
      <c r="AE3" s="14">
        <v>110829</v>
      </c>
      <c r="AF3" s="11">
        <f t="shared" ref="AF3:AF26" si="3">AD3/AE3</f>
        <v>7.0378691497712696E-3</v>
      </c>
      <c r="AG3" s="11">
        <f t="shared" ref="AG3:AG26" si="4">AD3/Z3</f>
        <v>4.5788083357792782E-2</v>
      </c>
      <c r="AH3" s="2">
        <v>0.7</v>
      </c>
      <c r="AK3">
        <v>2</v>
      </c>
      <c r="AL3" s="19">
        <v>2</v>
      </c>
      <c r="AM3" s="2">
        <v>8.26</v>
      </c>
      <c r="AN3" s="2">
        <v>2.36</v>
      </c>
      <c r="AO3" s="10">
        <f t="shared" ref="AO3:AO26" si="5">AM3-AN3</f>
        <v>5.9</v>
      </c>
      <c r="AP3" s="3">
        <v>1216.28</v>
      </c>
      <c r="AQ3" s="3">
        <v>1.56</v>
      </c>
    </row>
    <row r="4" spans="1:43">
      <c r="A4" s="57">
        <v>3</v>
      </c>
      <c r="B4" s="61">
        <v>3</v>
      </c>
      <c r="C4" s="39">
        <v>116097</v>
      </c>
      <c r="D4" s="39">
        <v>15639</v>
      </c>
      <c r="E4" s="40">
        <v>34.869999999999997</v>
      </c>
      <c r="F4" s="40">
        <v>7.71</v>
      </c>
      <c r="G4" s="40">
        <v>1.61</v>
      </c>
      <c r="H4" s="40">
        <v>4</v>
      </c>
      <c r="I4" s="40">
        <v>14</v>
      </c>
      <c r="J4" s="40">
        <v>670</v>
      </c>
      <c r="K4" s="49">
        <v>1294.07</v>
      </c>
      <c r="L4" s="41">
        <v>1.93</v>
      </c>
      <c r="M4" s="41">
        <v>0.08</v>
      </c>
      <c r="N4" s="42">
        <v>0.57999999999999996</v>
      </c>
      <c r="O4" s="28"/>
      <c r="P4" t="s">
        <v>27</v>
      </c>
      <c r="Q4" s="8" t="s">
        <v>28</v>
      </c>
      <c r="R4" s="2" t="s">
        <v>33</v>
      </c>
      <c r="S4" t="s">
        <v>18</v>
      </c>
      <c r="T4" t="s">
        <v>35</v>
      </c>
      <c r="U4" s="12">
        <v>94217</v>
      </c>
      <c r="V4" s="12">
        <v>47109</v>
      </c>
      <c r="W4" s="12">
        <f>U4-V4</f>
        <v>47108</v>
      </c>
      <c r="X4" s="17">
        <f t="shared" si="0"/>
        <v>50.000530689790587</v>
      </c>
      <c r="Z4" s="14">
        <v>15639</v>
      </c>
      <c r="AA4" s="34">
        <f t="shared" si="1"/>
        <v>8.2746339280005105E-2</v>
      </c>
      <c r="AB4" s="2">
        <v>1294.07</v>
      </c>
      <c r="AC4" s="11">
        <f t="shared" si="2"/>
        <v>1.9314477611940297</v>
      </c>
      <c r="AD4" s="3">
        <v>670</v>
      </c>
      <c r="AE4" s="14">
        <v>116097</v>
      </c>
      <c r="AF4" s="11">
        <f t="shared" si="3"/>
        <v>5.7710362886207222E-3</v>
      </c>
      <c r="AG4" s="11">
        <f t="shared" si="4"/>
        <v>4.2841613913933117E-2</v>
      </c>
      <c r="AH4" s="3">
        <v>0.57999999999999996</v>
      </c>
      <c r="AK4">
        <v>3</v>
      </c>
      <c r="AL4" s="19">
        <v>3</v>
      </c>
      <c r="AM4" s="3">
        <v>7.71</v>
      </c>
      <c r="AN4" s="3">
        <v>1.61</v>
      </c>
      <c r="AO4" s="10">
        <f t="shared" si="5"/>
        <v>6.1</v>
      </c>
      <c r="AP4" s="2">
        <v>1294.07</v>
      </c>
      <c r="AQ4" s="2">
        <v>1.93</v>
      </c>
    </row>
    <row r="5" spans="1:43">
      <c r="A5" s="55">
        <v>4</v>
      </c>
      <c r="B5" s="59">
        <v>4</v>
      </c>
      <c r="C5" s="22">
        <v>191966</v>
      </c>
      <c r="D5" s="36">
        <v>14716</v>
      </c>
      <c r="E5" s="24">
        <v>34.840000000000003</v>
      </c>
      <c r="F5" s="23">
        <v>8.48</v>
      </c>
      <c r="G5" s="23">
        <v>1.9</v>
      </c>
      <c r="H5" s="24">
        <v>4</v>
      </c>
      <c r="I5" s="24">
        <v>13</v>
      </c>
      <c r="J5" s="24">
        <v>570</v>
      </c>
      <c r="K5" s="47">
        <v>1190.1099999999999</v>
      </c>
      <c r="L5" s="23">
        <v>2.09</v>
      </c>
      <c r="M5" s="24">
        <v>0.08</v>
      </c>
      <c r="N5" s="43">
        <v>0.56000000000000005</v>
      </c>
      <c r="O5" s="28"/>
      <c r="P5" t="s">
        <v>28</v>
      </c>
      <c r="Q5" s="6" t="s">
        <v>29</v>
      </c>
      <c r="R5" s="5" t="s">
        <v>32</v>
      </c>
      <c r="S5" t="s">
        <v>19</v>
      </c>
      <c r="T5" t="s">
        <v>36</v>
      </c>
      <c r="U5" s="13">
        <v>33472</v>
      </c>
      <c r="V5" s="12">
        <v>10042</v>
      </c>
      <c r="W5" s="12">
        <f>U5-V5</f>
        <v>23430</v>
      </c>
      <c r="X5" s="17">
        <f t="shared" si="0"/>
        <v>30.001195028680687</v>
      </c>
      <c r="Z5" s="14">
        <v>14716</v>
      </c>
      <c r="AA5" s="34">
        <f t="shared" si="1"/>
        <v>8.0871840173960305E-2</v>
      </c>
      <c r="AB5" s="3">
        <v>1190.1099999999999</v>
      </c>
      <c r="AC5" s="11">
        <f t="shared" si="2"/>
        <v>2.0879122807017541</v>
      </c>
      <c r="AD5" s="3">
        <v>570</v>
      </c>
      <c r="AE5" s="15">
        <v>191966</v>
      </c>
      <c r="AF5" s="11">
        <f t="shared" si="3"/>
        <v>2.9692758092578894E-3</v>
      </c>
      <c r="AG5" s="11">
        <f t="shared" si="4"/>
        <v>3.8733351454199511E-2</v>
      </c>
      <c r="AH5" s="3">
        <v>0.56000000000000005</v>
      </c>
      <c r="AK5">
        <v>4</v>
      </c>
      <c r="AL5" s="19">
        <v>4</v>
      </c>
      <c r="AM5" s="2">
        <v>8.48</v>
      </c>
      <c r="AN5" s="2">
        <v>1.9</v>
      </c>
      <c r="AO5" s="10">
        <f t="shared" si="5"/>
        <v>6.58</v>
      </c>
      <c r="AP5" s="3">
        <v>1190.1099999999999</v>
      </c>
      <c r="AQ5" s="2">
        <v>2.09</v>
      </c>
    </row>
    <row r="6" spans="1:43">
      <c r="A6" s="56">
        <v>5</v>
      </c>
      <c r="B6" s="60">
        <v>5</v>
      </c>
      <c r="C6" s="27">
        <v>119965</v>
      </c>
      <c r="D6" s="30">
        <v>15510</v>
      </c>
      <c r="E6" s="28">
        <v>34.72</v>
      </c>
      <c r="F6" s="28">
        <v>7.87</v>
      </c>
      <c r="G6" s="29">
        <v>2.0499999999999998</v>
      </c>
      <c r="H6" s="29">
        <v>5</v>
      </c>
      <c r="I6" s="29">
        <v>15</v>
      </c>
      <c r="J6" s="29">
        <v>573</v>
      </c>
      <c r="K6" s="50">
        <v>1255.5999999999999</v>
      </c>
      <c r="L6" s="29">
        <v>2.19</v>
      </c>
      <c r="M6" s="28">
        <v>0.08</v>
      </c>
      <c r="N6" s="44">
        <v>0.48</v>
      </c>
      <c r="O6" s="28"/>
      <c r="P6" t="s">
        <v>28</v>
      </c>
      <c r="Q6" s="6" t="s">
        <v>29</v>
      </c>
      <c r="R6" s="3" t="s">
        <v>34</v>
      </c>
      <c r="S6" t="s">
        <v>20</v>
      </c>
      <c r="T6" t="s">
        <v>36</v>
      </c>
      <c r="U6" s="13">
        <v>31808</v>
      </c>
      <c r="V6" s="12">
        <v>19085</v>
      </c>
      <c r="W6" s="12">
        <f>U6-V6</f>
        <v>12723</v>
      </c>
      <c r="X6" s="16">
        <f t="shared" si="0"/>
        <v>60.000628772635814</v>
      </c>
      <c r="Z6" s="15">
        <v>15510</v>
      </c>
      <c r="AA6" s="34">
        <f t="shared" si="1"/>
        <v>8.0954223081882645E-2</v>
      </c>
      <c r="AB6" s="2">
        <v>1255.5999999999999</v>
      </c>
      <c r="AC6" s="11">
        <f t="shared" si="2"/>
        <v>2.1912739965095986</v>
      </c>
      <c r="AD6" s="2">
        <v>573</v>
      </c>
      <c r="AE6" s="14">
        <v>119965</v>
      </c>
      <c r="AF6" s="11">
        <f t="shared" si="3"/>
        <v>4.7763931146584419E-3</v>
      </c>
      <c r="AG6" s="11">
        <f t="shared" si="4"/>
        <v>3.6943907156673117E-2</v>
      </c>
      <c r="AH6" s="3">
        <v>0.48</v>
      </c>
      <c r="AK6">
        <v>5</v>
      </c>
      <c r="AL6" s="19">
        <v>5</v>
      </c>
      <c r="AM6" s="3">
        <v>7.87</v>
      </c>
      <c r="AN6" s="2">
        <v>2.0499999999999998</v>
      </c>
      <c r="AO6" s="10">
        <f t="shared" si="5"/>
        <v>5.82</v>
      </c>
      <c r="AP6" s="2">
        <v>1255.5999999999999</v>
      </c>
      <c r="AQ6" s="2">
        <v>2.19</v>
      </c>
    </row>
    <row r="7" spans="1:43">
      <c r="A7" s="57">
        <v>6</v>
      </c>
      <c r="B7" s="61">
        <v>6</v>
      </c>
      <c r="C7" s="39">
        <v>94217</v>
      </c>
      <c r="D7" s="39">
        <v>14645</v>
      </c>
      <c r="E7" s="41">
        <v>34.840000000000003</v>
      </c>
      <c r="F7" s="40">
        <v>7.11</v>
      </c>
      <c r="G7" s="40">
        <v>1.7</v>
      </c>
      <c r="H7" s="41">
        <v>5</v>
      </c>
      <c r="I7" s="40">
        <v>13</v>
      </c>
      <c r="J7" s="41">
        <v>890</v>
      </c>
      <c r="K7" s="51">
        <v>1145.08</v>
      </c>
      <c r="L7" s="40">
        <v>1.29</v>
      </c>
      <c r="M7" s="40">
        <v>0.08</v>
      </c>
      <c r="N7" s="45">
        <v>0.94</v>
      </c>
      <c r="O7" s="29"/>
      <c r="P7" t="s">
        <v>28</v>
      </c>
      <c r="Q7" s="6" t="s">
        <v>29</v>
      </c>
      <c r="R7" s="2" t="s">
        <v>33</v>
      </c>
      <c r="S7" t="s">
        <v>21</v>
      </c>
      <c r="T7" t="s">
        <v>36</v>
      </c>
      <c r="U7" s="13">
        <v>17433</v>
      </c>
      <c r="V7" s="12">
        <v>13946</v>
      </c>
      <c r="W7" s="12">
        <f>U7-V7</f>
        <v>3487</v>
      </c>
      <c r="X7" s="16">
        <f t="shared" si="0"/>
        <v>79.997705501061205</v>
      </c>
      <c r="Z7" s="14">
        <v>14645</v>
      </c>
      <c r="AA7" s="34">
        <f t="shared" si="1"/>
        <v>7.818914305223626E-2</v>
      </c>
      <c r="AB7" s="3">
        <v>1145.08</v>
      </c>
      <c r="AC7" s="11">
        <f t="shared" si="2"/>
        <v>1.2866067415730336</v>
      </c>
      <c r="AD7" s="2">
        <v>890</v>
      </c>
      <c r="AE7" s="14">
        <v>94217</v>
      </c>
      <c r="AF7" s="11">
        <f t="shared" si="3"/>
        <v>9.4462782724985938E-3</v>
      </c>
      <c r="AG7" s="11">
        <f t="shared" si="4"/>
        <v>6.077159440081939E-2</v>
      </c>
      <c r="AH7" s="2">
        <v>0.94</v>
      </c>
      <c r="AK7">
        <v>6</v>
      </c>
      <c r="AL7" s="19">
        <v>6</v>
      </c>
      <c r="AM7" s="3">
        <v>7.11</v>
      </c>
      <c r="AN7" s="3">
        <v>1.7</v>
      </c>
      <c r="AO7" s="10">
        <f t="shared" si="5"/>
        <v>5.41</v>
      </c>
      <c r="AP7" s="3">
        <v>1145.08</v>
      </c>
      <c r="AQ7" s="3">
        <v>1.29</v>
      </c>
    </row>
    <row r="8" spans="1:43">
      <c r="A8" s="55">
        <v>7</v>
      </c>
      <c r="B8" s="59">
        <v>7</v>
      </c>
      <c r="C8" s="36">
        <v>69633</v>
      </c>
      <c r="D8" s="36">
        <v>10370</v>
      </c>
      <c r="E8" s="24">
        <v>32.74</v>
      </c>
      <c r="F8" s="24">
        <v>6.73</v>
      </c>
      <c r="G8" s="24">
        <v>1.4</v>
      </c>
      <c r="H8" s="23">
        <v>5</v>
      </c>
      <c r="I8" s="24">
        <v>12</v>
      </c>
      <c r="J8" s="24">
        <v>250</v>
      </c>
      <c r="K8" s="47">
        <v>772.78</v>
      </c>
      <c r="L8" s="23">
        <v>3.09</v>
      </c>
      <c r="M8" s="24">
        <v>7.0000000000000007E-2</v>
      </c>
      <c r="N8" s="43">
        <v>0.36</v>
      </c>
      <c r="O8" s="28"/>
      <c r="P8" t="s">
        <v>30</v>
      </c>
      <c r="Q8" s="7" t="s">
        <v>27</v>
      </c>
      <c r="R8" s="3" t="s">
        <v>34</v>
      </c>
      <c r="S8" t="s">
        <v>22</v>
      </c>
      <c r="T8" t="s">
        <v>37</v>
      </c>
      <c r="U8" s="13">
        <v>22337</v>
      </c>
      <c r="V8" s="12">
        <v>4467</v>
      </c>
      <c r="W8" s="12">
        <f>U8-V8</f>
        <v>17870</v>
      </c>
      <c r="X8" s="17">
        <f t="shared" si="0"/>
        <v>19.998209249227738</v>
      </c>
      <c r="Z8" s="14">
        <v>10370</v>
      </c>
      <c r="AA8" s="34">
        <f t="shared" si="1"/>
        <v>7.4520732883317259E-2</v>
      </c>
      <c r="AB8" s="3">
        <v>772.78</v>
      </c>
      <c r="AC8" s="11">
        <f t="shared" si="2"/>
        <v>3.0911200000000001</v>
      </c>
      <c r="AD8" s="3">
        <v>250</v>
      </c>
      <c r="AE8" s="14">
        <v>69633</v>
      </c>
      <c r="AF8" s="11">
        <f t="shared" si="3"/>
        <v>3.5902517484526016E-3</v>
      </c>
      <c r="AG8" s="11">
        <f t="shared" si="4"/>
        <v>2.4108003857280617E-2</v>
      </c>
      <c r="AH8" s="3">
        <v>0.36</v>
      </c>
      <c r="AK8">
        <v>7</v>
      </c>
      <c r="AL8" s="19">
        <v>7</v>
      </c>
      <c r="AM8" s="3">
        <v>6.73</v>
      </c>
      <c r="AN8" s="3">
        <v>1.4</v>
      </c>
      <c r="AO8" s="10">
        <f t="shared" si="5"/>
        <v>5.33</v>
      </c>
      <c r="AP8" s="3">
        <v>772.78</v>
      </c>
      <c r="AQ8" s="2">
        <v>3.09</v>
      </c>
    </row>
    <row r="9" spans="1:43">
      <c r="A9" s="56">
        <v>8</v>
      </c>
      <c r="B9" s="60">
        <v>8</v>
      </c>
      <c r="C9" s="27">
        <v>47090</v>
      </c>
      <c r="D9" s="27">
        <v>7361</v>
      </c>
      <c r="E9" s="28">
        <v>32.07</v>
      </c>
      <c r="F9" s="28">
        <v>6.66</v>
      </c>
      <c r="G9" s="28">
        <v>1.35</v>
      </c>
      <c r="H9" s="28">
        <v>4</v>
      </c>
      <c r="I9" s="28">
        <v>10</v>
      </c>
      <c r="J9" s="28">
        <v>220</v>
      </c>
      <c r="K9" s="48">
        <v>472.34</v>
      </c>
      <c r="L9" s="28">
        <v>2.15</v>
      </c>
      <c r="M9" s="28">
        <v>0.06</v>
      </c>
      <c r="N9" s="38">
        <v>0.47</v>
      </c>
      <c r="O9" s="29"/>
      <c r="P9" t="s">
        <v>30</v>
      </c>
      <c r="Q9" s="9" t="s">
        <v>30</v>
      </c>
      <c r="R9" s="5" t="s">
        <v>32</v>
      </c>
      <c r="S9" t="s">
        <v>23</v>
      </c>
      <c r="T9" t="s">
        <v>37</v>
      </c>
      <c r="U9" s="13">
        <v>20261</v>
      </c>
      <c r="V9" s="12">
        <v>6078</v>
      </c>
      <c r="W9" s="12">
        <f>U9-V9</f>
        <v>14183</v>
      </c>
      <c r="X9" s="16">
        <f t="shared" si="0"/>
        <v>29.998519322836977</v>
      </c>
      <c r="Z9" s="14">
        <v>7361</v>
      </c>
      <c r="AA9" s="34">
        <f t="shared" si="1"/>
        <v>6.4167911968482538E-2</v>
      </c>
      <c r="AB9" s="3">
        <v>472.34</v>
      </c>
      <c r="AC9" s="11">
        <f t="shared" si="2"/>
        <v>2.1469999999999998</v>
      </c>
      <c r="AD9" s="3">
        <v>220</v>
      </c>
      <c r="AE9" s="14">
        <v>47090</v>
      </c>
      <c r="AF9" s="11">
        <f t="shared" si="3"/>
        <v>4.6719048630282436E-3</v>
      </c>
      <c r="AG9" s="11">
        <f t="shared" si="4"/>
        <v>2.9887243581035186E-2</v>
      </c>
      <c r="AH9" s="2">
        <v>0.47</v>
      </c>
      <c r="AK9">
        <v>8</v>
      </c>
      <c r="AL9" s="19">
        <v>8</v>
      </c>
      <c r="AM9" s="3">
        <v>6.66</v>
      </c>
      <c r="AN9" s="3">
        <v>1.35</v>
      </c>
      <c r="AO9" s="10">
        <f t="shared" si="5"/>
        <v>5.3100000000000005</v>
      </c>
      <c r="AP9" s="3">
        <v>472.34</v>
      </c>
      <c r="AQ9" s="3">
        <v>2.15</v>
      </c>
    </row>
    <row r="10" spans="1:43">
      <c r="A10" s="57">
        <v>9</v>
      </c>
      <c r="B10" s="61">
        <v>9</v>
      </c>
      <c r="C10" s="39">
        <v>35242</v>
      </c>
      <c r="D10" s="39">
        <v>5881</v>
      </c>
      <c r="E10" s="40">
        <v>30.53</v>
      </c>
      <c r="F10" s="40">
        <v>5.68</v>
      </c>
      <c r="G10" s="40">
        <v>1.34</v>
      </c>
      <c r="H10" s="40">
        <v>3</v>
      </c>
      <c r="I10" s="41">
        <v>14</v>
      </c>
      <c r="J10" s="40">
        <v>210</v>
      </c>
      <c r="K10" s="51">
        <v>415.48</v>
      </c>
      <c r="L10" s="40">
        <v>1.98</v>
      </c>
      <c r="M10" s="41">
        <v>7.0000000000000007E-2</v>
      </c>
      <c r="N10" s="45">
        <v>0.6</v>
      </c>
      <c r="O10" s="29"/>
      <c r="P10" t="s">
        <v>30</v>
      </c>
      <c r="Q10" s="9" t="s">
        <v>30</v>
      </c>
      <c r="R10" s="3" t="s">
        <v>34</v>
      </c>
      <c r="S10" t="s">
        <v>24</v>
      </c>
      <c r="T10" t="s">
        <v>38</v>
      </c>
      <c r="U10" s="13">
        <v>18517</v>
      </c>
      <c r="V10" s="12">
        <v>8333</v>
      </c>
      <c r="W10" s="12">
        <f>U10-V10</f>
        <v>10184</v>
      </c>
      <c r="X10" s="16">
        <f t="shared" si="0"/>
        <v>45.001890154992708</v>
      </c>
      <c r="Z10" s="14">
        <v>5881</v>
      </c>
      <c r="AA10" s="34">
        <f t="shared" si="1"/>
        <v>7.0647849005271213E-2</v>
      </c>
      <c r="AB10" s="3">
        <v>415.48</v>
      </c>
      <c r="AC10" s="11">
        <f t="shared" si="2"/>
        <v>1.9784761904761905</v>
      </c>
      <c r="AD10" s="3">
        <v>210</v>
      </c>
      <c r="AE10" s="14">
        <v>35242</v>
      </c>
      <c r="AF10" s="11">
        <f t="shared" si="3"/>
        <v>5.9587991600930706E-3</v>
      </c>
      <c r="AG10" s="11">
        <f t="shared" si="4"/>
        <v>3.5708212888964461E-2</v>
      </c>
      <c r="AH10" s="2">
        <v>0.6</v>
      </c>
      <c r="AK10">
        <v>9</v>
      </c>
      <c r="AL10" s="19">
        <v>9</v>
      </c>
      <c r="AM10" s="3">
        <v>5.68</v>
      </c>
      <c r="AN10" s="3">
        <v>1.34</v>
      </c>
      <c r="AO10" s="10">
        <f t="shared" si="5"/>
        <v>4.34</v>
      </c>
      <c r="AP10" s="3">
        <v>415.48</v>
      </c>
      <c r="AQ10" s="3">
        <v>1.98</v>
      </c>
    </row>
    <row r="11" spans="1:43">
      <c r="A11" s="55">
        <v>10</v>
      </c>
      <c r="B11" s="59">
        <v>10</v>
      </c>
      <c r="C11" s="36">
        <v>33472</v>
      </c>
      <c r="D11" s="36">
        <v>5001</v>
      </c>
      <c r="E11" s="23">
        <v>30.89</v>
      </c>
      <c r="F11" s="23">
        <v>5.81</v>
      </c>
      <c r="G11" s="23">
        <v>1.51</v>
      </c>
      <c r="H11" s="23">
        <v>4</v>
      </c>
      <c r="I11" s="24">
        <v>12</v>
      </c>
      <c r="J11" s="23">
        <v>211</v>
      </c>
      <c r="K11" s="47">
        <v>368.48</v>
      </c>
      <c r="L11" s="24">
        <v>1.75</v>
      </c>
      <c r="M11" s="23">
        <v>7.0000000000000007E-2</v>
      </c>
      <c r="N11" s="37">
        <v>0.63</v>
      </c>
      <c r="O11" s="29"/>
      <c r="P11" t="s">
        <v>29</v>
      </c>
      <c r="Q11" s="9" t="s">
        <v>30</v>
      </c>
      <c r="R11" s="2" t="s">
        <v>33</v>
      </c>
      <c r="S11" t="s">
        <v>25</v>
      </c>
      <c r="T11" t="s">
        <v>37</v>
      </c>
      <c r="U11" s="13">
        <v>19095</v>
      </c>
      <c r="V11" s="12">
        <v>5729</v>
      </c>
      <c r="W11" s="12">
        <f>U11-V11</f>
        <v>13366</v>
      </c>
      <c r="X11" s="17">
        <f t="shared" si="0"/>
        <v>30.002618486514791</v>
      </c>
      <c r="Z11" s="14">
        <v>5001</v>
      </c>
      <c r="AA11" s="34">
        <f t="shared" si="1"/>
        <v>7.368126374725055E-2</v>
      </c>
      <c r="AB11" s="3">
        <v>368.48</v>
      </c>
      <c r="AC11" s="11">
        <f t="shared" si="2"/>
        <v>1.7463507109004741</v>
      </c>
      <c r="AD11" s="2">
        <v>211</v>
      </c>
      <c r="AE11" s="14">
        <v>33472</v>
      </c>
      <c r="AF11" s="11">
        <f t="shared" si="3"/>
        <v>6.3037762906309755E-3</v>
      </c>
      <c r="AG11" s="11">
        <f t="shared" si="4"/>
        <v>4.2191561687662464E-2</v>
      </c>
      <c r="AH11" s="2">
        <v>0.63</v>
      </c>
      <c r="AK11">
        <v>10</v>
      </c>
      <c r="AL11" s="19">
        <v>10</v>
      </c>
      <c r="AM11" s="2">
        <v>5.81</v>
      </c>
      <c r="AN11" s="2">
        <v>1.51</v>
      </c>
      <c r="AO11" s="10">
        <f t="shared" si="5"/>
        <v>4.3</v>
      </c>
      <c r="AP11" s="3">
        <v>368.48</v>
      </c>
      <c r="AQ11" s="3">
        <v>1.75</v>
      </c>
    </row>
    <row r="12" spans="1:43">
      <c r="A12" s="56">
        <v>11</v>
      </c>
      <c r="B12" s="60">
        <v>11</v>
      </c>
      <c r="C12" s="27">
        <v>31808</v>
      </c>
      <c r="D12" s="27">
        <v>4661</v>
      </c>
      <c r="E12" s="29">
        <v>31.38</v>
      </c>
      <c r="F12" s="29">
        <v>5.81</v>
      </c>
      <c r="G12" s="28">
        <v>1.49</v>
      </c>
      <c r="H12" s="29">
        <v>4</v>
      </c>
      <c r="I12" s="28">
        <v>11</v>
      </c>
      <c r="J12" s="28">
        <v>102</v>
      </c>
      <c r="K12" s="50">
        <v>445.96</v>
      </c>
      <c r="L12" s="29">
        <v>4.37</v>
      </c>
      <c r="M12" s="29">
        <v>0.1</v>
      </c>
      <c r="N12" s="44">
        <v>0.32</v>
      </c>
      <c r="O12" s="28"/>
      <c r="P12" t="s">
        <v>29</v>
      </c>
      <c r="V12" t="s">
        <v>45</v>
      </c>
      <c r="W12" t="s">
        <v>46</v>
      </c>
      <c r="Z12" s="14">
        <v>4661</v>
      </c>
      <c r="AA12" s="34">
        <f t="shared" si="1"/>
        <v>9.5679038832868477E-2</v>
      </c>
      <c r="AB12" s="2">
        <v>445.96</v>
      </c>
      <c r="AC12" s="11">
        <f t="shared" si="2"/>
        <v>4.372156862745098</v>
      </c>
      <c r="AD12" s="3">
        <v>102</v>
      </c>
      <c r="AE12" s="14">
        <v>31808</v>
      </c>
      <c r="AF12" s="11">
        <f t="shared" si="3"/>
        <v>3.2067404426559358E-3</v>
      </c>
      <c r="AG12" s="11">
        <f t="shared" si="4"/>
        <v>2.1883715940785239E-2</v>
      </c>
      <c r="AH12" s="3">
        <v>0.32</v>
      </c>
      <c r="AK12">
        <v>11</v>
      </c>
      <c r="AL12" s="19">
        <v>11</v>
      </c>
      <c r="AM12" s="2">
        <v>5.81</v>
      </c>
      <c r="AN12" s="3">
        <v>1.49</v>
      </c>
      <c r="AO12" s="10">
        <f t="shared" si="5"/>
        <v>4.3199999999999994</v>
      </c>
      <c r="AP12" s="2">
        <v>445.96</v>
      </c>
      <c r="AQ12" s="2">
        <v>4.37</v>
      </c>
    </row>
    <row r="13" spans="1:43">
      <c r="A13" s="57">
        <v>12</v>
      </c>
      <c r="B13" s="61">
        <v>12</v>
      </c>
      <c r="C13" s="39">
        <v>17433</v>
      </c>
      <c r="D13" s="39">
        <v>3552</v>
      </c>
      <c r="E13" s="40">
        <v>29.15</v>
      </c>
      <c r="F13" s="40">
        <v>5.19</v>
      </c>
      <c r="G13" s="40">
        <v>0.11</v>
      </c>
      <c r="H13" s="40">
        <v>3</v>
      </c>
      <c r="I13" s="40">
        <v>10</v>
      </c>
      <c r="J13" s="40">
        <v>102</v>
      </c>
      <c r="K13" s="51">
        <v>374.79</v>
      </c>
      <c r="L13" s="40">
        <v>3.67</v>
      </c>
      <c r="M13" s="41">
        <v>0.11</v>
      </c>
      <c r="N13" s="45">
        <v>0.59</v>
      </c>
      <c r="O13" s="29"/>
      <c r="P13" t="s">
        <v>29</v>
      </c>
      <c r="Z13" s="14">
        <v>3552</v>
      </c>
      <c r="AA13" s="34">
        <f t="shared" si="1"/>
        <v>0.1055152027027027</v>
      </c>
      <c r="AB13" s="3">
        <v>374.79</v>
      </c>
      <c r="AC13" s="11">
        <f t="shared" si="2"/>
        <v>3.6744117647058827</v>
      </c>
      <c r="AD13" s="3">
        <v>102</v>
      </c>
      <c r="AE13" s="14">
        <v>17433</v>
      </c>
      <c r="AF13" s="11">
        <f t="shared" si="3"/>
        <v>5.8509722939253141E-3</v>
      </c>
      <c r="AG13" s="11">
        <f t="shared" si="4"/>
        <v>2.8716216216216218E-2</v>
      </c>
      <c r="AH13" s="2">
        <v>0.59</v>
      </c>
      <c r="AK13">
        <v>12</v>
      </c>
      <c r="AL13" s="19">
        <v>12</v>
      </c>
      <c r="AM13" s="3">
        <v>5.19</v>
      </c>
      <c r="AN13" s="3">
        <v>0.11</v>
      </c>
      <c r="AO13" s="10">
        <f t="shared" si="5"/>
        <v>5.08</v>
      </c>
      <c r="AP13" s="3">
        <v>374.79</v>
      </c>
      <c r="AQ13" s="3">
        <v>3.67</v>
      </c>
    </row>
    <row r="14" spans="1:43">
      <c r="A14" s="55">
        <v>13</v>
      </c>
      <c r="B14" s="59">
        <v>1</v>
      </c>
      <c r="C14" s="22">
        <v>31856</v>
      </c>
      <c r="D14" s="22">
        <v>3753</v>
      </c>
      <c r="E14" s="23">
        <v>31.99</v>
      </c>
      <c r="F14" s="23">
        <v>5.79</v>
      </c>
      <c r="G14" s="23">
        <v>1.31</v>
      </c>
      <c r="H14" s="24">
        <v>3</v>
      </c>
      <c r="I14" s="24">
        <v>10</v>
      </c>
      <c r="J14" s="24">
        <v>100</v>
      </c>
      <c r="K14" s="47">
        <v>270.06</v>
      </c>
      <c r="L14" s="24">
        <v>2.7</v>
      </c>
      <c r="M14" s="24">
        <v>7.0000000000000007E-2</v>
      </c>
      <c r="N14" s="43">
        <v>0.31</v>
      </c>
      <c r="O14" s="28"/>
      <c r="P14" s="31" t="s">
        <v>27</v>
      </c>
      <c r="Z14" s="22">
        <v>3753</v>
      </c>
      <c r="AA14" s="34">
        <f t="shared" si="1"/>
        <v>7.1958433253397278E-2</v>
      </c>
      <c r="AB14" s="24">
        <v>270.06</v>
      </c>
      <c r="AC14" s="11">
        <f t="shared" si="2"/>
        <v>2.7006000000000001</v>
      </c>
      <c r="AD14" s="24">
        <v>100</v>
      </c>
      <c r="AE14" s="22">
        <v>31856</v>
      </c>
      <c r="AF14" s="11">
        <f t="shared" si="3"/>
        <v>3.1391260673028628E-3</v>
      </c>
      <c r="AG14" s="11">
        <f t="shared" si="4"/>
        <v>2.664535038635758E-2</v>
      </c>
      <c r="AH14" s="24">
        <v>0.31</v>
      </c>
      <c r="AK14" s="20">
        <v>13</v>
      </c>
      <c r="AL14" s="21">
        <v>1</v>
      </c>
      <c r="AM14" s="23">
        <v>5.79</v>
      </c>
      <c r="AN14" s="23">
        <v>1.31</v>
      </c>
      <c r="AO14" s="10">
        <f t="shared" si="5"/>
        <v>4.4800000000000004</v>
      </c>
      <c r="AP14" s="24">
        <v>270.06</v>
      </c>
      <c r="AQ14" s="24">
        <v>2.7</v>
      </c>
    </row>
    <row r="15" spans="1:43">
      <c r="A15" s="56">
        <v>14</v>
      </c>
      <c r="B15" s="60">
        <v>2</v>
      </c>
      <c r="C15" s="27">
        <v>22337</v>
      </c>
      <c r="D15" s="27">
        <v>3320</v>
      </c>
      <c r="E15" s="28">
        <v>31.17</v>
      </c>
      <c r="F15" s="28">
        <v>5.08</v>
      </c>
      <c r="G15" s="28">
        <v>1.3</v>
      </c>
      <c r="H15" s="28">
        <v>3</v>
      </c>
      <c r="I15" s="29">
        <v>11</v>
      </c>
      <c r="J15" s="28">
        <v>84</v>
      </c>
      <c r="K15" s="48">
        <v>248.78</v>
      </c>
      <c r="L15" s="29">
        <v>2.96</v>
      </c>
      <c r="M15" s="28">
        <v>7.0000000000000007E-2</v>
      </c>
      <c r="N15" s="38">
        <v>0.38</v>
      </c>
      <c r="O15" s="29"/>
      <c r="P15" s="31" t="s">
        <v>27</v>
      </c>
      <c r="Z15" s="27">
        <v>3320</v>
      </c>
      <c r="AA15" s="34">
        <f t="shared" si="1"/>
        <v>7.4933734939759036E-2</v>
      </c>
      <c r="AB15" s="28">
        <v>248.78</v>
      </c>
      <c r="AC15" s="11">
        <f t="shared" si="2"/>
        <v>2.9616666666666669</v>
      </c>
      <c r="AD15" s="28">
        <v>84</v>
      </c>
      <c r="AE15" s="27">
        <v>22337</v>
      </c>
      <c r="AF15" s="11">
        <f t="shared" si="3"/>
        <v>3.760576621748668E-3</v>
      </c>
      <c r="AG15" s="11">
        <f t="shared" si="4"/>
        <v>2.5301204819277109E-2</v>
      </c>
      <c r="AH15" s="29">
        <v>0.38</v>
      </c>
      <c r="AK15" s="25">
        <v>14</v>
      </c>
      <c r="AL15" s="26">
        <v>2</v>
      </c>
      <c r="AM15" s="28">
        <v>5.08</v>
      </c>
      <c r="AN15" s="28">
        <v>1.3</v>
      </c>
      <c r="AO15" s="10">
        <f t="shared" si="5"/>
        <v>3.7800000000000002</v>
      </c>
      <c r="AP15" s="28">
        <v>248.78</v>
      </c>
      <c r="AQ15" s="29">
        <v>2.96</v>
      </c>
    </row>
    <row r="16" spans="1:43">
      <c r="A16" s="57">
        <v>15</v>
      </c>
      <c r="B16" s="61">
        <v>3</v>
      </c>
      <c r="C16" s="39">
        <v>18563</v>
      </c>
      <c r="D16" s="39">
        <v>2642</v>
      </c>
      <c r="E16" s="41">
        <v>31.27</v>
      </c>
      <c r="F16" s="41">
        <v>5.82</v>
      </c>
      <c r="G16" s="40">
        <v>1.17</v>
      </c>
      <c r="H16" s="40">
        <v>3</v>
      </c>
      <c r="I16" s="40">
        <v>9</v>
      </c>
      <c r="J16" s="40">
        <v>80</v>
      </c>
      <c r="K16" s="51">
        <v>210.54</v>
      </c>
      <c r="L16" s="40">
        <v>2.63</v>
      </c>
      <c r="M16" s="41">
        <v>0.08</v>
      </c>
      <c r="N16" s="45">
        <v>0.43</v>
      </c>
      <c r="O16" s="29"/>
      <c r="P16" s="31" t="s">
        <v>27</v>
      </c>
      <c r="Z16" s="27">
        <v>2642</v>
      </c>
      <c r="AA16" s="34">
        <f t="shared" si="1"/>
        <v>7.9689629068887199E-2</v>
      </c>
      <c r="AB16" s="28">
        <v>210.54</v>
      </c>
      <c r="AC16" s="11">
        <f t="shared" si="2"/>
        <v>2.6317499999999998</v>
      </c>
      <c r="AD16" s="28">
        <v>80</v>
      </c>
      <c r="AE16" s="27">
        <v>18563</v>
      </c>
      <c r="AF16" s="11">
        <f t="shared" si="3"/>
        <v>4.3096482249636373E-3</v>
      </c>
      <c r="AG16" s="11">
        <f t="shared" si="4"/>
        <v>3.0280090840272521E-2</v>
      </c>
      <c r="AH16" s="29">
        <v>0.43</v>
      </c>
      <c r="AK16" s="25">
        <v>15</v>
      </c>
      <c r="AL16" s="26">
        <v>3</v>
      </c>
      <c r="AM16" s="29">
        <v>5.82</v>
      </c>
      <c r="AN16" s="28">
        <v>1.17</v>
      </c>
      <c r="AO16" s="10">
        <f t="shared" si="5"/>
        <v>4.6500000000000004</v>
      </c>
      <c r="AP16" s="28">
        <v>210.54</v>
      </c>
      <c r="AQ16" s="28">
        <v>2.63</v>
      </c>
    </row>
    <row r="17" spans="1:43">
      <c r="A17" s="55">
        <v>16</v>
      </c>
      <c r="B17" s="59">
        <v>4</v>
      </c>
      <c r="C17" s="36">
        <v>18151</v>
      </c>
      <c r="D17" s="36">
        <v>2478</v>
      </c>
      <c r="E17" s="23">
        <v>31.62</v>
      </c>
      <c r="F17" s="24">
        <v>5.43</v>
      </c>
      <c r="G17" s="23">
        <v>1.52</v>
      </c>
      <c r="H17" s="24">
        <v>2</v>
      </c>
      <c r="I17" s="23">
        <v>10</v>
      </c>
      <c r="J17" s="24">
        <v>70</v>
      </c>
      <c r="K17" s="47">
        <v>142.65</v>
      </c>
      <c r="L17" s="24">
        <v>2.04</v>
      </c>
      <c r="M17" s="24">
        <v>0.06</v>
      </c>
      <c r="N17" s="43">
        <v>0.39</v>
      </c>
      <c r="O17" s="28"/>
      <c r="P17" s="31" t="s">
        <v>28</v>
      </c>
      <c r="Z17" s="27">
        <v>2478</v>
      </c>
      <c r="AA17" s="34">
        <f t="shared" si="1"/>
        <v>5.756658595641647E-2</v>
      </c>
      <c r="AB17" s="28">
        <v>142.65</v>
      </c>
      <c r="AC17" s="11">
        <f t="shared" si="2"/>
        <v>2.0378571428571428</v>
      </c>
      <c r="AD17" s="28">
        <v>70</v>
      </c>
      <c r="AE17" s="27">
        <v>18151</v>
      </c>
      <c r="AF17" s="11">
        <f t="shared" si="3"/>
        <v>3.8565368299267257E-3</v>
      </c>
      <c r="AG17" s="11">
        <f t="shared" si="4"/>
        <v>2.8248587570621469E-2</v>
      </c>
      <c r="AH17" s="28">
        <v>0.39</v>
      </c>
      <c r="AK17" s="25">
        <v>16</v>
      </c>
      <c r="AL17" s="26">
        <v>4</v>
      </c>
      <c r="AM17" s="28">
        <v>5.43</v>
      </c>
      <c r="AN17" s="29">
        <v>1.52</v>
      </c>
      <c r="AO17" s="10">
        <f t="shared" si="5"/>
        <v>3.9099999999999997</v>
      </c>
      <c r="AP17" s="28">
        <v>142.65</v>
      </c>
      <c r="AQ17" s="28">
        <v>2.04</v>
      </c>
    </row>
    <row r="18" spans="1:43">
      <c r="A18" s="56">
        <v>17</v>
      </c>
      <c r="B18" s="60">
        <v>5</v>
      </c>
      <c r="C18" s="30">
        <v>20228</v>
      </c>
      <c r="D18" s="30">
        <v>2568</v>
      </c>
      <c r="E18" s="29">
        <v>31.79</v>
      </c>
      <c r="F18" s="28">
        <v>5.24</v>
      </c>
      <c r="G18" s="28">
        <v>1.27</v>
      </c>
      <c r="H18" s="28">
        <v>2</v>
      </c>
      <c r="I18" s="28">
        <v>9</v>
      </c>
      <c r="J18" s="29">
        <v>75</v>
      </c>
      <c r="K18" s="50">
        <v>181.94</v>
      </c>
      <c r="L18" s="29">
        <v>2.4300000000000002</v>
      </c>
      <c r="M18" s="29">
        <v>7.0000000000000007E-2</v>
      </c>
      <c r="N18" s="44">
        <v>0.37</v>
      </c>
      <c r="O18" s="28"/>
      <c r="P18" s="31" t="s">
        <v>28</v>
      </c>
      <c r="Z18" s="30">
        <v>2568</v>
      </c>
      <c r="AA18" s="34">
        <f t="shared" si="1"/>
        <v>7.0848909657320866E-2</v>
      </c>
      <c r="AB18" s="29">
        <v>181.94</v>
      </c>
      <c r="AC18" s="11">
        <f t="shared" si="2"/>
        <v>2.4258666666666668</v>
      </c>
      <c r="AD18" s="29">
        <v>75</v>
      </c>
      <c r="AE18" s="30">
        <v>20228</v>
      </c>
      <c r="AF18" s="11">
        <f t="shared" si="3"/>
        <v>3.7077318568321141E-3</v>
      </c>
      <c r="AG18" s="11">
        <f t="shared" si="4"/>
        <v>2.9205607476635514E-2</v>
      </c>
      <c r="AH18" s="28">
        <v>0.37</v>
      </c>
      <c r="AK18" s="25">
        <v>17</v>
      </c>
      <c r="AL18" s="26">
        <v>5</v>
      </c>
      <c r="AM18" s="28">
        <v>5.24</v>
      </c>
      <c r="AN18" s="28">
        <v>1.27</v>
      </c>
      <c r="AO18" s="10">
        <f t="shared" si="5"/>
        <v>3.97</v>
      </c>
      <c r="AP18" s="29">
        <v>181.94</v>
      </c>
      <c r="AQ18" s="29">
        <v>2.4300000000000002</v>
      </c>
    </row>
    <row r="19" spans="1:43">
      <c r="A19" s="57">
        <v>18</v>
      </c>
      <c r="B19" s="61">
        <v>6</v>
      </c>
      <c r="C19" s="46">
        <v>25579</v>
      </c>
      <c r="D19" s="46">
        <v>3103</v>
      </c>
      <c r="E19" s="41">
        <v>33</v>
      </c>
      <c r="F19" s="41">
        <v>5.49</v>
      </c>
      <c r="G19" s="40">
        <v>0.83</v>
      </c>
      <c r="H19" s="41">
        <v>3</v>
      </c>
      <c r="I19" s="41">
        <v>11</v>
      </c>
      <c r="J19" s="41">
        <v>76</v>
      </c>
      <c r="K19" s="49">
        <v>204.36</v>
      </c>
      <c r="L19" s="41">
        <v>2.69</v>
      </c>
      <c r="M19" s="41">
        <v>7.0000000000000007E-2</v>
      </c>
      <c r="N19" s="42">
        <v>0.3</v>
      </c>
      <c r="O19" s="28"/>
      <c r="P19" s="31" t="s">
        <v>28</v>
      </c>
      <c r="Z19" s="30">
        <v>3103</v>
      </c>
      <c r="AA19" s="34">
        <f t="shared" si="1"/>
        <v>6.5858846277795688E-2</v>
      </c>
      <c r="AB19" s="29">
        <v>204.36</v>
      </c>
      <c r="AC19" s="11">
        <f t="shared" si="2"/>
        <v>2.688947368421053</v>
      </c>
      <c r="AD19" s="29">
        <v>76</v>
      </c>
      <c r="AE19" s="30">
        <v>25579</v>
      </c>
      <c r="AF19" s="11">
        <f t="shared" si="3"/>
        <v>2.9711873020837405E-3</v>
      </c>
      <c r="AG19" s="11">
        <f t="shared" si="4"/>
        <v>2.4492426683854335E-2</v>
      </c>
      <c r="AH19" s="28">
        <v>0.3</v>
      </c>
      <c r="AK19" s="25">
        <v>18</v>
      </c>
      <c r="AL19" s="26">
        <v>6</v>
      </c>
      <c r="AM19" s="29">
        <v>5.49</v>
      </c>
      <c r="AN19" s="28">
        <v>0.83</v>
      </c>
      <c r="AO19" s="10">
        <f t="shared" si="5"/>
        <v>4.66</v>
      </c>
      <c r="AP19" s="29">
        <v>204.36</v>
      </c>
      <c r="AQ19" s="29">
        <v>2.69</v>
      </c>
    </row>
    <row r="20" spans="1:43">
      <c r="A20" s="55">
        <v>19</v>
      </c>
      <c r="B20" s="59">
        <v>7</v>
      </c>
      <c r="C20" s="36">
        <v>20261</v>
      </c>
      <c r="D20" s="36">
        <v>2357</v>
      </c>
      <c r="E20" s="24">
        <v>31.19</v>
      </c>
      <c r="F20" s="24">
        <v>5.41</v>
      </c>
      <c r="G20" s="23">
        <v>1.36</v>
      </c>
      <c r="H20" s="23">
        <v>3</v>
      </c>
      <c r="I20" s="24">
        <v>10</v>
      </c>
      <c r="J20" s="24">
        <v>60</v>
      </c>
      <c r="K20" s="47">
        <v>159.30000000000001</v>
      </c>
      <c r="L20" s="24">
        <v>2.66</v>
      </c>
      <c r="M20" s="23">
        <v>7.0000000000000007E-2</v>
      </c>
      <c r="N20" s="43">
        <v>0.3</v>
      </c>
      <c r="O20" s="28"/>
      <c r="P20" s="31" t="s">
        <v>30</v>
      </c>
      <c r="Z20" s="27">
        <v>2357</v>
      </c>
      <c r="AA20" s="34">
        <f t="shared" si="1"/>
        <v>6.7585914297836239E-2</v>
      </c>
      <c r="AB20" s="28">
        <v>159.30000000000001</v>
      </c>
      <c r="AC20" s="11">
        <f t="shared" si="2"/>
        <v>2.6550000000000002</v>
      </c>
      <c r="AD20" s="28">
        <v>60</v>
      </c>
      <c r="AE20" s="27">
        <v>20261</v>
      </c>
      <c r="AF20" s="11">
        <f t="shared" si="3"/>
        <v>2.9613543260451113E-3</v>
      </c>
      <c r="AG20" s="11">
        <f t="shared" si="4"/>
        <v>2.5456088247772592E-2</v>
      </c>
      <c r="AH20" s="28">
        <v>0.3</v>
      </c>
      <c r="AK20" s="25">
        <v>19</v>
      </c>
      <c r="AL20" s="26">
        <v>7</v>
      </c>
      <c r="AM20" s="28">
        <v>5.41</v>
      </c>
      <c r="AN20" s="29">
        <v>1.36</v>
      </c>
      <c r="AO20" s="10">
        <f t="shared" si="5"/>
        <v>4.05</v>
      </c>
      <c r="AP20" s="28">
        <v>159.30000000000001</v>
      </c>
      <c r="AQ20" s="28">
        <v>2.66</v>
      </c>
    </row>
    <row r="21" spans="1:43">
      <c r="A21" s="56">
        <v>20</v>
      </c>
      <c r="B21" s="60">
        <v>8</v>
      </c>
      <c r="C21" s="27">
        <v>18517</v>
      </c>
      <c r="D21" s="27">
        <v>2145</v>
      </c>
      <c r="E21" s="29">
        <v>31.74</v>
      </c>
      <c r="F21" s="28">
        <v>5.2</v>
      </c>
      <c r="G21" s="28">
        <v>0.82</v>
      </c>
      <c r="H21" s="29">
        <v>4</v>
      </c>
      <c r="I21" s="28">
        <v>10</v>
      </c>
      <c r="J21" s="28">
        <v>54</v>
      </c>
      <c r="K21" s="48">
        <v>138.51</v>
      </c>
      <c r="L21" s="28">
        <v>2.57</v>
      </c>
      <c r="M21" s="28">
        <v>0.06</v>
      </c>
      <c r="N21" s="44">
        <v>0.28999999999999998</v>
      </c>
      <c r="O21" s="28"/>
      <c r="P21" s="31" t="s">
        <v>30</v>
      </c>
      <c r="Z21" s="27">
        <v>2145</v>
      </c>
      <c r="AA21" s="34">
        <f t="shared" si="1"/>
        <v>6.4573426573426573E-2</v>
      </c>
      <c r="AB21" s="28">
        <v>138.51</v>
      </c>
      <c r="AC21" s="11">
        <f t="shared" si="2"/>
        <v>2.5649999999999999</v>
      </c>
      <c r="AD21" s="28">
        <v>54</v>
      </c>
      <c r="AE21" s="27">
        <v>18517</v>
      </c>
      <c r="AF21" s="11">
        <f t="shared" si="3"/>
        <v>2.9162391316087917E-3</v>
      </c>
      <c r="AG21" s="11">
        <f t="shared" si="4"/>
        <v>2.5174825174825177E-2</v>
      </c>
      <c r="AH21" s="28">
        <v>0.28999999999999998</v>
      </c>
      <c r="AK21" s="25">
        <v>20</v>
      </c>
      <c r="AL21" s="26">
        <v>8</v>
      </c>
      <c r="AM21" s="28">
        <v>5.2</v>
      </c>
      <c r="AN21" s="28">
        <v>0.82</v>
      </c>
      <c r="AO21" s="10">
        <f t="shared" si="5"/>
        <v>4.38</v>
      </c>
      <c r="AP21" s="28">
        <v>138.51</v>
      </c>
      <c r="AQ21" s="28">
        <v>2.57</v>
      </c>
    </row>
    <row r="22" spans="1:43">
      <c r="A22" s="57">
        <v>21</v>
      </c>
      <c r="B22" s="61">
        <v>9</v>
      </c>
      <c r="C22" s="39">
        <v>19095</v>
      </c>
      <c r="D22" s="39">
        <v>2132</v>
      </c>
      <c r="E22" s="40">
        <v>31.26</v>
      </c>
      <c r="F22" s="41">
        <v>5.43</v>
      </c>
      <c r="G22" s="41">
        <v>1.19</v>
      </c>
      <c r="H22" s="40">
        <v>2</v>
      </c>
      <c r="I22" s="40">
        <v>10</v>
      </c>
      <c r="J22" s="41">
        <v>55</v>
      </c>
      <c r="K22" s="49">
        <v>151.43</v>
      </c>
      <c r="L22" s="41">
        <v>2.75</v>
      </c>
      <c r="M22" s="41">
        <v>7.0000000000000007E-2</v>
      </c>
      <c r="N22" s="42">
        <v>0.28999999999999998</v>
      </c>
      <c r="O22" s="28"/>
      <c r="P22" s="31" t="s">
        <v>30</v>
      </c>
      <c r="Z22" s="27">
        <v>2132</v>
      </c>
      <c r="AA22" s="34">
        <f t="shared" si="1"/>
        <v>7.1027204502814259E-2</v>
      </c>
      <c r="AB22" s="29">
        <v>151.43</v>
      </c>
      <c r="AC22" s="11">
        <f t="shared" si="2"/>
        <v>2.7532727272727273</v>
      </c>
      <c r="AD22" s="29">
        <v>55</v>
      </c>
      <c r="AE22" s="27">
        <v>19095</v>
      </c>
      <c r="AF22" s="11">
        <f t="shared" si="3"/>
        <v>2.8803351662738939E-3</v>
      </c>
      <c r="AG22" s="11">
        <f t="shared" si="4"/>
        <v>2.5797373358348967E-2</v>
      </c>
      <c r="AH22" s="28">
        <v>0.28999999999999998</v>
      </c>
      <c r="AK22" s="25">
        <v>21</v>
      </c>
      <c r="AL22" s="26">
        <v>9</v>
      </c>
      <c r="AM22" s="29">
        <v>5.43</v>
      </c>
      <c r="AN22" s="29">
        <v>1.19</v>
      </c>
      <c r="AO22" s="10">
        <f t="shared" si="5"/>
        <v>4.24</v>
      </c>
      <c r="AP22" s="29">
        <v>151.43</v>
      </c>
      <c r="AQ22" s="29">
        <v>2.75</v>
      </c>
    </row>
    <row r="23" spans="1:43">
      <c r="A23" s="55">
        <v>22</v>
      </c>
      <c r="B23" s="59">
        <v>10</v>
      </c>
      <c r="C23" s="22">
        <v>19537</v>
      </c>
      <c r="D23" s="36">
        <v>2106</v>
      </c>
      <c r="E23" s="24">
        <v>30.59</v>
      </c>
      <c r="F23" s="24">
        <v>5.35</v>
      </c>
      <c r="G23" s="23">
        <v>1.19</v>
      </c>
      <c r="H23" s="24">
        <v>2</v>
      </c>
      <c r="I23" s="23">
        <v>11</v>
      </c>
      <c r="J23" s="23">
        <v>55</v>
      </c>
      <c r="K23" s="52">
        <v>152.96</v>
      </c>
      <c r="L23" s="23">
        <v>2.78</v>
      </c>
      <c r="M23" s="23">
        <v>7.0000000000000007E-2</v>
      </c>
      <c r="N23" s="43">
        <v>0.28000000000000003</v>
      </c>
      <c r="O23" s="28"/>
      <c r="P23" t="s">
        <v>29</v>
      </c>
      <c r="Z23" s="27">
        <v>2106</v>
      </c>
      <c r="AA23" s="34">
        <f t="shared" si="1"/>
        <v>7.2630579297245965E-2</v>
      </c>
      <c r="AB23" s="29">
        <v>152.96</v>
      </c>
      <c r="AC23" s="11">
        <f t="shared" si="2"/>
        <v>2.7810909090909091</v>
      </c>
      <c r="AD23" s="29">
        <v>55</v>
      </c>
      <c r="AE23" s="30">
        <v>19537</v>
      </c>
      <c r="AF23" s="11">
        <f t="shared" si="3"/>
        <v>2.8151712135947179E-3</v>
      </c>
      <c r="AG23" s="11">
        <f t="shared" si="4"/>
        <v>2.6115859449192782E-2</v>
      </c>
      <c r="AH23" s="28">
        <v>0.28000000000000003</v>
      </c>
      <c r="AK23" s="25">
        <v>22</v>
      </c>
      <c r="AL23" s="26">
        <v>10</v>
      </c>
      <c r="AM23" s="28">
        <v>5.35</v>
      </c>
      <c r="AN23" s="29">
        <v>1.19</v>
      </c>
      <c r="AO23" s="10">
        <f t="shared" si="5"/>
        <v>4.16</v>
      </c>
      <c r="AP23" s="29">
        <v>152.96</v>
      </c>
      <c r="AQ23" s="29">
        <v>2.78</v>
      </c>
    </row>
    <row r="24" spans="1:43">
      <c r="A24" s="56">
        <v>23</v>
      </c>
      <c r="B24" s="60">
        <v>11</v>
      </c>
      <c r="C24" s="30">
        <v>24746</v>
      </c>
      <c r="D24" s="30">
        <v>2635</v>
      </c>
      <c r="E24" s="29">
        <v>32.49</v>
      </c>
      <c r="F24" s="29">
        <v>5.71</v>
      </c>
      <c r="G24" s="29">
        <v>1.25</v>
      </c>
      <c r="H24" s="28">
        <v>2</v>
      </c>
      <c r="I24" s="28">
        <v>9</v>
      </c>
      <c r="J24" s="28">
        <v>54</v>
      </c>
      <c r="K24" s="50">
        <v>183.02</v>
      </c>
      <c r="L24" s="29">
        <v>3.39</v>
      </c>
      <c r="M24" s="29">
        <v>7.0000000000000007E-2</v>
      </c>
      <c r="N24" s="44">
        <v>0.22</v>
      </c>
      <c r="O24" s="28"/>
      <c r="P24" t="s">
        <v>29</v>
      </c>
      <c r="Z24" s="30">
        <v>2635</v>
      </c>
      <c r="AA24" s="34">
        <f t="shared" si="1"/>
        <v>6.9457305502846303E-2</v>
      </c>
      <c r="AB24" s="29">
        <v>183.02</v>
      </c>
      <c r="AC24" s="11">
        <f t="shared" si="2"/>
        <v>3.3892592592592594</v>
      </c>
      <c r="AD24" s="28">
        <v>54</v>
      </c>
      <c r="AE24" s="30">
        <v>24746</v>
      </c>
      <c r="AF24" s="11">
        <f t="shared" si="3"/>
        <v>2.1821708558959025E-3</v>
      </c>
      <c r="AG24" s="11">
        <f t="shared" si="4"/>
        <v>2.049335863377609E-2</v>
      </c>
      <c r="AH24" s="28">
        <v>0.22</v>
      </c>
      <c r="AK24" s="25">
        <v>23</v>
      </c>
      <c r="AL24" s="26">
        <v>11</v>
      </c>
      <c r="AM24" s="29">
        <v>5.71</v>
      </c>
      <c r="AN24" s="29">
        <v>1.25</v>
      </c>
      <c r="AO24" s="10">
        <f t="shared" si="5"/>
        <v>4.46</v>
      </c>
      <c r="AP24" s="29">
        <v>183.02</v>
      </c>
      <c r="AQ24" s="29">
        <v>3.39</v>
      </c>
    </row>
    <row r="25" spans="1:43">
      <c r="A25" s="57">
        <v>24</v>
      </c>
      <c r="B25" s="61">
        <v>12</v>
      </c>
      <c r="C25" s="46">
        <v>36494</v>
      </c>
      <c r="D25" s="46">
        <v>3595</v>
      </c>
      <c r="E25" s="41">
        <v>32.979999999999997</v>
      </c>
      <c r="F25" s="40">
        <v>5.04</v>
      </c>
      <c r="G25" s="40">
        <v>1.05</v>
      </c>
      <c r="H25" s="41">
        <v>3</v>
      </c>
      <c r="I25" s="40">
        <v>9</v>
      </c>
      <c r="J25" s="40">
        <v>45</v>
      </c>
      <c r="K25" s="49">
        <v>260.37</v>
      </c>
      <c r="L25" s="41">
        <v>5.79</v>
      </c>
      <c r="M25" s="41">
        <v>7.0000000000000007E-2</v>
      </c>
      <c r="N25" s="42">
        <v>0.12</v>
      </c>
      <c r="O25" s="28"/>
      <c r="P25" t="s">
        <v>29</v>
      </c>
      <c r="Z25" s="30">
        <v>3595</v>
      </c>
      <c r="AA25" s="34">
        <f t="shared" si="1"/>
        <v>7.2425591098748257E-2</v>
      </c>
      <c r="AB25" s="29">
        <v>260.37</v>
      </c>
      <c r="AC25" s="11">
        <f t="shared" si="2"/>
        <v>5.7860000000000005</v>
      </c>
      <c r="AD25" s="28">
        <v>45</v>
      </c>
      <c r="AE25" s="30">
        <v>36494</v>
      </c>
      <c r="AF25" s="11">
        <f t="shared" si="3"/>
        <v>1.2330794103140243E-3</v>
      </c>
      <c r="AG25" s="11">
        <f t="shared" si="4"/>
        <v>1.2517385257301807E-2</v>
      </c>
      <c r="AH25" s="28">
        <v>0.12</v>
      </c>
      <c r="AK25" s="25">
        <v>24</v>
      </c>
      <c r="AL25" s="26">
        <v>12</v>
      </c>
      <c r="AM25" s="28">
        <v>5.04</v>
      </c>
      <c r="AN25" s="28">
        <v>1.05</v>
      </c>
      <c r="AO25" s="10">
        <f t="shared" si="5"/>
        <v>3.99</v>
      </c>
      <c r="AP25" s="29">
        <v>260.37</v>
      </c>
      <c r="AQ25" s="29">
        <v>5.79</v>
      </c>
    </row>
    <row r="26" spans="1:43">
      <c r="A26" s="55">
        <v>25</v>
      </c>
      <c r="B26" s="59">
        <v>1</v>
      </c>
      <c r="C26" s="22">
        <v>40174</v>
      </c>
      <c r="D26" s="22">
        <v>3881</v>
      </c>
      <c r="E26" s="24">
        <v>31.81</v>
      </c>
      <c r="F26" s="23">
        <v>5.17</v>
      </c>
      <c r="G26" s="24">
        <v>0.86</v>
      </c>
      <c r="H26" s="24">
        <v>2</v>
      </c>
      <c r="I26" s="23">
        <v>10</v>
      </c>
      <c r="J26" s="24">
        <v>39</v>
      </c>
      <c r="K26" s="47">
        <v>196.14</v>
      </c>
      <c r="L26" s="24">
        <v>5.03</v>
      </c>
      <c r="M26" s="24">
        <v>0.05</v>
      </c>
      <c r="N26" s="24">
        <v>0.1</v>
      </c>
      <c r="O26" s="28"/>
      <c r="P26" s="31" t="s">
        <v>27</v>
      </c>
      <c r="Z26" s="22">
        <v>3881</v>
      </c>
      <c r="AA26" s="34">
        <f t="shared" si="1"/>
        <v>5.0538520999742334E-2</v>
      </c>
      <c r="AB26" s="24">
        <v>196.14</v>
      </c>
      <c r="AC26" s="11">
        <f t="shared" si="2"/>
        <v>5.0292307692307689</v>
      </c>
      <c r="AD26" s="24">
        <v>39</v>
      </c>
      <c r="AE26" s="22">
        <v>40174</v>
      </c>
      <c r="AF26" s="11">
        <f t="shared" si="3"/>
        <v>9.7077711953004432E-4</v>
      </c>
      <c r="AG26" s="11">
        <f t="shared" si="4"/>
        <v>1.0048956454522031E-2</v>
      </c>
      <c r="AH26" s="24">
        <v>0.1</v>
      </c>
      <c r="AK26" s="20">
        <v>25</v>
      </c>
      <c r="AL26" s="21">
        <v>1</v>
      </c>
      <c r="AM26" s="23">
        <v>5.17</v>
      </c>
      <c r="AN26" s="24">
        <v>0.86</v>
      </c>
      <c r="AO26" s="10">
        <f t="shared" si="5"/>
        <v>4.3099999999999996</v>
      </c>
      <c r="AP26" s="24">
        <v>196.14</v>
      </c>
      <c r="AQ26" s="24">
        <v>5.03</v>
      </c>
    </row>
    <row r="27" spans="1:43">
      <c r="AO27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Harashta Tandjung</dc:creator>
  <cp:lastModifiedBy>Harashta Tandjung</cp:lastModifiedBy>
  <dcterms:created xsi:type="dcterms:W3CDTF">2020-03-17T16:02:05Z</dcterms:created>
  <dcterms:modified xsi:type="dcterms:W3CDTF">2020-03-18T09:45:08Z</dcterms:modified>
</cp:coreProperties>
</file>