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ss\"/>
    </mc:Choice>
  </mc:AlternateContent>
  <xr:revisionPtr revIDLastSave="0" documentId="13_ncr:1_{C236A106-C082-4983-B806-9B4B4940BFD1}" xr6:coauthVersionLast="46" xr6:coauthVersionMax="47" xr10:uidLastSave="{00000000-0000-0000-0000-000000000000}"/>
  <bookViews>
    <workbookView xWindow="-120" yWindow="-120" windowWidth="29040" windowHeight="15840" xr2:uid="{C1CCF3AC-0F5E-4BAE-9704-991FF425192A}"/>
  </bookViews>
  <sheets>
    <sheet name="TD" sheetId="3" r:id="rId1"/>
    <sheet name="BD RESTAURANTE" sheetId="1" r:id="rId2"/>
    <sheet name="Dashboard" sheetId="4" r:id="rId3"/>
  </sheets>
  <definedNames>
    <definedName name="SegmentaciónDeDatos_Años__Fecha">#N/A</definedName>
    <definedName name="SegmentaciónDeDatos_Atendió1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I2" i="1" s="1"/>
  <c r="K3" i="1"/>
  <c r="I3" i="1" s="1"/>
  <c r="K4" i="1"/>
  <c r="K5" i="1"/>
  <c r="K6" i="1"/>
  <c r="K7" i="1"/>
  <c r="K8" i="1"/>
  <c r="K9" i="1"/>
  <c r="K10" i="1"/>
  <c r="K11" i="1"/>
  <c r="K12" i="1"/>
  <c r="K13" i="1"/>
  <c r="K14" i="1"/>
  <c r="I14" i="1" s="1"/>
  <c r="K15" i="1"/>
  <c r="I15" i="1" s="1"/>
  <c r="K16" i="1"/>
  <c r="I16" i="1" s="1"/>
  <c r="K17" i="1"/>
  <c r="I17" i="1" s="1"/>
  <c r="K18" i="1"/>
  <c r="I18" i="1" s="1"/>
  <c r="K19" i="1"/>
  <c r="I19" i="1" s="1"/>
  <c r="K20" i="1"/>
  <c r="K21" i="1"/>
  <c r="K22" i="1"/>
  <c r="K23" i="1"/>
  <c r="K24" i="1"/>
  <c r="K25" i="1"/>
  <c r="K26" i="1"/>
  <c r="K27" i="1"/>
  <c r="K28" i="1"/>
  <c r="K29" i="1"/>
  <c r="K30" i="1"/>
  <c r="I30" i="1" s="1"/>
  <c r="K31" i="1"/>
  <c r="I31" i="1" s="1"/>
  <c r="K32" i="1"/>
  <c r="I32" i="1" s="1"/>
  <c r="K33" i="1"/>
  <c r="I33" i="1" s="1"/>
  <c r="K34" i="1"/>
  <c r="I34" i="1" s="1"/>
  <c r="K35" i="1"/>
  <c r="I35" i="1" s="1"/>
  <c r="K36" i="1"/>
  <c r="K37" i="1"/>
  <c r="K38" i="1"/>
  <c r="K39" i="1"/>
  <c r="K40" i="1"/>
  <c r="I4" i="1"/>
  <c r="I5" i="1"/>
  <c r="I6" i="1"/>
  <c r="I7" i="1"/>
  <c r="I8" i="1"/>
  <c r="I9" i="1"/>
  <c r="I10" i="1"/>
  <c r="I11" i="1"/>
  <c r="I12" i="1"/>
  <c r="I13" i="1"/>
  <c r="I20" i="1"/>
  <c r="I21" i="1"/>
  <c r="I22" i="1"/>
  <c r="I23" i="1"/>
  <c r="I24" i="1"/>
  <c r="I25" i="1"/>
  <c r="I26" i="1"/>
  <c r="I27" i="1"/>
  <c r="I28" i="1"/>
  <c r="I29" i="1"/>
  <c r="I36" i="1"/>
  <c r="I37" i="1"/>
  <c r="I38" i="1"/>
  <c r="I39" i="1"/>
  <c r="I40" i="1"/>
</calcChain>
</file>

<file path=xl/sharedStrings.xml><?xml version="1.0" encoding="utf-8"?>
<sst xmlns="http://schemas.openxmlformats.org/spreadsheetml/2006/main" count="209" uniqueCount="47">
  <si>
    <t>Fecha</t>
  </si>
  <si>
    <t>Atendió</t>
  </si>
  <si>
    <t>Mesa</t>
  </si>
  <si>
    <t>Producto</t>
  </si>
  <si>
    <t>Categoría</t>
  </si>
  <si>
    <t xml:space="preserve">Precio </t>
  </si>
  <si>
    <t>Cantidad</t>
  </si>
  <si>
    <t>Costo</t>
  </si>
  <si>
    <t>Propina</t>
  </si>
  <si>
    <t>Tipo Cliente</t>
  </si>
  <si>
    <t>Total</t>
  </si>
  <si>
    <t>Mauricio Vasquez</t>
  </si>
  <si>
    <t>Café americano</t>
  </si>
  <si>
    <t>Bebida</t>
  </si>
  <si>
    <t>Nuevo</t>
  </si>
  <si>
    <t>Hamburguesa Carne</t>
  </si>
  <si>
    <t>Comida</t>
  </si>
  <si>
    <t>Corona</t>
  </si>
  <si>
    <t>Torta 3 leches</t>
  </si>
  <si>
    <t>Postre</t>
  </si>
  <si>
    <t>Alitas a la BBQ</t>
  </si>
  <si>
    <t>Antiguo</t>
  </si>
  <si>
    <t>Liz Portocarrero</t>
  </si>
  <si>
    <t>Lomo saltado</t>
  </si>
  <si>
    <t>Papa rellena</t>
  </si>
  <si>
    <t>Marilia Sanchez</t>
  </si>
  <si>
    <t>Naranjada</t>
  </si>
  <si>
    <t>Jorge Torres</t>
  </si>
  <si>
    <t>Jugo de papaya</t>
  </si>
  <si>
    <t>Vanessa Altamirano</t>
  </si>
  <si>
    <t>Suma de Propina</t>
  </si>
  <si>
    <t>Etiquetas de fila</t>
  </si>
  <si>
    <t>Total general</t>
  </si>
  <si>
    <t>2020</t>
  </si>
  <si>
    <t>Feb</t>
  </si>
  <si>
    <t>2021</t>
  </si>
  <si>
    <t>2022</t>
  </si>
  <si>
    <t>2023</t>
  </si>
  <si>
    <t>Mar</t>
  </si>
  <si>
    <t>Suma de Total</t>
  </si>
  <si>
    <t xml:space="preserve">Ventas por mes y año </t>
  </si>
  <si>
    <t>Ventas por mosos</t>
  </si>
  <si>
    <t>Platos más vendidos</t>
  </si>
  <si>
    <t>Cuenta de Producto</t>
  </si>
  <si>
    <t>Tipos de clientes</t>
  </si>
  <si>
    <t>Propina recaudada</t>
  </si>
  <si>
    <t>Ventas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</si>
</sst>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S/&quot;#,##0.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0"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9" formatCode="d/mm/yyyy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numFmt numFmtId="164" formatCode="&quot;S/&quot;#,##0.0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2F2F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L TIO TECH 2023" pivot="0" table="0" count="10" xr9:uid="{5CD7FB9E-18CE-485E-A4CB-4FE32B512EF7}">
      <tableStyleElement type="wholeTable" dxfId="19"/>
      <tableStyleElement type="headerRow" dxfId="18"/>
    </tableStyle>
  </tableStyles>
  <colors>
    <mruColors>
      <color rgb="FFF2F2F2"/>
      <color rgb="FF005651"/>
      <color rgb="FFE09A2A"/>
      <color rgb="FFCF603C"/>
      <color rgb="FF5BBAB6"/>
      <color rgb="FFFADBC6"/>
      <color rgb="FF26262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E09A2A"/>
              <bgColor rgb="FF00565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L TIO TECH 202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 dashboard 2023.xlsx]TD!TablaDinámica2</c:name>
    <c:fmtId val="1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F603C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TD!$C$2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F603C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TD!$B$3:$B$12</c:f>
              <c:multiLvlStrCache>
                <c:ptCount val="5"/>
                <c:lvl>
                  <c:pt idx="0">
                    <c:v>Feb</c:v>
                  </c:pt>
                  <c:pt idx="1">
                    <c:v>Feb</c:v>
                  </c:pt>
                  <c:pt idx="2">
                    <c:v>Feb</c:v>
                  </c:pt>
                  <c:pt idx="3">
                    <c:v>Feb</c:v>
                  </c:pt>
                  <c:pt idx="4">
                    <c:v>Mar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</c:lvl>
              </c:multiLvlStrCache>
            </c:multiLvlStrRef>
          </c:cat>
          <c:val>
            <c:numRef>
              <c:f>TD!$C$3:$C$12</c:f>
              <c:numCache>
                <c:formatCode>"S/"#,##0.00</c:formatCode>
                <c:ptCount val="5"/>
                <c:pt idx="0">
                  <c:v>35</c:v>
                </c:pt>
                <c:pt idx="1">
                  <c:v>94</c:v>
                </c:pt>
                <c:pt idx="2">
                  <c:v>96</c:v>
                </c:pt>
                <c:pt idx="3">
                  <c:v>264</c:v>
                </c:pt>
                <c:pt idx="4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3-4E10-9A3F-3F9BEB61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4736160"/>
        <c:axId val="1834736640"/>
        <c:axId val="0"/>
      </c:bar3DChart>
      <c:catAx>
        <c:axId val="18347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736640"/>
        <c:crosses val="autoZero"/>
        <c:auto val="1"/>
        <c:lblAlgn val="ctr"/>
        <c:lblOffset val="100"/>
        <c:noMultiLvlLbl val="0"/>
      </c:catAx>
      <c:valAx>
        <c:axId val="18347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&quot;S/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473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 dashboard 2023.xlsx]TD!TablaDinámica3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BA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BAB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TD!$E$3:$E$8</c:f>
              <c:strCache>
                <c:ptCount val="5"/>
                <c:pt idx="0">
                  <c:v>Liz Portocarrero</c:v>
                </c:pt>
                <c:pt idx="1">
                  <c:v>Mauricio Vasquez</c:v>
                </c:pt>
                <c:pt idx="2">
                  <c:v>Marilia Sanchez</c:v>
                </c:pt>
                <c:pt idx="3">
                  <c:v>Vanessa Altamirano</c:v>
                </c:pt>
                <c:pt idx="4">
                  <c:v>Jorge Torres</c:v>
                </c:pt>
              </c:strCache>
            </c:strRef>
          </c:cat>
          <c:val>
            <c:numRef>
              <c:f>TD!$F$3:$F$8</c:f>
              <c:numCache>
                <c:formatCode>"S/"#,##0.00</c:formatCode>
                <c:ptCount val="5"/>
                <c:pt idx="0">
                  <c:v>279</c:v>
                </c:pt>
                <c:pt idx="1">
                  <c:v>156</c:v>
                </c:pt>
                <c:pt idx="2">
                  <c:v>105</c:v>
                </c:pt>
                <c:pt idx="3">
                  <c:v>79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E-45BD-B3D1-AD83AEB4C1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2114811792"/>
        <c:axId val="2114826672"/>
      </c:barChart>
      <c:catAx>
        <c:axId val="21148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826672"/>
        <c:crosses val="autoZero"/>
        <c:auto val="1"/>
        <c:lblAlgn val="ctr"/>
        <c:lblOffset val="100"/>
        <c:noMultiLvlLbl val="0"/>
      </c:catAx>
      <c:valAx>
        <c:axId val="21148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1481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 dashboard 2023.xlsx]TD!TablaDinámica4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BA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BAB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TD!$H$3:$H$9</c:f>
              <c:strCache>
                <c:ptCount val="6"/>
                <c:pt idx="0">
                  <c:v>Alitas a la BBQ</c:v>
                </c:pt>
                <c:pt idx="1">
                  <c:v>Lomo saltado</c:v>
                </c:pt>
                <c:pt idx="2">
                  <c:v>Corona</c:v>
                </c:pt>
                <c:pt idx="3">
                  <c:v>Café americano</c:v>
                </c:pt>
                <c:pt idx="4">
                  <c:v>Naranjada</c:v>
                </c:pt>
                <c:pt idx="5">
                  <c:v>Hamburguesa Carne</c:v>
                </c:pt>
              </c:strCache>
            </c:strRef>
          </c:cat>
          <c:val>
            <c:numRef>
              <c:f>TD!$I$3:$I$9</c:f>
              <c:numCache>
                <c:formatCode>0.00%</c:formatCode>
                <c:ptCount val="6"/>
                <c:pt idx="0">
                  <c:v>0.41455160744500846</c:v>
                </c:pt>
                <c:pt idx="1">
                  <c:v>0.19627749576988154</c:v>
                </c:pt>
                <c:pt idx="2">
                  <c:v>0.13028764805414553</c:v>
                </c:pt>
                <c:pt idx="3">
                  <c:v>0.1065989847715736</c:v>
                </c:pt>
                <c:pt idx="4">
                  <c:v>7.6142131979695438E-2</c:v>
                </c:pt>
                <c:pt idx="5">
                  <c:v>7.6142131979695438E-2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A-49D8-916D-2103C9903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61488464"/>
        <c:axId val="2061493264"/>
      </c:barChart>
      <c:catAx>
        <c:axId val="2061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61493264"/>
        <c:crosses val="autoZero"/>
        <c:auto val="1"/>
        <c:lblAlgn val="ctr"/>
        <c:lblOffset val="100"/>
        <c:noMultiLvlLbl val="0"/>
      </c:catAx>
      <c:valAx>
        <c:axId val="20614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614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719138</xdr:colOff>
      <xdr:row>4</xdr:row>
      <xdr:rowOff>57150</xdr:rowOff>
    </xdr:from>
    <xdr:to>
      <xdr:col>14</xdr:col>
      <xdr:colOff>726282</xdr:colOff>
      <xdr:row>17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tendió">
              <a:extLst>
                <a:ext uri="{FF2B5EF4-FFF2-40B4-BE49-F238E27FC236}">
                  <a16:creationId xmlns:a16="http://schemas.microsoft.com/office/drawing/2014/main" id="{C6BE513C-419B-BC33-E1C3-3EF298CEDB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endió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6091" y="92630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</xdr:row>
      <xdr:rowOff>76200</xdr:rowOff>
    </xdr:from>
    <xdr:to>
      <xdr:col>5</xdr:col>
      <xdr:colOff>0</xdr:colOff>
      <xdr:row>35</xdr:row>
      <xdr:rowOff>161925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016F3D71-E2DA-8F95-B4B0-E1631D8B9F31}"/>
            </a:ext>
          </a:extLst>
        </xdr:cNvPr>
        <xdr:cNvGrpSpPr/>
      </xdr:nvGrpSpPr>
      <xdr:grpSpPr>
        <a:xfrm>
          <a:off x="628650" y="266700"/>
          <a:ext cx="3181350" cy="6562725"/>
          <a:chOff x="800100" y="304800"/>
          <a:chExt cx="3181350" cy="6562725"/>
        </a:xfrm>
      </xdr:grpSpPr>
      <xdr:grpSp>
        <xdr:nvGrpSpPr>
          <xdr:cNvPr id="11" name="Grupo 10">
            <a:extLst>
              <a:ext uri="{FF2B5EF4-FFF2-40B4-BE49-F238E27FC236}">
                <a16:creationId xmlns:a16="http://schemas.microsoft.com/office/drawing/2014/main" id="{04C66E5E-73B1-01CC-ED75-CC37BE461D9C}"/>
              </a:ext>
            </a:extLst>
          </xdr:cNvPr>
          <xdr:cNvGrpSpPr/>
        </xdr:nvGrpSpPr>
        <xdr:grpSpPr>
          <a:xfrm>
            <a:off x="1009651" y="304800"/>
            <a:ext cx="2971799" cy="6562725"/>
            <a:chOff x="581026" y="247650"/>
            <a:chExt cx="2971799" cy="6562725"/>
          </a:xfrm>
        </xdr:grpSpPr>
        <xdr:sp macro="" textlink="">
          <xdr:nvSpPr>
            <xdr:cNvPr id="8" name="Rectángulo: esquinas redondeadas 7">
              <a:extLst>
                <a:ext uri="{FF2B5EF4-FFF2-40B4-BE49-F238E27FC236}">
                  <a16:creationId xmlns:a16="http://schemas.microsoft.com/office/drawing/2014/main" id="{C290D5EB-462A-0502-134D-B27B88A49328}"/>
                </a:ext>
              </a:extLst>
            </xdr:cNvPr>
            <xdr:cNvSpPr/>
          </xdr:nvSpPr>
          <xdr:spPr>
            <a:xfrm>
              <a:off x="809625" y="247650"/>
              <a:ext cx="2743200" cy="6562725"/>
            </a:xfrm>
            <a:prstGeom prst="roundRect">
              <a:avLst/>
            </a:prstGeom>
            <a:solidFill>
              <a:srgbClr val="F2F2F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  <xdr:sp macro="" textlink="">
          <xdr:nvSpPr>
            <xdr:cNvPr id="10" name="Rectángulo: esquinas redondeadas 9">
              <a:extLst>
                <a:ext uri="{FF2B5EF4-FFF2-40B4-BE49-F238E27FC236}">
                  <a16:creationId xmlns:a16="http://schemas.microsoft.com/office/drawing/2014/main" id="{237B6B30-9518-098C-07CB-B3FA483F233B}"/>
                </a:ext>
              </a:extLst>
            </xdr:cNvPr>
            <xdr:cNvSpPr/>
          </xdr:nvSpPr>
          <xdr:spPr>
            <a:xfrm>
              <a:off x="581026" y="476250"/>
              <a:ext cx="476250" cy="6000750"/>
            </a:xfrm>
            <a:prstGeom prst="roundRect">
              <a:avLst>
                <a:gd name="adj" fmla="val 50000"/>
              </a:avLst>
            </a:prstGeom>
            <a:solidFill>
              <a:srgbClr val="E09A2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</xdr:grpSp>
      <xdr:sp macro="" textlink="">
        <xdr:nvSpPr>
          <xdr:cNvPr id="14" name="Elipse 13">
            <a:extLst>
              <a:ext uri="{FF2B5EF4-FFF2-40B4-BE49-F238E27FC236}">
                <a16:creationId xmlns:a16="http://schemas.microsoft.com/office/drawing/2014/main" id="{F21BAB3A-0845-4DCF-E05D-EF328C802481}"/>
              </a:ext>
            </a:extLst>
          </xdr:cNvPr>
          <xdr:cNvSpPr/>
        </xdr:nvSpPr>
        <xdr:spPr>
          <a:xfrm>
            <a:off x="800100" y="1181100"/>
            <a:ext cx="838200" cy="838200"/>
          </a:xfrm>
          <a:prstGeom prst="ellipse">
            <a:avLst/>
          </a:prstGeom>
          <a:solidFill>
            <a:srgbClr val="F2F2F2"/>
          </a:solidFill>
          <a:ln w="76200">
            <a:solidFill>
              <a:srgbClr val="5BBAB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2400" b="1">
                <a:solidFill>
                  <a:schemeClr val="tx1">
                    <a:lumMod val="95000"/>
                    <a:lumOff val="5000"/>
                  </a:schemeClr>
                </a:solidFill>
              </a:rPr>
              <a:t>&gt;</a:t>
            </a:r>
            <a:endParaRPr lang="es-PE" sz="1100" b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DEEC2612-DF3F-4456-96DD-59B16C0D15B9}"/>
              </a:ext>
            </a:extLst>
          </xdr:cNvPr>
          <xdr:cNvSpPr/>
        </xdr:nvSpPr>
        <xdr:spPr>
          <a:xfrm>
            <a:off x="800100" y="4486275"/>
            <a:ext cx="809625" cy="809625"/>
          </a:xfrm>
          <a:prstGeom prst="ellipse">
            <a:avLst/>
          </a:prstGeom>
          <a:solidFill>
            <a:srgbClr val="F2F2F2"/>
          </a:solidFill>
          <a:ln w="76200">
            <a:solidFill>
              <a:srgbClr val="CF60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2000" b="1">
                <a:solidFill>
                  <a:schemeClr val="tx1">
                    <a:lumMod val="95000"/>
                    <a:lumOff val="5000"/>
                  </a:schemeClr>
                </a:solidFill>
              </a:rPr>
              <a:t>&gt;</a:t>
            </a:r>
            <a:endParaRPr lang="es-PE" sz="1100" b="1">
              <a:solidFill>
                <a:schemeClr val="tx1">
                  <a:lumMod val="95000"/>
                  <a:lumOff val="5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180975</xdr:colOff>
      <xdr:row>1</xdr:row>
      <xdr:rowOff>114300</xdr:rowOff>
    </xdr:from>
    <xdr:to>
      <xdr:col>14</xdr:col>
      <xdr:colOff>352425</xdr:colOff>
      <xdr:row>4</xdr:row>
      <xdr:rowOff>38100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77AB3B8C-0514-9946-21B8-430471D09FCD}"/>
            </a:ext>
          </a:extLst>
        </xdr:cNvPr>
        <xdr:cNvSpPr/>
      </xdr:nvSpPr>
      <xdr:spPr>
        <a:xfrm>
          <a:off x="3990975" y="304800"/>
          <a:ext cx="7029450" cy="495300"/>
        </a:xfrm>
        <a:prstGeom prst="roundRect">
          <a:avLst>
            <a:gd name="adj" fmla="val 50000"/>
          </a:avLst>
        </a:prstGeom>
        <a:solidFill>
          <a:srgbClr val="E09A2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800" b="1">
              <a:solidFill>
                <a:schemeClr val="tx1">
                  <a:lumMod val="95000"/>
                  <a:lumOff val="5000"/>
                </a:schemeClr>
              </a:solidFill>
            </a:rPr>
            <a:t>VENTAS POR MES Y AÑO </a:t>
          </a:r>
        </a:p>
      </xdr:txBody>
    </xdr:sp>
    <xdr:clientData/>
  </xdr:twoCellAnchor>
  <xdr:twoCellAnchor>
    <xdr:from>
      <xdr:col>14</xdr:col>
      <xdr:colOff>561974</xdr:colOff>
      <xdr:row>1</xdr:row>
      <xdr:rowOff>114300</xdr:rowOff>
    </xdr:from>
    <xdr:to>
      <xdr:col>18</xdr:col>
      <xdr:colOff>514349</xdr:colOff>
      <xdr:row>4</xdr:row>
      <xdr:rowOff>38100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23555DA0-A19C-4921-AB8C-FAF337263E66}"/>
            </a:ext>
          </a:extLst>
        </xdr:cNvPr>
        <xdr:cNvSpPr/>
      </xdr:nvSpPr>
      <xdr:spPr>
        <a:xfrm>
          <a:off x="11229974" y="304800"/>
          <a:ext cx="3000375" cy="495300"/>
        </a:xfrm>
        <a:prstGeom prst="roundRect">
          <a:avLst>
            <a:gd name="adj" fmla="val 50000"/>
          </a:avLst>
        </a:prstGeom>
        <a:solidFill>
          <a:srgbClr val="E09A2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600" b="1">
              <a:solidFill>
                <a:schemeClr val="tx1">
                  <a:lumMod val="95000"/>
                  <a:lumOff val="5000"/>
                </a:schemeClr>
              </a:solidFill>
            </a:rPr>
            <a:t>VENTAS POR MOSO</a:t>
          </a:r>
        </a:p>
      </xdr:txBody>
    </xdr:sp>
    <xdr:clientData/>
  </xdr:twoCellAnchor>
  <xdr:twoCellAnchor>
    <xdr:from>
      <xdr:col>14</xdr:col>
      <xdr:colOff>638174</xdr:colOff>
      <xdr:row>18</xdr:row>
      <xdr:rowOff>38100</xdr:rowOff>
    </xdr:from>
    <xdr:to>
      <xdr:col>18</xdr:col>
      <xdr:colOff>457199</xdr:colOff>
      <xdr:row>20</xdr:row>
      <xdr:rowOff>152400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654E35CA-DFA4-4081-AF32-2DFFD575A2FD}"/>
            </a:ext>
          </a:extLst>
        </xdr:cNvPr>
        <xdr:cNvSpPr/>
      </xdr:nvSpPr>
      <xdr:spPr>
        <a:xfrm>
          <a:off x="11306174" y="3467100"/>
          <a:ext cx="2867025" cy="495300"/>
        </a:xfrm>
        <a:prstGeom prst="roundRect">
          <a:avLst>
            <a:gd name="adj" fmla="val 50000"/>
          </a:avLst>
        </a:prstGeom>
        <a:solidFill>
          <a:srgbClr val="E09A2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400" b="1">
              <a:solidFill>
                <a:schemeClr val="tx1">
                  <a:lumMod val="95000"/>
                  <a:lumOff val="5000"/>
                </a:schemeClr>
              </a:solidFill>
            </a:rPr>
            <a:t>PRODUCTOS</a:t>
          </a:r>
          <a:r>
            <a:rPr lang="es-PE" sz="1400" b="1" baseline="0">
              <a:solidFill>
                <a:schemeClr val="tx1">
                  <a:lumMod val="95000"/>
                  <a:lumOff val="5000"/>
                </a:schemeClr>
              </a:solidFill>
            </a:rPr>
            <a:t> MAS VENDIDOS</a:t>
          </a:r>
          <a:endParaRPr lang="es-PE" sz="14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18</xdr:col>
      <xdr:colOff>619125</xdr:colOff>
      <xdr:row>1</xdr:row>
      <xdr:rowOff>104775</xdr:rowOff>
    </xdr:from>
    <xdr:to>
      <xdr:col>22</xdr:col>
      <xdr:colOff>752475</xdr:colOff>
      <xdr:row>36</xdr:row>
      <xdr:rowOff>0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F5342CFE-0676-B3D8-1282-4DA7E1D93904}"/>
            </a:ext>
          </a:extLst>
        </xdr:cNvPr>
        <xdr:cNvGrpSpPr/>
      </xdr:nvGrpSpPr>
      <xdr:grpSpPr>
        <a:xfrm>
          <a:off x="14335125" y="295275"/>
          <a:ext cx="3181350" cy="6562725"/>
          <a:chOff x="14230350" y="266700"/>
          <a:chExt cx="3181350" cy="6562725"/>
        </a:xfrm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9AD539D1-AA65-40B9-B6A1-BC97D56534E4}"/>
              </a:ext>
            </a:extLst>
          </xdr:cNvPr>
          <xdr:cNvSpPr/>
        </xdr:nvSpPr>
        <xdr:spPr>
          <a:xfrm>
            <a:off x="14439903" y="266700"/>
            <a:ext cx="2580006" cy="6562725"/>
          </a:xfrm>
          <a:prstGeom prst="roundRect">
            <a:avLst/>
          </a:prstGeom>
          <a:solidFill>
            <a:srgbClr val="F2F2F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25" name="Rectángulo: esquinas redondeadas 24">
            <a:extLst>
              <a:ext uri="{FF2B5EF4-FFF2-40B4-BE49-F238E27FC236}">
                <a16:creationId xmlns:a16="http://schemas.microsoft.com/office/drawing/2014/main" id="{874BA27D-EF55-4081-8C64-E67FF36E9198}"/>
              </a:ext>
            </a:extLst>
          </xdr:cNvPr>
          <xdr:cNvSpPr/>
        </xdr:nvSpPr>
        <xdr:spPr>
          <a:xfrm>
            <a:off x="14325600" y="5219700"/>
            <a:ext cx="2524125" cy="428625"/>
          </a:xfrm>
          <a:prstGeom prst="roundRect">
            <a:avLst>
              <a:gd name="adj" fmla="val 50000"/>
            </a:avLst>
          </a:prstGeom>
          <a:solidFill>
            <a:srgbClr val="FADBC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l"/>
            <a:r>
              <a:rPr lang="es-PE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VENTAS</a:t>
            </a:r>
          </a:p>
        </xdr:txBody>
      </xdr:sp>
      <xdr:sp macro="" textlink="">
        <xdr:nvSpPr>
          <xdr:cNvPr id="24" name="Rectángulo: esquinas redondeadas 23">
            <a:extLst>
              <a:ext uri="{FF2B5EF4-FFF2-40B4-BE49-F238E27FC236}">
                <a16:creationId xmlns:a16="http://schemas.microsoft.com/office/drawing/2014/main" id="{C24C3B93-C248-410D-BEB5-E11222E35F66}"/>
              </a:ext>
            </a:extLst>
          </xdr:cNvPr>
          <xdr:cNvSpPr/>
        </xdr:nvSpPr>
        <xdr:spPr>
          <a:xfrm>
            <a:off x="14230350" y="3724275"/>
            <a:ext cx="2543175" cy="428625"/>
          </a:xfrm>
          <a:prstGeom prst="roundRect">
            <a:avLst>
              <a:gd name="adj" fmla="val 50000"/>
            </a:avLst>
          </a:prstGeom>
          <a:solidFill>
            <a:srgbClr val="FADBC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l"/>
            <a:r>
              <a:rPr lang="es-PE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PROPINA RECAUDADA</a:t>
            </a:r>
          </a:p>
        </xdr:txBody>
      </xdr:sp>
      <xdr:sp macro="" textlink="">
        <xdr:nvSpPr>
          <xdr:cNvPr id="23" name="Rectángulo: esquinas redondeadas 22">
            <a:extLst>
              <a:ext uri="{FF2B5EF4-FFF2-40B4-BE49-F238E27FC236}">
                <a16:creationId xmlns:a16="http://schemas.microsoft.com/office/drawing/2014/main" id="{4E26521C-6762-4E56-BA73-09E486D6B3D7}"/>
              </a:ext>
            </a:extLst>
          </xdr:cNvPr>
          <xdr:cNvSpPr/>
        </xdr:nvSpPr>
        <xdr:spPr>
          <a:xfrm>
            <a:off x="14287500" y="2362200"/>
            <a:ext cx="2552700" cy="428625"/>
          </a:xfrm>
          <a:prstGeom prst="roundRect">
            <a:avLst>
              <a:gd name="adj" fmla="val 50000"/>
            </a:avLst>
          </a:prstGeom>
          <a:solidFill>
            <a:srgbClr val="FADBC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l"/>
            <a:r>
              <a:rPr lang="es-PE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CLIENTES ANTIGUOS</a:t>
            </a:r>
          </a:p>
        </xdr:txBody>
      </xdr:sp>
      <xdr:sp macro="" textlink="">
        <xdr:nvSpPr>
          <xdr:cNvPr id="22" name="Rectángulo: esquinas redondeadas 21">
            <a:extLst>
              <a:ext uri="{FF2B5EF4-FFF2-40B4-BE49-F238E27FC236}">
                <a16:creationId xmlns:a16="http://schemas.microsoft.com/office/drawing/2014/main" id="{4DD2021C-EC54-DE6C-B7D2-39B978EDB0FD}"/>
              </a:ext>
            </a:extLst>
          </xdr:cNvPr>
          <xdr:cNvSpPr/>
        </xdr:nvSpPr>
        <xdr:spPr>
          <a:xfrm>
            <a:off x="14297025" y="962025"/>
            <a:ext cx="2514600" cy="428625"/>
          </a:xfrm>
          <a:prstGeom prst="roundRect">
            <a:avLst>
              <a:gd name="adj" fmla="val 50000"/>
            </a:avLst>
          </a:prstGeom>
          <a:solidFill>
            <a:srgbClr val="FADBC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1" algn="l"/>
            <a:r>
              <a:rPr lang="es-PE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NUEVOS CLIENTES</a:t>
            </a:r>
          </a:p>
        </xdr:txBody>
      </xdr:sp>
      <xdr:sp macro="" textlink="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989832EC-5393-4870-B0DC-76C66B97E57F}"/>
              </a:ext>
            </a:extLst>
          </xdr:cNvPr>
          <xdr:cNvSpPr/>
        </xdr:nvSpPr>
        <xdr:spPr>
          <a:xfrm>
            <a:off x="16690685" y="581025"/>
            <a:ext cx="501947" cy="6000750"/>
          </a:xfrm>
          <a:prstGeom prst="roundRect">
            <a:avLst>
              <a:gd name="adj" fmla="val 50000"/>
            </a:avLst>
          </a:prstGeom>
          <a:solidFill>
            <a:srgbClr val="E09A2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D5785F56-EE47-4D62-A4A6-8336CFDB67A5}"/>
              </a:ext>
            </a:extLst>
          </xdr:cNvPr>
          <xdr:cNvSpPr/>
        </xdr:nvSpPr>
        <xdr:spPr>
          <a:xfrm>
            <a:off x="16563975" y="752475"/>
            <a:ext cx="809625" cy="809625"/>
          </a:xfrm>
          <a:prstGeom prst="ellipse">
            <a:avLst/>
          </a:prstGeom>
          <a:solidFill>
            <a:srgbClr val="F2F2F2"/>
          </a:solidFill>
          <a:ln w="76200">
            <a:solidFill>
              <a:srgbClr val="5BBAB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2400" b="1">
                <a:solidFill>
                  <a:schemeClr val="tx1">
                    <a:lumMod val="95000"/>
                    <a:lumOff val="5000"/>
                  </a:schemeClr>
                </a:solidFill>
              </a:rPr>
              <a:t>&lt;</a:t>
            </a:r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FE2C3925-E104-42D7-9147-C6DCEE94C7FC}"/>
              </a:ext>
            </a:extLst>
          </xdr:cNvPr>
          <xdr:cNvSpPr/>
        </xdr:nvSpPr>
        <xdr:spPr>
          <a:xfrm>
            <a:off x="16602075" y="5029200"/>
            <a:ext cx="809625" cy="809625"/>
          </a:xfrm>
          <a:prstGeom prst="ellipse">
            <a:avLst/>
          </a:prstGeom>
          <a:solidFill>
            <a:srgbClr val="F2F2F2"/>
          </a:solidFill>
          <a:ln w="76200">
            <a:solidFill>
              <a:srgbClr val="CF60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2000" b="1">
                <a:solidFill>
                  <a:schemeClr val="tx1">
                    <a:lumMod val="95000"/>
                    <a:lumOff val="5000"/>
                  </a:schemeClr>
                </a:solidFill>
              </a:rPr>
              <a:t>&lt;</a:t>
            </a:r>
          </a:p>
        </xdr:txBody>
      </xdr:sp>
      <xdr:sp macro="" textlink="">
        <xdr:nvSpPr>
          <xdr:cNvPr id="26" name="Elipse 25">
            <a:extLst>
              <a:ext uri="{FF2B5EF4-FFF2-40B4-BE49-F238E27FC236}">
                <a16:creationId xmlns:a16="http://schemas.microsoft.com/office/drawing/2014/main" id="{7F949844-3E02-42FE-A98D-9F94D246FB9E}"/>
              </a:ext>
            </a:extLst>
          </xdr:cNvPr>
          <xdr:cNvSpPr/>
        </xdr:nvSpPr>
        <xdr:spPr>
          <a:xfrm>
            <a:off x="16563975" y="2136775"/>
            <a:ext cx="809625" cy="809625"/>
          </a:xfrm>
          <a:prstGeom prst="ellipse">
            <a:avLst/>
          </a:prstGeom>
          <a:solidFill>
            <a:srgbClr val="F2F2F2"/>
          </a:solidFill>
          <a:ln w="76200">
            <a:solidFill>
              <a:srgbClr val="5BBAB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2000" b="1">
                <a:solidFill>
                  <a:schemeClr val="tx1">
                    <a:lumMod val="95000"/>
                    <a:lumOff val="5000"/>
                  </a:schemeClr>
                </a:solidFill>
              </a:rPr>
              <a:t>&lt;</a:t>
            </a:r>
          </a:p>
        </xdr:txBody>
      </xdr:sp>
      <xdr:sp macro="" textlink="">
        <xdr:nvSpPr>
          <xdr:cNvPr id="27" name="Elipse 26">
            <a:extLst>
              <a:ext uri="{FF2B5EF4-FFF2-40B4-BE49-F238E27FC236}">
                <a16:creationId xmlns:a16="http://schemas.microsoft.com/office/drawing/2014/main" id="{3CFCF2C3-4750-4D2D-9C27-3068521FF6D8}"/>
              </a:ext>
            </a:extLst>
          </xdr:cNvPr>
          <xdr:cNvSpPr/>
        </xdr:nvSpPr>
        <xdr:spPr>
          <a:xfrm>
            <a:off x="16563975" y="3521075"/>
            <a:ext cx="809625" cy="809625"/>
          </a:xfrm>
          <a:prstGeom prst="ellipse">
            <a:avLst/>
          </a:prstGeom>
          <a:solidFill>
            <a:srgbClr val="F2F2F2"/>
          </a:solidFill>
          <a:ln w="76200">
            <a:solidFill>
              <a:srgbClr val="5BBAB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2000" b="1">
                <a:solidFill>
                  <a:schemeClr val="tx1">
                    <a:lumMod val="95000"/>
                    <a:lumOff val="5000"/>
                  </a:schemeClr>
                </a:solidFill>
              </a:rPr>
              <a:t>&lt;</a:t>
            </a:r>
          </a:p>
        </xdr:txBody>
      </xdr:sp>
    </xdr:grpSp>
    <xdr:clientData/>
  </xdr:twoCellAnchor>
  <xdr:twoCellAnchor>
    <xdr:from>
      <xdr:col>5</xdr:col>
      <xdr:colOff>304799</xdr:colOff>
      <xdr:row>4</xdr:row>
      <xdr:rowOff>142874</xdr:rowOff>
    </xdr:from>
    <xdr:to>
      <xdr:col>14</xdr:col>
      <xdr:colOff>333375</xdr:colOff>
      <xdr:row>34</xdr:row>
      <xdr:rowOff>104775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58CEB695-D956-40A6-B5B7-C5B4EC80E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4</xdr:row>
      <xdr:rowOff>171450</xdr:rowOff>
    </xdr:from>
    <xdr:to>
      <xdr:col>18</xdr:col>
      <xdr:colOff>609600</xdr:colOff>
      <xdr:row>17</xdr:row>
      <xdr:rowOff>9525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6E344A7-A624-422B-B1D2-B48F239D7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552451</xdr:colOff>
      <xdr:row>21</xdr:row>
      <xdr:rowOff>57150</xdr:rowOff>
    </xdr:from>
    <xdr:to>
      <xdr:col>18</xdr:col>
      <xdr:colOff>571501</xdr:colOff>
      <xdr:row>33</xdr:row>
      <xdr:rowOff>171450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61046716-7F9D-43B6-B8D3-C5E2F6DC7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485775</xdr:colOff>
      <xdr:row>8</xdr:row>
      <xdr:rowOff>76200</xdr:rowOff>
    </xdr:from>
    <xdr:to>
      <xdr:col>21</xdr:col>
      <xdr:colOff>542925</xdr:colOff>
      <xdr:row>11</xdr:row>
      <xdr:rowOff>104775</xdr:rowOff>
    </xdr:to>
    <xdr:sp macro="" textlink="TD!$L$4">
      <xdr:nvSpPr>
        <xdr:cNvPr id="33" name="Rectángulo 32">
          <a:extLst>
            <a:ext uri="{FF2B5EF4-FFF2-40B4-BE49-F238E27FC236}">
              <a16:creationId xmlns:a16="http://schemas.microsoft.com/office/drawing/2014/main" id="{13BBFA51-5DD9-7AA0-BEFC-DBAAEACBC26C}"/>
            </a:ext>
          </a:extLst>
        </xdr:cNvPr>
        <xdr:cNvSpPr/>
      </xdr:nvSpPr>
      <xdr:spPr>
        <a:xfrm>
          <a:off x="14963775" y="1600200"/>
          <a:ext cx="158115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70900FF-CE4E-47C8-9C08-775F0DE81AC8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30</a:t>
          </a:fld>
          <a:endParaRPr lang="es-PE" sz="4800" b="1"/>
        </a:p>
      </xdr:txBody>
    </xdr:sp>
    <xdr:clientData/>
  </xdr:twoCellAnchor>
  <xdr:twoCellAnchor>
    <xdr:from>
      <xdr:col>19</xdr:col>
      <xdr:colOff>485775</xdr:colOff>
      <xdr:row>15</xdr:row>
      <xdr:rowOff>114300</xdr:rowOff>
    </xdr:from>
    <xdr:to>
      <xdr:col>21</xdr:col>
      <xdr:colOff>542925</xdr:colOff>
      <xdr:row>18</xdr:row>
      <xdr:rowOff>142875</xdr:rowOff>
    </xdr:to>
    <xdr:sp macro="" textlink="TD!$L$3">
      <xdr:nvSpPr>
        <xdr:cNvPr id="34" name="Rectángulo 33">
          <a:extLst>
            <a:ext uri="{FF2B5EF4-FFF2-40B4-BE49-F238E27FC236}">
              <a16:creationId xmlns:a16="http://schemas.microsoft.com/office/drawing/2014/main" id="{8E47C5BC-B406-4497-835B-5CAC550B3FF1}"/>
            </a:ext>
          </a:extLst>
        </xdr:cNvPr>
        <xdr:cNvSpPr/>
      </xdr:nvSpPr>
      <xdr:spPr>
        <a:xfrm>
          <a:off x="14963775" y="2971800"/>
          <a:ext cx="158115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5827D67-9C5A-4B52-88C6-17DA4D918F28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</a:t>
          </a:fld>
          <a:endParaRPr lang="es-PE" sz="8800" b="1"/>
        </a:p>
      </xdr:txBody>
    </xdr:sp>
    <xdr:clientData/>
  </xdr:twoCellAnchor>
  <xdr:twoCellAnchor>
    <xdr:from>
      <xdr:col>19</xdr:col>
      <xdr:colOff>533400</xdr:colOff>
      <xdr:row>22</xdr:row>
      <xdr:rowOff>171450</xdr:rowOff>
    </xdr:from>
    <xdr:to>
      <xdr:col>21</xdr:col>
      <xdr:colOff>590550</xdr:colOff>
      <xdr:row>26</xdr:row>
      <xdr:rowOff>9525</xdr:rowOff>
    </xdr:to>
    <xdr:sp macro="" textlink="TD!$N$3">
      <xdr:nvSpPr>
        <xdr:cNvPr id="35" name="Rectángulo 34">
          <a:extLst>
            <a:ext uri="{FF2B5EF4-FFF2-40B4-BE49-F238E27FC236}">
              <a16:creationId xmlns:a16="http://schemas.microsoft.com/office/drawing/2014/main" id="{D8D526D8-37FC-418F-BD73-18CEA60333E4}"/>
            </a:ext>
          </a:extLst>
        </xdr:cNvPr>
        <xdr:cNvSpPr/>
      </xdr:nvSpPr>
      <xdr:spPr>
        <a:xfrm>
          <a:off x="15011400" y="4362450"/>
          <a:ext cx="158115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E874FA1-9DC6-42CD-8FC1-998B812D5011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S/34.25</a:t>
          </a:fld>
          <a:endParaRPr lang="es-PE" sz="4800" b="1"/>
        </a:p>
      </xdr:txBody>
    </xdr:sp>
    <xdr:clientData/>
  </xdr:twoCellAnchor>
  <xdr:twoCellAnchor>
    <xdr:from>
      <xdr:col>19</xdr:col>
      <xdr:colOff>561975</xdr:colOff>
      <xdr:row>30</xdr:row>
      <xdr:rowOff>133350</xdr:rowOff>
    </xdr:from>
    <xdr:to>
      <xdr:col>21</xdr:col>
      <xdr:colOff>619125</xdr:colOff>
      <xdr:row>33</xdr:row>
      <xdr:rowOff>161925</xdr:rowOff>
    </xdr:to>
    <xdr:sp macro="" textlink="TD!$Q$3">
      <xdr:nvSpPr>
        <xdr:cNvPr id="36" name="Rectángulo 35">
          <a:extLst>
            <a:ext uri="{FF2B5EF4-FFF2-40B4-BE49-F238E27FC236}">
              <a16:creationId xmlns:a16="http://schemas.microsoft.com/office/drawing/2014/main" id="{1399062D-6993-4785-9FC5-6DAA720047D6}"/>
            </a:ext>
          </a:extLst>
        </xdr:cNvPr>
        <xdr:cNvSpPr/>
      </xdr:nvSpPr>
      <xdr:spPr>
        <a:xfrm>
          <a:off x="15039975" y="5848350"/>
          <a:ext cx="158115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96A8A6B-0958-4226-930B-2F79C4D05237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S/685.00</a:t>
          </a:fld>
          <a:endParaRPr lang="es-PE" sz="4800" b="1"/>
        </a:p>
      </xdr:txBody>
    </xdr:sp>
    <xdr:clientData/>
  </xdr:twoCellAnchor>
  <xdr:twoCellAnchor editAs="oneCell">
    <xdr:from>
      <xdr:col>2</xdr:col>
      <xdr:colOff>19050</xdr:colOff>
      <xdr:row>4</xdr:row>
      <xdr:rowOff>95250</xdr:rowOff>
    </xdr:from>
    <xdr:to>
      <xdr:col>4</xdr:col>
      <xdr:colOff>600075</xdr:colOff>
      <xdr:row>16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ños (Fecha) 1">
              <a:extLst>
                <a:ext uri="{FF2B5EF4-FFF2-40B4-BE49-F238E27FC236}">
                  <a16:creationId xmlns:a16="http://schemas.microsoft.com/office/drawing/2014/main" id="{3891B26B-0B16-4C4E-9485-D8C4A1461C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3050" y="857250"/>
              <a:ext cx="2105025" cy="229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714375</xdr:colOff>
      <xdr:row>17</xdr:row>
      <xdr:rowOff>180975</xdr:rowOff>
    </xdr:from>
    <xdr:to>
      <xdr:col>4</xdr:col>
      <xdr:colOff>600075</xdr:colOff>
      <xdr:row>32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Atendió 2">
              <a:extLst>
                <a:ext uri="{FF2B5EF4-FFF2-40B4-BE49-F238E27FC236}">
                  <a16:creationId xmlns:a16="http://schemas.microsoft.com/office/drawing/2014/main" id="{014231F5-EA4B-4A7A-ACE0-2F0074EA2F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endió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75" y="3419475"/>
              <a:ext cx="21717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Miguel Vela Vela" refreshedDate="45134.647751736113" createdVersion="8" refreshedVersion="8" minRefreshableVersion="3" recordCount="39" xr:uid="{C9ED079F-0458-4A72-82ED-028C3BC2AF6C}">
  <cacheSource type="worksheet">
    <worksheetSource name="Tabla2"/>
  </cacheSource>
  <cacheFields count="14">
    <cacheField name="Fecha" numFmtId="14">
      <sharedItems containsSemiMixedTypes="0" containsNonDate="0" containsDate="1" containsString="0" minDate="2020-02-01T00:00:00" maxDate="2023-03-07T00:00:00" count="11">
        <d v="2020-02-01T00:00:00"/>
        <d v="2021-02-01T00:00:00"/>
        <d v="2021-02-02T00:00:00"/>
        <d v="2022-02-02T00:00:00"/>
        <d v="2023-02-01T00:00:00"/>
        <d v="2023-02-02T00:00:00"/>
        <d v="2023-02-03T00:00:00"/>
        <d v="2023-02-04T00:00:00"/>
        <d v="2023-03-04T00:00:00"/>
        <d v="2023-03-05T00:00:00"/>
        <d v="2023-03-06T00:00:00"/>
      </sharedItems>
      <fieldGroup par="13"/>
    </cacheField>
    <cacheField name="Atendió" numFmtId="0">
      <sharedItems count="5">
        <s v="Mauricio Vasquez"/>
        <s v="Liz Portocarrero"/>
        <s v="Marilia Sanchez"/>
        <s v="Jorge Torres"/>
        <s v="Vanessa Altamirano"/>
      </sharedItems>
    </cacheField>
    <cacheField name="Mesa" numFmtId="0">
      <sharedItems containsSemiMixedTypes="0" containsString="0" containsNumber="1" containsInteger="1" minValue="1" maxValue="5"/>
    </cacheField>
    <cacheField name="Producto" numFmtId="0">
      <sharedItems count="9">
        <s v="Café americano"/>
        <s v="Hamburguesa Carne"/>
        <s v="Corona"/>
        <s v="Torta 3 leches"/>
        <s v="Alitas a la BBQ"/>
        <s v="Lomo saltado"/>
        <s v="Papa rellena"/>
        <s v="Naranjada"/>
        <s v="Jugo de papaya"/>
      </sharedItems>
    </cacheField>
    <cacheField name="Categoría" numFmtId="0">
      <sharedItems/>
    </cacheField>
    <cacheField name="Precio " numFmtId="164">
      <sharedItems containsSemiMixedTypes="0" containsString="0" containsNumber="1" containsInteger="1" minValue="8" maxValue="35"/>
    </cacheField>
    <cacheField name="Cantidad" numFmtId="0">
      <sharedItems containsSemiMixedTypes="0" containsString="0" containsNumber="1" containsInteger="1" minValue="1" maxValue="2"/>
    </cacheField>
    <cacheField name="Costo" numFmtId="164">
      <sharedItems containsSemiMixedTypes="0" containsString="0" containsNumber="1" containsInteger="1" minValue="5" maxValue="25"/>
    </cacheField>
    <cacheField name="Propina" numFmtId="164">
      <sharedItems containsSemiMixedTypes="0" containsString="0" containsNumber="1" minValue="0.4" maxValue="1.75"/>
    </cacheField>
    <cacheField name="Tipo Cliente" numFmtId="0">
      <sharedItems count="2">
        <s v="Nuevo"/>
        <s v="Antiguo"/>
      </sharedItems>
    </cacheField>
    <cacheField name="Total" numFmtId="164">
      <sharedItems containsSemiMixedTypes="0" containsString="0" containsNumber="1" containsInteger="1" minValue="8" maxValue="35"/>
    </cacheField>
    <cacheField name="Meses (Fecha)" numFmtId="0" databaseField="0">
      <fieldGroup base="0">
        <rangePr groupBy="months" startDate="2020-02-01T00:00:00" endDate="2023-03-07T00:00:00"/>
        <groupItems count="14">
          <s v="&lt;1/02/2020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7/03/2023"/>
        </groupItems>
      </fieldGroup>
    </cacheField>
    <cacheField name="Trimestres (Fecha)" numFmtId="0" databaseField="0">
      <fieldGroup base="0">
        <rangePr groupBy="quarters" startDate="2020-02-01T00:00:00" endDate="2023-03-07T00:00:00"/>
        <groupItems count="6">
          <s v="&lt;1/02/2020"/>
          <s v="Trim.1"/>
          <s v="Trim.2"/>
          <s v="Trim.3"/>
          <s v="Trim.4"/>
          <s v="&gt;7/03/2023"/>
        </groupItems>
      </fieldGroup>
    </cacheField>
    <cacheField name="Años (Fecha)" numFmtId="0" databaseField="0">
      <fieldGroup base="0">
        <rangePr groupBy="years" startDate="2020-02-01T00:00:00" endDate="2023-03-07T00:00:00"/>
        <groupItems count="6">
          <s v="&lt;1/02/2020"/>
          <s v="2020"/>
          <s v="2021"/>
          <s v="2022"/>
          <s v="2023"/>
          <s v="&gt;7/03/2023"/>
        </groupItems>
      </fieldGroup>
    </cacheField>
  </cacheFields>
  <extLst>
    <ext xmlns:x14="http://schemas.microsoft.com/office/spreadsheetml/2009/9/main" uri="{725AE2AE-9491-48be-B2B4-4EB974FC3084}">
      <x14:pivotCacheDefinition pivotCacheId="18018142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n v="1"/>
    <x v="0"/>
    <s v="Bebida"/>
    <n v="9"/>
    <n v="1"/>
    <n v="6"/>
    <n v="0.45"/>
    <x v="0"/>
    <n v="9"/>
  </r>
  <r>
    <x v="0"/>
    <x v="0"/>
    <n v="1"/>
    <x v="1"/>
    <s v="Comida"/>
    <n v="15"/>
    <n v="1"/>
    <n v="11"/>
    <n v="0.75"/>
    <x v="0"/>
    <n v="15"/>
  </r>
  <r>
    <x v="0"/>
    <x v="0"/>
    <n v="1"/>
    <x v="2"/>
    <s v="Bebida"/>
    <n v="11"/>
    <n v="1"/>
    <n v="6"/>
    <n v="0.55000000000000004"/>
    <x v="0"/>
    <n v="11"/>
  </r>
  <r>
    <x v="1"/>
    <x v="0"/>
    <n v="1"/>
    <x v="3"/>
    <s v="Postre"/>
    <n v="8"/>
    <n v="1"/>
    <n v="5"/>
    <n v="0.4"/>
    <x v="0"/>
    <n v="8"/>
  </r>
  <r>
    <x v="1"/>
    <x v="0"/>
    <n v="1"/>
    <x v="4"/>
    <s v="Comida"/>
    <n v="35"/>
    <n v="1"/>
    <n v="25"/>
    <n v="1.75"/>
    <x v="1"/>
    <n v="35"/>
  </r>
  <r>
    <x v="2"/>
    <x v="1"/>
    <n v="2"/>
    <x v="2"/>
    <s v="Bebida"/>
    <n v="11"/>
    <n v="2"/>
    <n v="6"/>
    <n v="1.1000000000000001"/>
    <x v="1"/>
    <n v="22"/>
  </r>
  <r>
    <x v="2"/>
    <x v="1"/>
    <n v="2"/>
    <x v="5"/>
    <s v="Comida"/>
    <n v="29"/>
    <n v="1"/>
    <n v="18"/>
    <n v="1.4500000000000002"/>
    <x v="0"/>
    <n v="29"/>
  </r>
  <r>
    <x v="3"/>
    <x v="1"/>
    <n v="2"/>
    <x v="6"/>
    <s v="Comida"/>
    <n v="8"/>
    <n v="1"/>
    <n v="5"/>
    <n v="0.4"/>
    <x v="0"/>
    <n v="8"/>
  </r>
  <r>
    <x v="3"/>
    <x v="1"/>
    <n v="2"/>
    <x v="0"/>
    <s v="Bebida"/>
    <n v="9"/>
    <n v="1"/>
    <n v="6"/>
    <n v="0.45"/>
    <x v="0"/>
    <n v="9"/>
  </r>
  <r>
    <x v="3"/>
    <x v="1"/>
    <n v="2"/>
    <x v="4"/>
    <s v="Comida"/>
    <n v="35"/>
    <n v="1"/>
    <n v="25"/>
    <n v="1.75"/>
    <x v="1"/>
    <n v="35"/>
  </r>
  <r>
    <x v="3"/>
    <x v="1"/>
    <n v="2"/>
    <x v="0"/>
    <s v="Bebida"/>
    <n v="9"/>
    <n v="1"/>
    <n v="6"/>
    <n v="0.45"/>
    <x v="0"/>
    <n v="9"/>
  </r>
  <r>
    <x v="3"/>
    <x v="1"/>
    <n v="2"/>
    <x v="4"/>
    <s v="Comida"/>
    <n v="35"/>
    <n v="1"/>
    <n v="25"/>
    <n v="1.75"/>
    <x v="0"/>
    <n v="35"/>
  </r>
  <r>
    <x v="4"/>
    <x v="0"/>
    <n v="1"/>
    <x v="0"/>
    <s v="Bebida"/>
    <n v="9"/>
    <n v="1"/>
    <n v="6"/>
    <n v="0.45"/>
    <x v="0"/>
    <n v="9"/>
  </r>
  <r>
    <x v="4"/>
    <x v="0"/>
    <n v="1"/>
    <x v="1"/>
    <s v="Comida"/>
    <n v="15"/>
    <n v="1"/>
    <n v="11"/>
    <n v="0.75"/>
    <x v="1"/>
    <n v="15"/>
  </r>
  <r>
    <x v="4"/>
    <x v="0"/>
    <n v="1"/>
    <x v="2"/>
    <s v="Bebida"/>
    <n v="11"/>
    <n v="1"/>
    <n v="6"/>
    <n v="0.55000000000000004"/>
    <x v="0"/>
    <n v="11"/>
  </r>
  <r>
    <x v="4"/>
    <x v="0"/>
    <n v="1"/>
    <x v="3"/>
    <s v="Postre"/>
    <n v="8"/>
    <n v="1"/>
    <n v="5"/>
    <n v="0.4"/>
    <x v="0"/>
    <n v="8"/>
  </r>
  <r>
    <x v="4"/>
    <x v="0"/>
    <n v="1"/>
    <x v="4"/>
    <s v="Comida"/>
    <n v="35"/>
    <n v="1"/>
    <n v="25"/>
    <n v="1.75"/>
    <x v="1"/>
    <n v="35"/>
  </r>
  <r>
    <x v="5"/>
    <x v="1"/>
    <n v="2"/>
    <x v="2"/>
    <s v="Bebida"/>
    <n v="11"/>
    <n v="2"/>
    <n v="6"/>
    <n v="1.1000000000000001"/>
    <x v="1"/>
    <n v="22"/>
  </r>
  <r>
    <x v="5"/>
    <x v="1"/>
    <n v="2"/>
    <x v="5"/>
    <s v="Comida"/>
    <n v="29"/>
    <n v="1"/>
    <n v="18"/>
    <n v="1.4500000000000002"/>
    <x v="0"/>
    <n v="29"/>
  </r>
  <r>
    <x v="5"/>
    <x v="1"/>
    <n v="2"/>
    <x v="6"/>
    <s v="Comida"/>
    <n v="8"/>
    <n v="1"/>
    <n v="5"/>
    <n v="0.4"/>
    <x v="0"/>
    <n v="8"/>
  </r>
  <r>
    <x v="5"/>
    <x v="1"/>
    <n v="2"/>
    <x v="0"/>
    <s v="Bebida"/>
    <n v="9"/>
    <n v="1"/>
    <n v="6"/>
    <n v="0.45"/>
    <x v="0"/>
    <n v="9"/>
  </r>
  <r>
    <x v="5"/>
    <x v="1"/>
    <n v="2"/>
    <x v="4"/>
    <s v="Comida"/>
    <n v="35"/>
    <n v="1"/>
    <n v="25"/>
    <n v="1.75"/>
    <x v="0"/>
    <n v="35"/>
  </r>
  <r>
    <x v="5"/>
    <x v="1"/>
    <n v="2"/>
    <x v="5"/>
    <s v="Comida"/>
    <n v="29"/>
    <n v="1"/>
    <n v="18"/>
    <n v="1.4500000000000002"/>
    <x v="0"/>
    <n v="29"/>
  </r>
  <r>
    <x v="6"/>
    <x v="2"/>
    <n v="1"/>
    <x v="7"/>
    <s v="Bebida"/>
    <n v="9"/>
    <n v="2"/>
    <n v="7"/>
    <n v="0.9"/>
    <x v="1"/>
    <n v="18"/>
  </r>
  <r>
    <x v="6"/>
    <x v="2"/>
    <n v="1"/>
    <x v="1"/>
    <s v="Comida"/>
    <n v="15"/>
    <n v="1"/>
    <n v="11"/>
    <n v="0.75"/>
    <x v="0"/>
    <n v="15"/>
  </r>
  <r>
    <x v="7"/>
    <x v="3"/>
    <n v="4"/>
    <x v="8"/>
    <s v="Bebida"/>
    <n v="10"/>
    <n v="1"/>
    <n v="6"/>
    <n v="0.5"/>
    <x v="0"/>
    <n v="10"/>
  </r>
  <r>
    <x v="7"/>
    <x v="3"/>
    <n v="4"/>
    <x v="2"/>
    <s v="Bebida"/>
    <n v="11"/>
    <n v="1"/>
    <n v="6"/>
    <n v="0.55000000000000004"/>
    <x v="0"/>
    <n v="11"/>
  </r>
  <r>
    <x v="8"/>
    <x v="3"/>
    <n v="4"/>
    <x v="4"/>
    <s v="Comida"/>
    <n v="35"/>
    <n v="1"/>
    <n v="25"/>
    <n v="1.75"/>
    <x v="0"/>
    <n v="35"/>
  </r>
  <r>
    <x v="8"/>
    <x v="3"/>
    <n v="4"/>
    <x v="8"/>
    <s v="Bebida"/>
    <n v="10"/>
    <n v="1"/>
    <n v="6"/>
    <n v="0.5"/>
    <x v="0"/>
    <n v="10"/>
  </r>
  <r>
    <x v="9"/>
    <x v="2"/>
    <n v="5"/>
    <x v="7"/>
    <s v="Bebida"/>
    <n v="9"/>
    <n v="2"/>
    <n v="7"/>
    <n v="0.9"/>
    <x v="0"/>
    <n v="18"/>
  </r>
  <r>
    <x v="9"/>
    <x v="2"/>
    <n v="5"/>
    <x v="6"/>
    <s v="Comida"/>
    <n v="8"/>
    <n v="2"/>
    <n v="5"/>
    <n v="0.8"/>
    <x v="0"/>
    <n v="16"/>
  </r>
  <r>
    <x v="9"/>
    <x v="2"/>
    <n v="5"/>
    <x v="0"/>
    <s v="Bebida"/>
    <n v="9"/>
    <n v="1"/>
    <n v="6"/>
    <n v="0.45"/>
    <x v="1"/>
    <n v="9"/>
  </r>
  <r>
    <x v="9"/>
    <x v="2"/>
    <n v="5"/>
    <x v="5"/>
    <s v="Comida"/>
    <n v="29"/>
    <n v="1"/>
    <n v="18"/>
    <n v="1.4500000000000002"/>
    <x v="0"/>
    <n v="29"/>
  </r>
  <r>
    <x v="10"/>
    <x v="4"/>
    <n v="1"/>
    <x v="8"/>
    <s v="Bebida"/>
    <n v="10"/>
    <n v="1"/>
    <n v="6"/>
    <n v="0.5"/>
    <x v="0"/>
    <n v="10"/>
  </r>
  <r>
    <x v="10"/>
    <x v="4"/>
    <n v="1"/>
    <x v="7"/>
    <s v="Bebida"/>
    <n v="9"/>
    <n v="1"/>
    <n v="7"/>
    <n v="0.45"/>
    <x v="1"/>
    <n v="9"/>
  </r>
  <r>
    <x v="10"/>
    <x v="4"/>
    <n v="1"/>
    <x v="6"/>
    <s v="Comida"/>
    <n v="8"/>
    <n v="1"/>
    <n v="5"/>
    <n v="0.4"/>
    <x v="0"/>
    <n v="8"/>
  </r>
  <r>
    <x v="10"/>
    <x v="4"/>
    <n v="1"/>
    <x v="4"/>
    <s v="Comida"/>
    <n v="35"/>
    <n v="1"/>
    <n v="25"/>
    <n v="1.75"/>
    <x v="0"/>
    <n v="35"/>
  </r>
  <r>
    <x v="10"/>
    <x v="4"/>
    <n v="1"/>
    <x v="3"/>
    <s v="Postre"/>
    <n v="8"/>
    <n v="1"/>
    <n v="5"/>
    <n v="0.4"/>
    <x v="0"/>
    <n v="8"/>
  </r>
  <r>
    <x v="10"/>
    <x v="4"/>
    <n v="1"/>
    <x v="0"/>
    <s v="Bebida"/>
    <n v="9"/>
    <n v="1"/>
    <n v="6"/>
    <n v="0.45"/>
    <x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DF02D-82C2-482B-800C-CFE332F1F70C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N2:N3" firstHeaderRow="1" firstDataRow="1" firstDataCol="0"/>
  <pivotFields count="14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numFmtId="164" showAll="0"/>
    <pivotField showAll="0"/>
    <pivotField numFmtId="164" showAll="0"/>
    <pivotField dataField="1" numFmtId="164" showAll="0"/>
    <pivotField showAll="0"/>
    <pivotField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Items count="1">
    <i/>
  </colItems>
  <dataFields count="1">
    <dataField name="Suma de Propina" fld="8" baseField="0" baseItem="0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B0FC9-2306-4577-B442-74B03F745BB4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K2:L5" firstHeaderRow="1" firstDataRow="1" firstDataCol="1"/>
  <pivotFields count="14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dataField="1" showAll="0"/>
    <pivotField showAll="0"/>
    <pivotField numFmtId="164" showAll="0"/>
    <pivotField showAll="0"/>
    <pivotField numFmtId="164" showAll="0"/>
    <pivotField numFmtId="164" showAll="0"/>
    <pivotField axis="axisRow" showAll="0">
      <items count="3">
        <item x="1"/>
        <item x="0"/>
        <item t="default"/>
      </items>
    </pivotField>
    <pivotField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Product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F6D33-9C8A-4907-8291-B1EAD833AE92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H2:I9" firstHeaderRow="1" firstDataRow="1" firstDataCol="1"/>
  <pivotFields count="14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axis="axisRow" showAll="0" measureFilter="1" sortType="descending">
      <items count="10">
        <item x="4"/>
        <item x="0"/>
        <item x="2"/>
        <item x="1"/>
        <item x="8"/>
        <item x="5"/>
        <item x="7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numFmtId="164" showAll="0"/>
    <pivotField numFmtId="164" showAll="0"/>
    <pivotField showAll="0"/>
    <pivotField dataField="1"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7">
    <i>
      <x/>
    </i>
    <i>
      <x v="5"/>
    </i>
    <i>
      <x v="2"/>
    </i>
    <i>
      <x v="1"/>
    </i>
    <i>
      <x v="6"/>
    </i>
    <i>
      <x v="3"/>
    </i>
    <i t="grand">
      <x/>
    </i>
  </rowItems>
  <colItems count="1">
    <i/>
  </colItems>
  <dataFields count="1">
    <dataField name="Suma de Total" fld="10" showDataAs="percentOfTotal" baseField="0" baseItem="0" numFmtId="1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2EC2E-B430-4B50-9003-1AE17AA3B9B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2:F8" firstHeaderRow="1" firstDataRow="1" firstDataCol="1"/>
  <pivotFields count="14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sortType="descending">
      <items count="6">
        <item x="3"/>
        <item x="1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showAll="0"/>
    <pivotField numFmtId="164" showAll="0"/>
    <pivotField numFmtId="164" showAll="0"/>
    <pivotField showAll="0"/>
    <pivotField dataField="1"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Suma de Total" fld="10" baseField="0" baseItem="0" numFmtId="164"/>
  </dataFields>
  <formats count="1">
    <format dxfId="15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03DB7-8697-49DD-8D15-C6A1C100E02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13">
  <location ref="B2:C12" firstHeaderRow="1" firstDataRow="1" firstDataCol="1"/>
  <pivotFields count="14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numFmtId="164" showAll="0"/>
    <pivotField showAll="0"/>
    <pivotField numFmtId="164" showAll="0"/>
    <pivotField numFmtId="164" showAll="0"/>
    <pivotField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13"/>
    <field x="11"/>
  </rowFields>
  <rowItems count="10"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 r="1">
      <x v="3"/>
    </i>
    <i t="grand">
      <x/>
    </i>
  </rowItems>
  <colItems count="1">
    <i/>
  </colItems>
  <dataFields count="1">
    <dataField name="Suma de Total" fld="10" baseField="0" baseItem="0" numFmtId="164"/>
  </dataFields>
  <formats count="1">
    <format dxfId="16">
      <pivotArea outline="0" collapsedLevelsAreSubtotals="1" fieldPosition="0"/>
    </format>
  </format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4FA0E-89B2-4F70-A8D4-A68362341DE9}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Q2:Q3" firstHeaderRow="1" firstDataRow="1" firstDataCol="0"/>
  <pivotFields count="14"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numFmtId="164" showAll="0"/>
    <pivotField showAll="0"/>
    <pivotField numFmtId="164" showAll="0"/>
    <pivotField numFmtId="164" showAll="0"/>
    <pivotField showAll="0"/>
    <pivotField dataField="1" numFmtId="164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Items count="1">
    <i/>
  </colItems>
  <dataFields count="1">
    <dataField name="Suma de Total" fld="10" baseField="0" baseItem="0" numFmtId="164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tendió1" xr10:uid="{3110EB9A-EDB7-4781-B1B4-7C2703777D30}" sourceName="Atendió">
  <pivotTables>
    <pivotTable tabId="3" name="TablaDinámica2"/>
    <pivotTable tabId="3" name="TablaDinámica4"/>
    <pivotTable tabId="3" name="TablaDinámica5"/>
    <pivotTable tabId="3" name="TablaDinámica6"/>
    <pivotTable tabId="3" name="TablaDinámica7"/>
  </pivotTables>
  <data>
    <tabular pivotCacheId="1801814243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" xr10:uid="{84874733-C536-4462-B66D-55F0F2F52449}" sourceName="Años (Fecha)">
  <pivotTables>
    <pivotTable tabId="3" name="TablaDinámica2"/>
    <pivotTable tabId="3" name="TablaDinámica4"/>
    <pivotTable tabId="3" name="TablaDinámica5"/>
    <pivotTable tabId="3" name="TablaDinámica6"/>
    <pivotTable tabId="3" name="TablaDinámica7"/>
  </pivotTables>
  <data>
    <tabular pivotCacheId="1801814243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endió" xr10:uid="{E6C03B59-FA33-44DD-B28F-259C907B40EC}" cache="SegmentaciónDeDatos_Atendió1" caption="Atendió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endió 2" xr10:uid="{809302CA-902B-4762-8A72-CEA517F1561B}" cache="SegmentaciónDeDatos_Atendió1" caption="SELECCIONAR MOSO:" style="EL TIO TECH 2023" rowHeight="396000"/>
  <slicer name="Años (Fecha) 1" xr10:uid="{110410B7-A848-4928-806A-F7DC68ACA22A}" cache="SegmentaciónDeDatos_Años__Fecha" caption="SELECCIONAR FECHA :" style="EL TIO TECH 2023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700460-CB59-4D41-8A03-7FAADC5F6900}" name="Tabla2" displayName="Tabla2" ref="A1:K40" totalsRowShown="0">
  <autoFilter ref="A1:K40" xr:uid="{39700460-CB59-4D41-8A03-7FAADC5F6900}"/>
  <tableColumns count="11">
    <tableColumn id="1" xr3:uid="{81E65443-2B9B-4234-8D6C-19A3ECB02899}" name="Fecha" dataDxfId="13"/>
    <tableColumn id="2" xr3:uid="{BB89BC56-78DB-47FB-8F54-9150F00281D9}" name="Atendió"/>
    <tableColumn id="3" xr3:uid="{768C6C61-361E-434E-A177-90CEE6A772F7}" name="Mesa"/>
    <tableColumn id="4" xr3:uid="{327C9E21-8FF9-4A68-90F8-6E7EACED6AD3}" name="Producto"/>
    <tableColumn id="5" xr3:uid="{2E759CD7-84B0-4D1C-A812-CACBE087CF21}" name="Categoría"/>
    <tableColumn id="6" xr3:uid="{6448E773-A44E-46D5-A89C-19EF98C6F7C1}" name="Precio " dataDxfId="12"/>
    <tableColumn id="7" xr3:uid="{AE1E5FC8-1C0B-4097-AA1B-DB7E3EC22A14}" name="Cantidad"/>
    <tableColumn id="8" xr3:uid="{A4750E6C-B82F-428D-954F-35D29958E7C1}" name="Costo" dataDxfId="11"/>
    <tableColumn id="9" xr3:uid="{C87EE616-1012-4E81-A545-FD3B62CA0416}" name="Propina" dataDxfId="10">
      <calculatedColumnFormula>Tabla2[[#This Row],[Total]]*5%</calculatedColumnFormula>
    </tableColumn>
    <tableColumn id="10" xr3:uid="{71D4F227-E934-4A7D-A42E-97F6D82C4971}" name="Tipo Cliente"/>
    <tableColumn id="11" xr3:uid="{A24F546B-3539-4CD1-A35A-4AA44788BE4D}" name="Total" dataDxfId="9">
      <calculatedColumnFormula>Tabla2[[#This Row],[Precio ]]*Tabla2[[#This Row],[Cantidad]]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D512-453F-41F9-8E4B-09B5AD6483BF}">
  <dimension ref="B1:Q12"/>
  <sheetViews>
    <sheetView tabSelected="1" topLeftCell="B1" zoomScale="160" zoomScaleNormal="160" workbookViewId="0">
      <selection activeCell="F11" sqref="F11"/>
    </sheetView>
  </sheetViews>
  <sheetFormatPr baseColWidth="10" defaultRowHeight="15" x14ac:dyDescent="0.25"/>
  <cols>
    <col min="2" max="2" width="17.5703125" bestFit="1" customWidth="1"/>
    <col min="3" max="3" width="13.42578125" bestFit="1" customWidth="1"/>
    <col min="5" max="5" width="18.7109375" bestFit="1" customWidth="1"/>
    <col min="6" max="6" width="13.42578125" bestFit="1" customWidth="1"/>
    <col min="8" max="8" width="18.85546875" bestFit="1" customWidth="1"/>
    <col min="9" max="9" width="13.42578125" bestFit="1" customWidth="1"/>
    <col min="11" max="11" width="17.5703125" bestFit="1" customWidth="1"/>
    <col min="12" max="12" width="18.5703125" bestFit="1" customWidth="1"/>
    <col min="14" max="14" width="15.85546875" bestFit="1" customWidth="1"/>
    <col min="17" max="17" width="13.42578125" bestFit="1" customWidth="1"/>
  </cols>
  <sheetData>
    <row r="1" spans="2:17" ht="23.25" x14ac:dyDescent="0.35">
      <c r="B1" s="7" t="s">
        <v>40</v>
      </c>
      <c r="C1" s="7"/>
      <c r="E1" s="7" t="s">
        <v>41</v>
      </c>
      <c r="F1" s="8"/>
      <c r="H1" s="7" t="s">
        <v>42</v>
      </c>
      <c r="I1" s="7"/>
      <c r="K1" s="9" t="s">
        <v>44</v>
      </c>
      <c r="L1" s="9"/>
      <c r="N1" s="7" t="s">
        <v>45</v>
      </c>
      <c r="O1" s="8"/>
      <c r="Q1" s="7" t="s">
        <v>46</v>
      </c>
    </row>
    <row r="2" spans="2:17" x14ac:dyDescent="0.25">
      <c r="B2" s="4" t="s">
        <v>31</v>
      </c>
      <c r="C2" t="s">
        <v>39</v>
      </c>
      <c r="E2" s="4" t="s">
        <v>31</v>
      </c>
      <c r="F2" t="s">
        <v>39</v>
      </c>
      <c r="H2" s="4" t="s">
        <v>31</v>
      </c>
      <c r="I2" t="s">
        <v>39</v>
      </c>
      <c r="K2" s="4" t="s">
        <v>31</v>
      </c>
      <c r="L2" t="s">
        <v>43</v>
      </c>
      <c r="N2" t="s">
        <v>30</v>
      </c>
      <c r="Q2" t="s">
        <v>39</v>
      </c>
    </row>
    <row r="3" spans="2:17" x14ac:dyDescent="0.25">
      <c r="B3" s="5" t="s">
        <v>33</v>
      </c>
      <c r="C3" s="2">
        <v>35</v>
      </c>
      <c r="E3" s="5" t="s">
        <v>22</v>
      </c>
      <c r="F3" s="2">
        <v>279</v>
      </c>
      <c r="H3" s="5" t="s">
        <v>20</v>
      </c>
      <c r="I3" s="10">
        <v>0.41455160744500846</v>
      </c>
      <c r="K3" s="5" t="s">
        <v>21</v>
      </c>
      <c r="L3" s="11">
        <v>9</v>
      </c>
      <c r="N3" s="2">
        <v>34.249999999999993</v>
      </c>
      <c r="Q3" s="2">
        <v>685</v>
      </c>
    </row>
    <row r="4" spans="2:17" x14ac:dyDescent="0.25">
      <c r="B4" s="6" t="s">
        <v>34</v>
      </c>
      <c r="C4" s="2">
        <v>35</v>
      </c>
      <c r="E4" s="5" t="s">
        <v>11</v>
      </c>
      <c r="F4" s="2">
        <v>156</v>
      </c>
      <c r="H4" s="5" t="s">
        <v>23</v>
      </c>
      <c r="I4" s="10">
        <v>0.19627749576988154</v>
      </c>
      <c r="K4" s="5" t="s">
        <v>14</v>
      </c>
      <c r="L4" s="11">
        <v>30</v>
      </c>
    </row>
    <row r="5" spans="2:17" x14ac:dyDescent="0.25">
      <c r="B5" s="5" t="s">
        <v>35</v>
      </c>
      <c r="C5" s="2">
        <v>94</v>
      </c>
      <c r="E5" s="5" t="s">
        <v>25</v>
      </c>
      <c r="F5" s="2">
        <v>105</v>
      </c>
      <c r="H5" s="5" t="s">
        <v>17</v>
      </c>
      <c r="I5" s="10">
        <v>0.13028764805414553</v>
      </c>
      <c r="K5" s="5" t="s">
        <v>32</v>
      </c>
      <c r="L5" s="11">
        <v>39</v>
      </c>
    </row>
    <row r="6" spans="2:17" x14ac:dyDescent="0.25">
      <c r="B6" s="6" t="s">
        <v>34</v>
      </c>
      <c r="C6" s="2">
        <v>94</v>
      </c>
      <c r="E6" s="5" t="s">
        <v>29</v>
      </c>
      <c r="F6" s="2">
        <v>79</v>
      </c>
      <c r="H6" s="5" t="s">
        <v>12</v>
      </c>
      <c r="I6" s="10">
        <v>0.1065989847715736</v>
      </c>
    </row>
    <row r="7" spans="2:17" x14ac:dyDescent="0.25">
      <c r="B7" s="5" t="s">
        <v>36</v>
      </c>
      <c r="C7" s="2">
        <v>96</v>
      </c>
      <c r="E7" s="5" t="s">
        <v>27</v>
      </c>
      <c r="F7" s="2">
        <v>66</v>
      </c>
      <c r="H7" s="5" t="s">
        <v>26</v>
      </c>
      <c r="I7" s="10">
        <v>7.6142131979695438E-2</v>
      </c>
    </row>
    <row r="8" spans="2:17" x14ac:dyDescent="0.25">
      <c r="B8" s="6" t="s">
        <v>34</v>
      </c>
      <c r="C8" s="2">
        <v>96</v>
      </c>
      <c r="E8" s="5" t="s">
        <v>32</v>
      </c>
      <c r="F8" s="2">
        <v>685</v>
      </c>
      <c r="H8" s="5" t="s">
        <v>15</v>
      </c>
      <c r="I8" s="10">
        <v>7.6142131979695438E-2</v>
      </c>
    </row>
    <row r="9" spans="2:17" x14ac:dyDescent="0.25">
      <c r="B9" s="5" t="s">
        <v>37</v>
      </c>
      <c r="C9" s="2">
        <v>460</v>
      </c>
      <c r="H9" s="5" t="s">
        <v>32</v>
      </c>
      <c r="I9" s="10">
        <v>1</v>
      </c>
    </row>
    <row r="10" spans="2:17" x14ac:dyDescent="0.25">
      <c r="B10" s="6" t="s">
        <v>34</v>
      </c>
      <c r="C10" s="2">
        <v>264</v>
      </c>
    </row>
    <row r="11" spans="2:17" x14ac:dyDescent="0.25">
      <c r="B11" s="6" t="s">
        <v>38</v>
      </c>
      <c r="C11" s="2">
        <v>196</v>
      </c>
    </row>
    <row r="12" spans="2:17" x14ac:dyDescent="0.25">
      <c r="B12" s="5" t="s">
        <v>32</v>
      </c>
      <c r="C12" s="2">
        <v>685</v>
      </c>
    </row>
  </sheetData>
  <pageMargins left="0.7" right="0.7" top="0.75" bottom="0.75" header="0.3" footer="0.3"/>
  <pageSetup paperSize="9" orientation="portrait" horizontalDpi="0" verticalDpi="0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09A2-62C6-4217-9459-493803AB524D}">
  <dimension ref="A1:K40"/>
  <sheetViews>
    <sheetView zoomScale="130" zoomScaleNormal="130" workbookViewId="0">
      <selection activeCell="A14" sqref="A14"/>
    </sheetView>
  </sheetViews>
  <sheetFormatPr baseColWidth="10" defaultRowHeight="15" x14ac:dyDescent="0.25"/>
  <cols>
    <col min="1" max="1" width="11.42578125" style="1"/>
    <col min="2" max="2" width="18.7109375" bestFit="1" customWidth="1"/>
    <col min="4" max="4" width="18.85546875" bestFit="1" customWidth="1"/>
    <col min="5" max="5" width="11.7109375" bestFit="1" customWidth="1"/>
    <col min="6" max="6" width="11.42578125" style="2"/>
    <col min="8" max="9" width="11.42578125" style="2"/>
    <col min="10" max="10" width="13.85546875" customWidth="1"/>
    <col min="11" max="11" width="11.42578125" style="2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s="2" t="s">
        <v>7</v>
      </c>
      <c r="I1" s="2" t="s">
        <v>8</v>
      </c>
      <c r="J1" t="s">
        <v>9</v>
      </c>
      <c r="K1" s="2" t="s">
        <v>10</v>
      </c>
    </row>
    <row r="2" spans="1:11" x14ac:dyDescent="0.25">
      <c r="A2" s="1">
        <v>43862</v>
      </c>
      <c r="B2" t="s">
        <v>11</v>
      </c>
      <c r="C2">
        <v>1</v>
      </c>
      <c r="D2" t="s">
        <v>12</v>
      </c>
      <c r="E2" t="s">
        <v>13</v>
      </c>
      <c r="F2" s="2">
        <v>9</v>
      </c>
      <c r="G2">
        <v>1</v>
      </c>
      <c r="H2" s="2">
        <v>6</v>
      </c>
      <c r="I2" s="2">
        <f>Tabla2[[#This Row],[Total]]*5%</f>
        <v>0.45</v>
      </c>
      <c r="J2" t="s">
        <v>14</v>
      </c>
      <c r="K2" s="2">
        <f>Tabla2[[#This Row],[Precio ]]*Tabla2[[#This Row],[Cantidad]]</f>
        <v>9</v>
      </c>
    </row>
    <row r="3" spans="1:11" x14ac:dyDescent="0.25">
      <c r="A3" s="1">
        <v>43862</v>
      </c>
      <c r="B3" t="s">
        <v>11</v>
      </c>
      <c r="C3">
        <v>1</v>
      </c>
      <c r="D3" t="s">
        <v>15</v>
      </c>
      <c r="E3" t="s">
        <v>16</v>
      </c>
      <c r="F3" s="2">
        <v>15</v>
      </c>
      <c r="G3">
        <v>1</v>
      </c>
      <c r="H3" s="2">
        <v>11</v>
      </c>
      <c r="I3" s="2">
        <f>Tabla2[[#This Row],[Total]]*5%</f>
        <v>0.75</v>
      </c>
      <c r="J3" t="s">
        <v>14</v>
      </c>
      <c r="K3" s="2">
        <f>Tabla2[[#This Row],[Precio ]]*Tabla2[[#This Row],[Cantidad]]</f>
        <v>15</v>
      </c>
    </row>
    <row r="4" spans="1:11" x14ac:dyDescent="0.25">
      <c r="A4" s="1">
        <v>43862</v>
      </c>
      <c r="B4" t="s">
        <v>11</v>
      </c>
      <c r="C4">
        <v>1</v>
      </c>
      <c r="D4" t="s">
        <v>17</v>
      </c>
      <c r="E4" t="s">
        <v>13</v>
      </c>
      <c r="F4" s="2">
        <v>11</v>
      </c>
      <c r="G4">
        <v>1</v>
      </c>
      <c r="H4" s="2">
        <v>6</v>
      </c>
      <c r="I4" s="2">
        <f>Tabla2[[#This Row],[Total]]*5%</f>
        <v>0.55000000000000004</v>
      </c>
      <c r="J4" t="s">
        <v>14</v>
      </c>
      <c r="K4" s="2">
        <f>Tabla2[[#This Row],[Precio ]]*Tabla2[[#This Row],[Cantidad]]</f>
        <v>11</v>
      </c>
    </row>
    <row r="5" spans="1:11" x14ac:dyDescent="0.25">
      <c r="A5" s="1">
        <v>44228</v>
      </c>
      <c r="B5" t="s">
        <v>11</v>
      </c>
      <c r="C5">
        <v>1</v>
      </c>
      <c r="D5" t="s">
        <v>18</v>
      </c>
      <c r="E5" t="s">
        <v>19</v>
      </c>
      <c r="F5" s="2">
        <v>8</v>
      </c>
      <c r="G5">
        <v>1</v>
      </c>
      <c r="H5" s="2">
        <v>5</v>
      </c>
      <c r="I5" s="2">
        <f>Tabla2[[#This Row],[Total]]*5%</f>
        <v>0.4</v>
      </c>
      <c r="J5" t="s">
        <v>14</v>
      </c>
      <c r="K5" s="2">
        <f>Tabla2[[#This Row],[Precio ]]*Tabla2[[#This Row],[Cantidad]]</f>
        <v>8</v>
      </c>
    </row>
    <row r="6" spans="1:11" x14ac:dyDescent="0.25">
      <c r="A6" s="1">
        <v>44228</v>
      </c>
      <c r="B6" t="s">
        <v>11</v>
      </c>
      <c r="C6">
        <v>1</v>
      </c>
      <c r="D6" t="s">
        <v>20</v>
      </c>
      <c r="E6" t="s">
        <v>16</v>
      </c>
      <c r="F6" s="2">
        <v>35</v>
      </c>
      <c r="G6">
        <v>1</v>
      </c>
      <c r="H6" s="2">
        <v>25</v>
      </c>
      <c r="I6" s="2">
        <f>Tabla2[[#This Row],[Total]]*5%</f>
        <v>1.75</v>
      </c>
      <c r="J6" t="s">
        <v>21</v>
      </c>
      <c r="K6" s="2">
        <f>Tabla2[[#This Row],[Precio ]]*Tabla2[[#This Row],[Cantidad]]</f>
        <v>35</v>
      </c>
    </row>
    <row r="7" spans="1:11" x14ac:dyDescent="0.25">
      <c r="A7" s="1">
        <v>44229</v>
      </c>
      <c r="B7" t="s">
        <v>22</v>
      </c>
      <c r="C7">
        <v>2</v>
      </c>
      <c r="D7" t="s">
        <v>17</v>
      </c>
      <c r="E7" t="s">
        <v>13</v>
      </c>
      <c r="F7" s="2">
        <v>11</v>
      </c>
      <c r="G7">
        <v>2</v>
      </c>
      <c r="H7" s="2">
        <v>6</v>
      </c>
      <c r="I7" s="2">
        <f>Tabla2[[#This Row],[Total]]*5%</f>
        <v>1.1000000000000001</v>
      </c>
      <c r="J7" t="s">
        <v>21</v>
      </c>
      <c r="K7" s="2">
        <f>Tabla2[[#This Row],[Precio ]]*Tabla2[[#This Row],[Cantidad]]</f>
        <v>22</v>
      </c>
    </row>
    <row r="8" spans="1:11" x14ac:dyDescent="0.25">
      <c r="A8" s="1">
        <v>44229</v>
      </c>
      <c r="B8" t="s">
        <v>22</v>
      </c>
      <c r="C8">
        <v>2</v>
      </c>
      <c r="D8" t="s">
        <v>23</v>
      </c>
      <c r="E8" t="s">
        <v>16</v>
      </c>
      <c r="F8" s="2">
        <v>29</v>
      </c>
      <c r="G8">
        <v>1</v>
      </c>
      <c r="H8" s="2">
        <v>18</v>
      </c>
      <c r="I8" s="2">
        <f>Tabla2[[#This Row],[Total]]*5%</f>
        <v>1.4500000000000002</v>
      </c>
      <c r="J8" t="s">
        <v>14</v>
      </c>
      <c r="K8" s="2">
        <f>Tabla2[[#This Row],[Precio ]]*Tabla2[[#This Row],[Cantidad]]</f>
        <v>29</v>
      </c>
    </row>
    <row r="9" spans="1:11" x14ac:dyDescent="0.25">
      <c r="A9" s="1">
        <v>44594</v>
      </c>
      <c r="B9" t="s">
        <v>22</v>
      </c>
      <c r="C9">
        <v>2</v>
      </c>
      <c r="D9" t="s">
        <v>24</v>
      </c>
      <c r="E9" t="s">
        <v>16</v>
      </c>
      <c r="F9" s="2">
        <v>8</v>
      </c>
      <c r="G9">
        <v>1</v>
      </c>
      <c r="H9" s="2">
        <v>5</v>
      </c>
      <c r="I9" s="2">
        <f>Tabla2[[#This Row],[Total]]*5%</f>
        <v>0.4</v>
      </c>
      <c r="J9" t="s">
        <v>14</v>
      </c>
      <c r="K9" s="2">
        <f>Tabla2[[#This Row],[Precio ]]*Tabla2[[#This Row],[Cantidad]]</f>
        <v>8</v>
      </c>
    </row>
    <row r="10" spans="1:11" x14ac:dyDescent="0.25">
      <c r="A10" s="1">
        <v>44594</v>
      </c>
      <c r="B10" t="s">
        <v>22</v>
      </c>
      <c r="C10">
        <v>2</v>
      </c>
      <c r="D10" t="s">
        <v>12</v>
      </c>
      <c r="E10" t="s">
        <v>13</v>
      </c>
      <c r="F10" s="2">
        <v>9</v>
      </c>
      <c r="G10">
        <v>1</v>
      </c>
      <c r="H10" s="2">
        <v>6</v>
      </c>
      <c r="I10" s="2">
        <f>Tabla2[[#This Row],[Total]]*5%</f>
        <v>0.45</v>
      </c>
      <c r="J10" t="s">
        <v>14</v>
      </c>
      <c r="K10" s="2">
        <f>Tabla2[[#This Row],[Precio ]]*Tabla2[[#This Row],[Cantidad]]</f>
        <v>9</v>
      </c>
    </row>
    <row r="11" spans="1:11" x14ac:dyDescent="0.25">
      <c r="A11" s="1">
        <v>44594</v>
      </c>
      <c r="B11" t="s">
        <v>22</v>
      </c>
      <c r="C11">
        <v>2</v>
      </c>
      <c r="D11" t="s">
        <v>20</v>
      </c>
      <c r="E11" t="s">
        <v>16</v>
      </c>
      <c r="F11" s="2">
        <v>35</v>
      </c>
      <c r="G11">
        <v>1</v>
      </c>
      <c r="H11" s="2">
        <v>25</v>
      </c>
      <c r="I11" s="2">
        <f>Tabla2[[#This Row],[Total]]*5%</f>
        <v>1.75</v>
      </c>
      <c r="J11" t="s">
        <v>21</v>
      </c>
      <c r="K11" s="2">
        <f>Tabla2[[#This Row],[Precio ]]*Tabla2[[#This Row],[Cantidad]]</f>
        <v>35</v>
      </c>
    </row>
    <row r="12" spans="1:11" x14ac:dyDescent="0.25">
      <c r="A12" s="1">
        <v>45324</v>
      </c>
      <c r="B12" t="s">
        <v>22</v>
      </c>
      <c r="C12">
        <v>2</v>
      </c>
      <c r="D12" t="s">
        <v>12</v>
      </c>
      <c r="E12" t="s">
        <v>13</v>
      </c>
      <c r="F12" s="2">
        <v>9</v>
      </c>
      <c r="G12">
        <v>1</v>
      </c>
      <c r="H12" s="2">
        <v>6</v>
      </c>
      <c r="I12" s="2">
        <f>Tabla2[[#This Row],[Total]]*5%</f>
        <v>0.45</v>
      </c>
      <c r="J12" t="s">
        <v>14</v>
      </c>
      <c r="K12" s="2">
        <f>Tabla2[[#This Row],[Precio ]]*Tabla2[[#This Row],[Cantidad]]</f>
        <v>9</v>
      </c>
    </row>
    <row r="13" spans="1:11" x14ac:dyDescent="0.25">
      <c r="A13" s="1">
        <v>46055</v>
      </c>
      <c r="B13" t="s">
        <v>22</v>
      </c>
      <c r="C13">
        <v>2</v>
      </c>
      <c r="D13" t="s">
        <v>20</v>
      </c>
      <c r="E13" t="s">
        <v>16</v>
      </c>
      <c r="F13" s="2">
        <v>35</v>
      </c>
      <c r="G13">
        <v>1</v>
      </c>
      <c r="H13" s="2">
        <v>25</v>
      </c>
      <c r="I13" s="2">
        <f>Tabla2[[#This Row],[Total]]*5%</f>
        <v>1.75</v>
      </c>
      <c r="J13" t="s">
        <v>14</v>
      </c>
      <c r="K13" s="2">
        <f>Tabla2[[#This Row],[Precio ]]*Tabla2[[#This Row],[Cantidad]]</f>
        <v>35</v>
      </c>
    </row>
    <row r="14" spans="1:11" x14ac:dyDescent="0.25">
      <c r="A14" s="1">
        <v>44958</v>
      </c>
      <c r="B14" t="s">
        <v>11</v>
      </c>
      <c r="C14">
        <v>1</v>
      </c>
      <c r="D14" t="s">
        <v>12</v>
      </c>
      <c r="E14" t="s">
        <v>13</v>
      </c>
      <c r="F14" s="2">
        <v>9</v>
      </c>
      <c r="G14">
        <v>1</v>
      </c>
      <c r="H14" s="2">
        <v>6</v>
      </c>
      <c r="I14" s="2">
        <f>Tabla2[[#This Row],[Total]]*5%</f>
        <v>0.45</v>
      </c>
      <c r="J14" t="s">
        <v>14</v>
      </c>
      <c r="K14" s="2">
        <f>Tabla2[[#This Row],[Precio ]]*Tabla2[[#This Row],[Cantidad]]</f>
        <v>9</v>
      </c>
    </row>
    <row r="15" spans="1:11" x14ac:dyDescent="0.25">
      <c r="A15" s="1">
        <v>44958</v>
      </c>
      <c r="B15" t="s">
        <v>11</v>
      </c>
      <c r="C15">
        <v>1</v>
      </c>
      <c r="D15" t="s">
        <v>15</v>
      </c>
      <c r="E15" t="s">
        <v>16</v>
      </c>
      <c r="F15" s="2">
        <v>15</v>
      </c>
      <c r="G15">
        <v>1</v>
      </c>
      <c r="H15" s="2">
        <v>11</v>
      </c>
      <c r="I15" s="2">
        <f>Tabla2[[#This Row],[Total]]*5%</f>
        <v>0.75</v>
      </c>
      <c r="J15" t="s">
        <v>21</v>
      </c>
      <c r="K15" s="2">
        <f>Tabla2[[#This Row],[Precio ]]*Tabla2[[#This Row],[Cantidad]]</f>
        <v>15</v>
      </c>
    </row>
    <row r="16" spans="1:11" x14ac:dyDescent="0.25">
      <c r="A16" s="1">
        <v>44958</v>
      </c>
      <c r="B16" t="s">
        <v>11</v>
      </c>
      <c r="C16">
        <v>1</v>
      </c>
      <c r="D16" t="s">
        <v>17</v>
      </c>
      <c r="E16" t="s">
        <v>13</v>
      </c>
      <c r="F16" s="2">
        <v>11</v>
      </c>
      <c r="G16">
        <v>1</v>
      </c>
      <c r="H16" s="2">
        <v>6</v>
      </c>
      <c r="I16" s="2">
        <f>Tabla2[[#This Row],[Total]]*5%</f>
        <v>0.55000000000000004</v>
      </c>
      <c r="J16" t="s">
        <v>14</v>
      </c>
      <c r="K16" s="2">
        <f>Tabla2[[#This Row],[Precio ]]*Tabla2[[#This Row],[Cantidad]]</f>
        <v>11</v>
      </c>
    </row>
    <row r="17" spans="1:11" x14ac:dyDescent="0.25">
      <c r="A17" s="1">
        <v>44958</v>
      </c>
      <c r="B17" t="s">
        <v>11</v>
      </c>
      <c r="C17">
        <v>1</v>
      </c>
      <c r="D17" t="s">
        <v>18</v>
      </c>
      <c r="E17" t="s">
        <v>19</v>
      </c>
      <c r="F17" s="2">
        <v>8</v>
      </c>
      <c r="G17">
        <v>1</v>
      </c>
      <c r="H17" s="2">
        <v>5</v>
      </c>
      <c r="I17" s="2">
        <f>Tabla2[[#This Row],[Total]]*5%</f>
        <v>0.4</v>
      </c>
      <c r="J17" t="s">
        <v>14</v>
      </c>
      <c r="K17" s="2">
        <f>Tabla2[[#This Row],[Precio ]]*Tabla2[[#This Row],[Cantidad]]</f>
        <v>8</v>
      </c>
    </row>
    <row r="18" spans="1:11" x14ac:dyDescent="0.25">
      <c r="A18" s="1">
        <v>44958</v>
      </c>
      <c r="B18" t="s">
        <v>11</v>
      </c>
      <c r="C18">
        <v>1</v>
      </c>
      <c r="D18" t="s">
        <v>20</v>
      </c>
      <c r="E18" t="s">
        <v>16</v>
      </c>
      <c r="F18" s="2">
        <v>35</v>
      </c>
      <c r="G18">
        <v>1</v>
      </c>
      <c r="H18" s="2">
        <v>25</v>
      </c>
      <c r="I18" s="2">
        <f>Tabla2[[#This Row],[Total]]*5%</f>
        <v>1.75</v>
      </c>
      <c r="J18" t="s">
        <v>21</v>
      </c>
      <c r="K18" s="2">
        <f>Tabla2[[#This Row],[Precio ]]*Tabla2[[#This Row],[Cantidad]]</f>
        <v>35</v>
      </c>
    </row>
    <row r="19" spans="1:11" x14ac:dyDescent="0.25">
      <c r="A19" s="1">
        <v>44959</v>
      </c>
      <c r="B19" t="s">
        <v>22</v>
      </c>
      <c r="C19">
        <v>2</v>
      </c>
      <c r="D19" t="s">
        <v>17</v>
      </c>
      <c r="E19" t="s">
        <v>13</v>
      </c>
      <c r="F19" s="2">
        <v>11</v>
      </c>
      <c r="G19">
        <v>2</v>
      </c>
      <c r="H19" s="2">
        <v>6</v>
      </c>
      <c r="I19" s="2">
        <f>Tabla2[[#This Row],[Total]]*5%</f>
        <v>1.1000000000000001</v>
      </c>
      <c r="J19" t="s">
        <v>21</v>
      </c>
      <c r="K19" s="2">
        <f>Tabla2[[#This Row],[Precio ]]*Tabla2[[#This Row],[Cantidad]]</f>
        <v>22</v>
      </c>
    </row>
    <row r="20" spans="1:11" x14ac:dyDescent="0.25">
      <c r="A20" s="1">
        <v>44959</v>
      </c>
      <c r="B20" t="s">
        <v>22</v>
      </c>
      <c r="C20">
        <v>2</v>
      </c>
      <c r="D20" t="s">
        <v>23</v>
      </c>
      <c r="E20" t="s">
        <v>16</v>
      </c>
      <c r="F20" s="2">
        <v>29</v>
      </c>
      <c r="G20">
        <v>1</v>
      </c>
      <c r="H20" s="2">
        <v>18</v>
      </c>
      <c r="I20" s="2">
        <f>Tabla2[[#This Row],[Total]]*5%</f>
        <v>1.4500000000000002</v>
      </c>
      <c r="J20" t="s">
        <v>14</v>
      </c>
      <c r="K20" s="2">
        <f>Tabla2[[#This Row],[Precio ]]*Tabla2[[#This Row],[Cantidad]]</f>
        <v>29</v>
      </c>
    </row>
    <row r="21" spans="1:11" x14ac:dyDescent="0.25">
      <c r="A21" s="1">
        <v>44959</v>
      </c>
      <c r="B21" t="s">
        <v>22</v>
      </c>
      <c r="C21">
        <v>2</v>
      </c>
      <c r="D21" t="s">
        <v>24</v>
      </c>
      <c r="E21" t="s">
        <v>16</v>
      </c>
      <c r="F21" s="2">
        <v>8</v>
      </c>
      <c r="G21">
        <v>1</v>
      </c>
      <c r="H21" s="2">
        <v>5</v>
      </c>
      <c r="I21" s="2">
        <f>Tabla2[[#This Row],[Total]]*5%</f>
        <v>0.4</v>
      </c>
      <c r="J21" t="s">
        <v>14</v>
      </c>
      <c r="K21" s="2">
        <f>Tabla2[[#This Row],[Precio ]]*Tabla2[[#This Row],[Cantidad]]</f>
        <v>8</v>
      </c>
    </row>
    <row r="22" spans="1:11" x14ac:dyDescent="0.25">
      <c r="A22" s="1">
        <v>44959</v>
      </c>
      <c r="B22" t="s">
        <v>22</v>
      </c>
      <c r="C22">
        <v>2</v>
      </c>
      <c r="D22" t="s">
        <v>12</v>
      </c>
      <c r="E22" t="s">
        <v>13</v>
      </c>
      <c r="F22" s="2">
        <v>9</v>
      </c>
      <c r="G22">
        <v>1</v>
      </c>
      <c r="H22" s="2">
        <v>6</v>
      </c>
      <c r="I22" s="2">
        <f>Tabla2[[#This Row],[Total]]*5%</f>
        <v>0.45</v>
      </c>
      <c r="J22" t="s">
        <v>14</v>
      </c>
      <c r="K22" s="2">
        <f>Tabla2[[#This Row],[Precio ]]*Tabla2[[#This Row],[Cantidad]]</f>
        <v>9</v>
      </c>
    </row>
    <row r="23" spans="1:11" x14ac:dyDescent="0.25">
      <c r="A23" s="1">
        <v>44959</v>
      </c>
      <c r="B23" t="s">
        <v>22</v>
      </c>
      <c r="C23">
        <v>2</v>
      </c>
      <c r="D23" t="s">
        <v>20</v>
      </c>
      <c r="E23" t="s">
        <v>16</v>
      </c>
      <c r="F23" s="2">
        <v>35</v>
      </c>
      <c r="G23">
        <v>1</v>
      </c>
      <c r="H23" s="2">
        <v>25</v>
      </c>
      <c r="I23" s="2">
        <f>Tabla2[[#This Row],[Total]]*5%</f>
        <v>1.75</v>
      </c>
      <c r="J23" t="s">
        <v>14</v>
      </c>
      <c r="K23" s="2">
        <f>Tabla2[[#This Row],[Precio ]]*Tabla2[[#This Row],[Cantidad]]</f>
        <v>35</v>
      </c>
    </row>
    <row r="24" spans="1:11" x14ac:dyDescent="0.25">
      <c r="A24" s="1">
        <v>44959</v>
      </c>
      <c r="B24" t="s">
        <v>22</v>
      </c>
      <c r="C24">
        <v>2</v>
      </c>
      <c r="D24" t="s">
        <v>23</v>
      </c>
      <c r="E24" t="s">
        <v>16</v>
      </c>
      <c r="F24" s="2">
        <v>29</v>
      </c>
      <c r="G24">
        <v>1</v>
      </c>
      <c r="H24" s="2">
        <v>18</v>
      </c>
      <c r="I24" s="2">
        <f>Tabla2[[#This Row],[Total]]*5%</f>
        <v>1.4500000000000002</v>
      </c>
      <c r="J24" t="s">
        <v>14</v>
      </c>
      <c r="K24" s="2">
        <f>Tabla2[[#This Row],[Precio ]]*Tabla2[[#This Row],[Cantidad]]</f>
        <v>29</v>
      </c>
    </row>
    <row r="25" spans="1:11" x14ac:dyDescent="0.25">
      <c r="A25" s="1">
        <v>44960</v>
      </c>
      <c r="B25" t="s">
        <v>25</v>
      </c>
      <c r="C25">
        <v>1</v>
      </c>
      <c r="D25" t="s">
        <v>26</v>
      </c>
      <c r="E25" t="s">
        <v>13</v>
      </c>
      <c r="F25" s="2">
        <v>9</v>
      </c>
      <c r="G25">
        <v>2</v>
      </c>
      <c r="H25" s="2">
        <v>7</v>
      </c>
      <c r="I25" s="2">
        <f>Tabla2[[#This Row],[Total]]*5%</f>
        <v>0.9</v>
      </c>
      <c r="J25" t="s">
        <v>21</v>
      </c>
      <c r="K25" s="2">
        <f>Tabla2[[#This Row],[Precio ]]*Tabla2[[#This Row],[Cantidad]]</f>
        <v>18</v>
      </c>
    </row>
    <row r="26" spans="1:11" x14ac:dyDescent="0.25">
      <c r="A26" s="1">
        <v>44960</v>
      </c>
      <c r="B26" t="s">
        <v>25</v>
      </c>
      <c r="C26">
        <v>1</v>
      </c>
      <c r="D26" t="s">
        <v>15</v>
      </c>
      <c r="E26" t="s">
        <v>16</v>
      </c>
      <c r="F26" s="2">
        <v>15</v>
      </c>
      <c r="G26">
        <v>1</v>
      </c>
      <c r="H26" s="2">
        <v>11</v>
      </c>
      <c r="I26" s="2">
        <f>Tabla2[[#This Row],[Total]]*5%</f>
        <v>0.75</v>
      </c>
      <c r="J26" t="s">
        <v>14</v>
      </c>
      <c r="K26" s="2">
        <f>Tabla2[[#This Row],[Precio ]]*Tabla2[[#This Row],[Cantidad]]</f>
        <v>15</v>
      </c>
    </row>
    <row r="27" spans="1:11" x14ac:dyDescent="0.25">
      <c r="A27" s="1">
        <v>44961</v>
      </c>
      <c r="B27" t="s">
        <v>27</v>
      </c>
      <c r="C27">
        <v>4</v>
      </c>
      <c r="D27" t="s">
        <v>28</v>
      </c>
      <c r="E27" t="s">
        <v>13</v>
      </c>
      <c r="F27" s="2">
        <v>10</v>
      </c>
      <c r="G27">
        <v>1</v>
      </c>
      <c r="H27" s="2">
        <v>6</v>
      </c>
      <c r="I27" s="2">
        <f>Tabla2[[#This Row],[Total]]*5%</f>
        <v>0.5</v>
      </c>
      <c r="J27" t="s">
        <v>14</v>
      </c>
      <c r="K27" s="2">
        <f>Tabla2[[#This Row],[Precio ]]*Tabla2[[#This Row],[Cantidad]]</f>
        <v>10</v>
      </c>
    </row>
    <row r="28" spans="1:11" x14ac:dyDescent="0.25">
      <c r="A28" s="1">
        <v>44961</v>
      </c>
      <c r="B28" t="s">
        <v>27</v>
      </c>
      <c r="C28">
        <v>4</v>
      </c>
      <c r="D28" t="s">
        <v>17</v>
      </c>
      <c r="E28" t="s">
        <v>13</v>
      </c>
      <c r="F28" s="2">
        <v>11</v>
      </c>
      <c r="G28">
        <v>1</v>
      </c>
      <c r="H28" s="2">
        <v>6</v>
      </c>
      <c r="I28" s="2">
        <f>Tabla2[[#This Row],[Total]]*5%</f>
        <v>0.55000000000000004</v>
      </c>
      <c r="J28" t="s">
        <v>14</v>
      </c>
      <c r="K28" s="2">
        <f>Tabla2[[#This Row],[Precio ]]*Tabla2[[#This Row],[Cantidad]]</f>
        <v>11</v>
      </c>
    </row>
    <row r="29" spans="1:11" x14ac:dyDescent="0.25">
      <c r="A29" s="1">
        <v>44989</v>
      </c>
      <c r="B29" t="s">
        <v>27</v>
      </c>
      <c r="C29">
        <v>4</v>
      </c>
      <c r="D29" t="s">
        <v>20</v>
      </c>
      <c r="E29" t="s">
        <v>16</v>
      </c>
      <c r="F29" s="2">
        <v>35</v>
      </c>
      <c r="G29">
        <v>1</v>
      </c>
      <c r="H29" s="2">
        <v>25</v>
      </c>
      <c r="I29" s="2">
        <f>Tabla2[[#This Row],[Total]]*5%</f>
        <v>1.75</v>
      </c>
      <c r="J29" t="s">
        <v>14</v>
      </c>
      <c r="K29" s="2">
        <f>Tabla2[[#This Row],[Precio ]]*Tabla2[[#This Row],[Cantidad]]</f>
        <v>35</v>
      </c>
    </row>
    <row r="30" spans="1:11" x14ac:dyDescent="0.25">
      <c r="A30" s="1">
        <v>44989</v>
      </c>
      <c r="B30" t="s">
        <v>27</v>
      </c>
      <c r="C30">
        <v>4</v>
      </c>
      <c r="D30" t="s">
        <v>28</v>
      </c>
      <c r="E30" t="s">
        <v>13</v>
      </c>
      <c r="F30" s="2">
        <v>10</v>
      </c>
      <c r="G30">
        <v>1</v>
      </c>
      <c r="H30" s="2">
        <v>6</v>
      </c>
      <c r="I30" s="2">
        <f>Tabla2[[#This Row],[Total]]*5%</f>
        <v>0.5</v>
      </c>
      <c r="J30" t="s">
        <v>14</v>
      </c>
      <c r="K30" s="2">
        <f>Tabla2[[#This Row],[Precio ]]*Tabla2[[#This Row],[Cantidad]]</f>
        <v>10</v>
      </c>
    </row>
    <row r="31" spans="1:11" x14ac:dyDescent="0.25">
      <c r="A31" s="1">
        <v>44990</v>
      </c>
      <c r="B31" t="s">
        <v>25</v>
      </c>
      <c r="C31">
        <v>5</v>
      </c>
      <c r="D31" t="s">
        <v>26</v>
      </c>
      <c r="E31" t="s">
        <v>13</v>
      </c>
      <c r="F31" s="2">
        <v>9</v>
      </c>
      <c r="G31">
        <v>2</v>
      </c>
      <c r="H31" s="2">
        <v>7</v>
      </c>
      <c r="I31" s="2">
        <f>Tabla2[[#This Row],[Total]]*5%</f>
        <v>0.9</v>
      </c>
      <c r="J31" t="s">
        <v>14</v>
      </c>
      <c r="K31" s="2">
        <f>Tabla2[[#This Row],[Precio ]]*Tabla2[[#This Row],[Cantidad]]</f>
        <v>18</v>
      </c>
    </row>
    <row r="32" spans="1:11" x14ac:dyDescent="0.25">
      <c r="A32" s="1">
        <v>44990</v>
      </c>
      <c r="B32" t="s">
        <v>25</v>
      </c>
      <c r="C32">
        <v>5</v>
      </c>
      <c r="D32" t="s">
        <v>24</v>
      </c>
      <c r="E32" t="s">
        <v>16</v>
      </c>
      <c r="F32" s="2">
        <v>8</v>
      </c>
      <c r="G32">
        <v>2</v>
      </c>
      <c r="H32" s="2">
        <v>5</v>
      </c>
      <c r="I32" s="2">
        <f>Tabla2[[#This Row],[Total]]*5%</f>
        <v>0.8</v>
      </c>
      <c r="J32" t="s">
        <v>14</v>
      </c>
      <c r="K32" s="2">
        <f>Tabla2[[#This Row],[Precio ]]*Tabla2[[#This Row],[Cantidad]]</f>
        <v>16</v>
      </c>
    </row>
    <row r="33" spans="1:11" x14ac:dyDescent="0.25">
      <c r="A33" s="1">
        <v>44990</v>
      </c>
      <c r="B33" t="s">
        <v>25</v>
      </c>
      <c r="C33">
        <v>5</v>
      </c>
      <c r="D33" t="s">
        <v>12</v>
      </c>
      <c r="E33" t="s">
        <v>13</v>
      </c>
      <c r="F33" s="2">
        <v>9</v>
      </c>
      <c r="G33">
        <v>1</v>
      </c>
      <c r="H33" s="2">
        <v>6</v>
      </c>
      <c r="I33" s="2">
        <f>Tabla2[[#This Row],[Total]]*5%</f>
        <v>0.45</v>
      </c>
      <c r="J33" t="s">
        <v>21</v>
      </c>
      <c r="K33" s="2">
        <f>Tabla2[[#This Row],[Precio ]]*Tabla2[[#This Row],[Cantidad]]</f>
        <v>9</v>
      </c>
    </row>
    <row r="34" spans="1:11" x14ac:dyDescent="0.25">
      <c r="A34" s="1">
        <v>44990</v>
      </c>
      <c r="B34" t="s">
        <v>25</v>
      </c>
      <c r="C34">
        <v>5</v>
      </c>
      <c r="D34" t="s">
        <v>23</v>
      </c>
      <c r="E34" t="s">
        <v>16</v>
      </c>
      <c r="F34" s="2">
        <v>29</v>
      </c>
      <c r="G34">
        <v>1</v>
      </c>
      <c r="H34" s="2">
        <v>18</v>
      </c>
      <c r="I34" s="2">
        <f>Tabla2[[#This Row],[Total]]*5%</f>
        <v>1.4500000000000002</v>
      </c>
      <c r="J34" t="s">
        <v>14</v>
      </c>
      <c r="K34" s="2">
        <f>Tabla2[[#This Row],[Precio ]]*Tabla2[[#This Row],[Cantidad]]</f>
        <v>29</v>
      </c>
    </row>
    <row r="35" spans="1:11" x14ac:dyDescent="0.25">
      <c r="A35" s="1">
        <v>44991</v>
      </c>
      <c r="B35" t="s">
        <v>29</v>
      </c>
      <c r="C35">
        <v>1</v>
      </c>
      <c r="D35" t="s">
        <v>28</v>
      </c>
      <c r="E35" t="s">
        <v>13</v>
      </c>
      <c r="F35" s="2">
        <v>10</v>
      </c>
      <c r="G35">
        <v>1</v>
      </c>
      <c r="H35" s="2">
        <v>6</v>
      </c>
      <c r="I35" s="2">
        <f>Tabla2[[#This Row],[Total]]*5%</f>
        <v>0.5</v>
      </c>
      <c r="J35" t="s">
        <v>14</v>
      </c>
      <c r="K35" s="2">
        <f>Tabla2[[#This Row],[Precio ]]*Tabla2[[#This Row],[Cantidad]]</f>
        <v>10</v>
      </c>
    </row>
    <row r="36" spans="1:11" x14ac:dyDescent="0.25">
      <c r="A36" s="1">
        <v>44991</v>
      </c>
      <c r="B36" t="s">
        <v>29</v>
      </c>
      <c r="C36">
        <v>1</v>
      </c>
      <c r="D36" t="s">
        <v>26</v>
      </c>
      <c r="E36" t="s">
        <v>13</v>
      </c>
      <c r="F36" s="2">
        <v>9</v>
      </c>
      <c r="G36">
        <v>1</v>
      </c>
      <c r="H36" s="2">
        <v>7</v>
      </c>
      <c r="I36" s="2">
        <f>Tabla2[[#This Row],[Total]]*5%</f>
        <v>0.45</v>
      </c>
      <c r="J36" t="s">
        <v>21</v>
      </c>
      <c r="K36" s="2">
        <f>Tabla2[[#This Row],[Precio ]]*Tabla2[[#This Row],[Cantidad]]</f>
        <v>9</v>
      </c>
    </row>
    <row r="37" spans="1:11" x14ac:dyDescent="0.25">
      <c r="A37" s="1">
        <v>44991</v>
      </c>
      <c r="B37" t="s">
        <v>29</v>
      </c>
      <c r="C37">
        <v>1</v>
      </c>
      <c r="D37" t="s">
        <v>24</v>
      </c>
      <c r="E37" t="s">
        <v>16</v>
      </c>
      <c r="F37" s="2">
        <v>8</v>
      </c>
      <c r="G37">
        <v>1</v>
      </c>
      <c r="H37" s="2">
        <v>5</v>
      </c>
      <c r="I37" s="2">
        <f>Tabla2[[#This Row],[Total]]*5%</f>
        <v>0.4</v>
      </c>
      <c r="J37" t="s">
        <v>14</v>
      </c>
      <c r="K37" s="2">
        <f>Tabla2[[#This Row],[Precio ]]*Tabla2[[#This Row],[Cantidad]]</f>
        <v>8</v>
      </c>
    </row>
    <row r="38" spans="1:11" x14ac:dyDescent="0.25">
      <c r="A38" s="1">
        <v>44991</v>
      </c>
      <c r="B38" t="s">
        <v>29</v>
      </c>
      <c r="C38">
        <v>1</v>
      </c>
      <c r="D38" t="s">
        <v>20</v>
      </c>
      <c r="E38" t="s">
        <v>16</v>
      </c>
      <c r="F38" s="2">
        <v>35</v>
      </c>
      <c r="G38">
        <v>1</v>
      </c>
      <c r="H38" s="2">
        <v>25</v>
      </c>
      <c r="I38" s="2">
        <f>Tabla2[[#This Row],[Total]]*5%</f>
        <v>1.75</v>
      </c>
      <c r="J38" t="s">
        <v>14</v>
      </c>
      <c r="K38" s="2">
        <f>Tabla2[[#This Row],[Precio ]]*Tabla2[[#This Row],[Cantidad]]</f>
        <v>35</v>
      </c>
    </row>
    <row r="39" spans="1:11" x14ac:dyDescent="0.25">
      <c r="A39" s="1">
        <v>44991</v>
      </c>
      <c r="B39" t="s">
        <v>29</v>
      </c>
      <c r="C39">
        <v>1</v>
      </c>
      <c r="D39" t="s">
        <v>18</v>
      </c>
      <c r="E39" t="s">
        <v>19</v>
      </c>
      <c r="F39" s="2">
        <v>8</v>
      </c>
      <c r="G39">
        <v>1</v>
      </c>
      <c r="H39" s="2">
        <v>5</v>
      </c>
      <c r="I39" s="2">
        <f>Tabla2[[#This Row],[Total]]*5%</f>
        <v>0.4</v>
      </c>
      <c r="J39" t="s">
        <v>14</v>
      </c>
      <c r="K39" s="2">
        <f>Tabla2[[#This Row],[Precio ]]*Tabla2[[#This Row],[Cantidad]]</f>
        <v>8</v>
      </c>
    </row>
    <row r="40" spans="1:11" x14ac:dyDescent="0.25">
      <c r="A40" s="1">
        <v>44991</v>
      </c>
      <c r="B40" t="s">
        <v>29</v>
      </c>
      <c r="C40">
        <v>1</v>
      </c>
      <c r="D40" t="s">
        <v>12</v>
      </c>
      <c r="E40" t="s">
        <v>13</v>
      </c>
      <c r="F40" s="2">
        <v>9</v>
      </c>
      <c r="G40">
        <v>1</v>
      </c>
      <c r="H40" s="2">
        <v>6</v>
      </c>
      <c r="I40" s="2">
        <f>Tabla2[[#This Row],[Total]]*5%</f>
        <v>0.45</v>
      </c>
      <c r="J40" t="s">
        <v>14</v>
      </c>
      <c r="K40" s="2">
        <f>Tabla2[[#This Row],[Precio ]]*Tabla2[[#This Row],[Cantidad]]</f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9865-F44A-4665-9179-3B84201FAAE6}">
  <dimension ref="A1"/>
  <sheetViews>
    <sheetView workbookViewId="0">
      <selection activeCell="F38" sqref="F38"/>
    </sheetView>
  </sheetViews>
  <sheetFormatPr baseColWidth="10" defaultRowHeight="15" x14ac:dyDescent="0.25"/>
  <cols>
    <col min="1" max="16384" width="11.42578125" style="3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BD RESTAURANTE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Vela Vela</dc:creator>
  <cp:lastModifiedBy>USER</cp:lastModifiedBy>
  <dcterms:created xsi:type="dcterms:W3CDTF">2023-07-19T20:01:39Z</dcterms:created>
  <dcterms:modified xsi:type="dcterms:W3CDTF">2023-07-27T23:26:14Z</dcterms:modified>
</cp:coreProperties>
</file>