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slicers/slicer3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rnan Araya\OneDrive\Escritorio\Curso Excel\"/>
    </mc:Choice>
  </mc:AlternateContent>
  <xr:revisionPtr revIDLastSave="0" documentId="13_ncr:1_{D53317D9-2CFC-4C70-BC5A-C02BF9733F6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BD Restaurante" sheetId="2" r:id="rId1"/>
    <sheet name="TD" sheetId="6" r:id="rId2"/>
    <sheet name="Dashboard" sheetId="5" r:id="rId3"/>
  </sheets>
  <definedNames>
    <definedName name="SegmentaciónDeDatos_Años__Fecha">#N/A</definedName>
    <definedName name="SegmentaciónDeDatos_Atendió">#N/A</definedName>
  </definedNames>
  <calcPr calcId="191029"/>
  <pivotCaches>
    <pivotCache cacheId="2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2" l="1"/>
  <c r="I40" i="2" s="1"/>
  <c r="K39" i="2"/>
  <c r="I39" i="2" s="1"/>
  <c r="K38" i="2"/>
  <c r="I38" i="2" s="1"/>
  <c r="K37" i="2"/>
  <c r="I37" i="2" s="1"/>
  <c r="K36" i="2"/>
  <c r="I36" i="2" s="1"/>
  <c r="K35" i="2"/>
  <c r="I35" i="2" s="1"/>
  <c r="K34" i="2"/>
  <c r="I34" i="2" s="1"/>
  <c r="K33" i="2"/>
  <c r="I33" i="2" s="1"/>
  <c r="K32" i="2"/>
  <c r="I32" i="2" s="1"/>
  <c r="K31" i="2"/>
  <c r="I31" i="2" s="1"/>
  <c r="K30" i="2"/>
  <c r="I30" i="2" s="1"/>
  <c r="K29" i="2"/>
  <c r="I29" i="2" s="1"/>
  <c r="K28" i="2"/>
  <c r="I28" i="2" s="1"/>
  <c r="K27" i="2"/>
  <c r="I27" i="2" s="1"/>
  <c r="K26" i="2"/>
  <c r="I26" i="2" s="1"/>
  <c r="K25" i="2"/>
  <c r="I25" i="2" s="1"/>
  <c r="K24" i="2"/>
  <c r="I24" i="2"/>
  <c r="K23" i="2"/>
  <c r="I23" i="2" s="1"/>
  <c r="K22" i="2"/>
  <c r="I22" i="2" s="1"/>
  <c r="K21" i="2"/>
  <c r="I21" i="2" s="1"/>
  <c r="K20" i="2"/>
  <c r="I20" i="2" s="1"/>
  <c r="K19" i="2"/>
  <c r="I19" i="2" s="1"/>
  <c r="K18" i="2"/>
  <c r="I18" i="2" s="1"/>
  <c r="K17" i="2"/>
  <c r="I17" i="2" s="1"/>
  <c r="K16" i="2"/>
  <c r="I16" i="2" s="1"/>
  <c r="K15" i="2"/>
  <c r="I15" i="2"/>
  <c r="K14" i="2"/>
  <c r="I14" i="2" s="1"/>
  <c r="K13" i="2"/>
  <c r="I13" i="2" s="1"/>
  <c r="K12" i="2"/>
  <c r="I12" i="2" s="1"/>
  <c r="K11" i="2"/>
  <c r="I11" i="2" s="1"/>
  <c r="K10" i="2"/>
  <c r="I10" i="2"/>
  <c r="K9" i="2"/>
  <c r="I9" i="2" s="1"/>
  <c r="K8" i="2"/>
  <c r="I8" i="2" s="1"/>
  <c r="K7" i="2"/>
  <c r="I7" i="2" s="1"/>
  <c r="K6" i="2"/>
  <c r="I6" i="2" s="1"/>
  <c r="K5" i="2"/>
  <c r="I5" i="2" s="1"/>
  <c r="K4" i="2"/>
  <c r="I4" i="2" s="1"/>
  <c r="K3" i="2"/>
  <c r="I3" i="2" s="1"/>
  <c r="K2" i="2"/>
  <c r="I2" i="2" s="1"/>
</calcChain>
</file>

<file path=xl/sharedStrings.xml><?xml version="1.0" encoding="utf-8"?>
<sst xmlns="http://schemas.openxmlformats.org/spreadsheetml/2006/main" count="221" uniqueCount="49">
  <si>
    <t>Mauricio Vasquez</t>
  </si>
  <si>
    <t>Café americano</t>
  </si>
  <si>
    <t>Bebida</t>
  </si>
  <si>
    <t>Nuevo</t>
  </si>
  <si>
    <t>Hamburguesa Carne</t>
  </si>
  <si>
    <t>Comida</t>
  </si>
  <si>
    <t>Corona</t>
  </si>
  <si>
    <t>Torta 3 leches</t>
  </si>
  <si>
    <t>Postre</t>
  </si>
  <si>
    <t>Alitas a la BBQ</t>
  </si>
  <si>
    <t>Antiguo</t>
  </si>
  <si>
    <t>Liz Portocarrero</t>
  </si>
  <si>
    <t>Lomo saltado</t>
  </si>
  <si>
    <t>Papa rellena</t>
  </si>
  <si>
    <t>Marilia Sanchez</t>
  </si>
  <si>
    <t>Naranjada</t>
  </si>
  <si>
    <t>Jorge Torres</t>
  </si>
  <si>
    <t>Jugo de papaya</t>
  </si>
  <si>
    <t>Vanessa Altamirano</t>
  </si>
  <si>
    <t>Fecha</t>
  </si>
  <si>
    <t>Atendió</t>
  </si>
  <si>
    <t>Mesa</t>
  </si>
  <si>
    <t>Producto</t>
  </si>
  <si>
    <t>Categoría</t>
  </si>
  <si>
    <t xml:space="preserve">Precio </t>
  </si>
  <si>
    <t>Cantidad</t>
  </si>
  <si>
    <t>Costo</t>
  </si>
  <si>
    <t>Propina</t>
  </si>
  <si>
    <t>Tipo Cliente</t>
  </si>
  <si>
    <t>Total</t>
  </si>
  <si>
    <t>Etiquetas de fila</t>
  </si>
  <si>
    <t>Total general</t>
  </si>
  <si>
    <t>2020</t>
  </si>
  <si>
    <t>feb</t>
  </si>
  <si>
    <t>2021</t>
  </si>
  <si>
    <t>2022</t>
  </si>
  <si>
    <t>2023</t>
  </si>
  <si>
    <t>mar</t>
  </si>
  <si>
    <t>2024</t>
  </si>
  <si>
    <t>2026</t>
  </si>
  <si>
    <t>Suma de Total</t>
  </si>
  <si>
    <t>Ventas por mes y año</t>
  </si>
  <si>
    <t>Ventas por mosos</t>
  </si>
  <si>
    <t>Platos más vendidos</t>
  </si>
  <si>
    <t>Platos menos vendidos</t>
  </si>
  <si>
    <t>Cuenta de Tipo Cliente</t>
  </si>
  <si>
    <t>Suma de Propina</t>
  </si>
  <si>
    <t>Propina recaudada</t>
  </si>
  <si>
    <t>Ventas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</si>
</sst>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S/&quot;#,##0.00"/>
    <numFmt numFmtId="165" formatCode="_-[$₡-140A]* #,##0.00_-;\-[$₡-140A]* #,##0.00_-;_-[$₡-140A]* &quot;-&quot;??_-;_-@_-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indent="1"/>
    </xf>
    <xf numFmtId="10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7"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</dxf>
    <dxf>
      <numFmt numFmtId="165" formatCode="_-[$₡-140A]* #,##0.00_-;\-[$₡-140A]* #,##0.00_-;_-[$₡-140A]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-[$₡-140A]* #,##0.00_-;\-[$₡-140A]* #,##0.00_-;_-[$₡-140A]* &quot;-&quot;??_-;_-@_-"/>
      <alignment horizontal="center" vertical="center" textRotation="0" wrapText="0" indent="0" justifyLastLine="0" shrinkToFit="0" readingOrder="0"/>
    </dxf>
    <dxf>
      <numFmt numFmtId="165" formatCode="_-[$₡-140A]* #,##0.00_-;\-[$₡-140A]* #,##0.00_-;_-[$₡-140A]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-[$₡-140A]* #,##0.00_-;\-[$₡-140A]* #,##0.00_-;_-[$₡-140A]* &quot;-&quot;??_-;_-@_-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vertical/>
        <horizontal/>
      </border>
    </dxf>
  </dxfs>
  <tableStyles count="3" defaultTableStyle="TableStyleMedium2" defaultPivotStyle="PivotStyleLight16">
    <tableStyle name="Estilo de segmentación de datos 1" pivot="0" table="0" count="1" xr9:uid="{671D5C84-4FD2-40C3-AD25-72666DE5FEB1}"/>
    <tableStyle name="SlicerStyleDark6 2" pivot="0" table="0" count="10" xr9:uid="{8A52D611-3D81-46AC-9A49-DE1DE829EB6F}">
      <tableStyleElement type="wholeTable" dxfId="26"/>
      <tableStyleElement type="headerRow" dxfId="25"/>
    </tableStyle>
    <tableStyle name="SlicerStyleLight5 2" pivot="0" table="0" count="10" xr9:uid="{9170ABDB-8299-48AF-859E-08B0B5B2B89F}">
      <tableStyleElement type="wholeTable" dxfId="24"/>
      <tableStyleElement type="headerRow" dxfId="23"/>
    </tableStyle>
  </tableStyles>
  <colors>
    <mruColors>
      <color rgb="FFD06340"/>
      <color rgb="FFF8CEB2"/>
      <color rgb="FF57B9B5"/>
      <color rgb="FFE09A2A"/>
      <color rgb="FF005651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SlicerStyleDark6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5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[Practica-Dashboard.xlsx]TD!TablaDinámica2</c:name>
    <c:fmtId val="8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TD!$F$4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TD!$E$5:$E$10</c:f>
              <c:strCache>
                <c:ptCount val="5"/>
                <c:pt idx="0">
                  <c:v>Liz Portocarrero</c:v>
                </c:pt>
                <c:pt idx="1">
                  <c:v>Mauricio Vasquez</c:v>
                </c:pt>
                <c:pt idx="2">
                  <c:v>Marilia Sanchez</c:v>
                </c:pt>
                <c:pt idx="3">
                  <c:v>Vanessa Altamirano</c:v>
                </c:pt>
                <c:pt idx="4">
                  <c:v>Jorge Torres</c:v>
                </c:pt>
              </c:strCache>
            </c:strRef>
          </c:cat>
          <c:val>
            <c:numRef>
              <c:f>TD!$F$5:$F$10</c:f>
              <c:numCache>
                <c:formatCode>_-[$₡-140A]* #\ ##0.00_-;\-[$₡-140A]* #\ ##0.00_-;_-[$₡-140A]* "-"??_-;_-@_-</c:formatCode>
                <c:ptCount val="5"/>
                <c:pt idx="0">
                  <c:v>279</c:v>
                </c:pt>
                <c:pt idx="1">
                  <c:v>156</c:v>
                </c:pt>
                <c:pt idx="2">
                  <c:v>105</c:v>
                </c:pt>
                <c:pt idx="3">
                  <c:v>79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8-4769-A1CD-3D313A6141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9455648"/>
        <c:axId val="2109432608"/>
      </c:barChart>
      <c:catAx>
        <c:axId val="210945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09432608"/>
        <c:crosses val="autoZero"/>
        <c:auto val="1"/>
        <c:lblAlgn val="ctr"/>
        <c:lblOffset val="100"/>
        <c:noMultiLvlLbl val="0"/>
      </c:catAx>
      <c:valAx>
        <c:axId val="2109432608"/>
        <c:scaling>
          <c:orientation val="minMax"/>
        </c:scaling>
        <c:delete val="0"/>
        <c:axPos val="l"/>
        <c:numFmt formatCode="_-[$₡-140A]* #\ ##0.00_-;\-[$₡-140A]* #\ ##0.00_-;_-[$₡-140A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0945564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[Practica-Dashboard.xlsx]TD!TablaDinámica3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TD!$I$4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TD!$H$5:$H$11</c:f>
              <c:strCache>
                <c:ptCount val="6"/>
                <c:pt idx="0">
                  <c:v>Alitas a la BBQ</c:v>
                </c:pt>
                <c:pt idx="1">
                  <c:v>Lomo saltado</c:v>
                </c:pt>
                <c:pt idx="2">
                  <c:v>Corona</c:v>
                </c:pt>
                <c:pt idx="3">
                  <c:v>Café americano</c:v>
                </c:pt>
                <c:pt idx="4">
                  <c:v>Naranjada</c:v>
                </c:pt>
                <c:pt idx="5">
                  <c:v>Hamburguesa Carne</c:v>
                </c:pt>
              </c:strCache>
            </c:strRef>
          </c:cat>
          <c:val>
            <c:numRef>
              <c:f>TD!$I$5:$I$11</c:f>
              <c:numCache>
                <c:formatCode>0.00%</c:formatCode>
                <c:ptCount val="6"/>
                <c:pt idx="0">
                  <c:v>0.41455160744500846</c:v>
                </c:pt>
                <c:pt idx="1">
                  <c:v>0.19627749576988154</c:v>
                </c:pt>
                <c:pt idx="2">
                  <c:v>0.13028764805414553</c:v>
                </c:pt>
                <c:pt idx="3">
                  <c:v>0.1065989847715736</c:v>
                </c:pt>
                <c:pt idx="4">
                  <c:v>7.6142131979695438E-2</c:v>
                </c:pt>
                <c:pt idx="5">
                  <c:v>7.6142131979695438E-2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4-4C19-B989-AF009F88AE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09443168"/>
        <c:axId val="2109437888"/>
      </c:barChart>
      <c:catAx>
        <c:axId val="210944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09437888"/>
        <c:crosses val="autoZero"/>
        <c:auto val="1"/>
        <c:lblAlgn val="ctr"/>
        <c:lblOffset val="100"/>
        <c:noMultiLvlLbl val="0"/>
      </c:catAx>
      <c:valAx>
        <c:axId val="21094378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0944316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[Practica-Dashboard.xlsx]TD!TablaDinámica1</c:name>
    <c:fmtId val="16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rgbClr val="D06340"/>
          </a:solidFill>
          <a:ln>
            <a:solidFill>
              <a:srgbClr val="D06340"/>
            </a:solidFill>
          </a:ln>
          <a:effectLst/>
          <a:sp3d>
            <a:contourClr>
              <a:srgbClr val="D0634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TD!$C$4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06340"/>
            </a:solidFill>
            <a:ln>
              <a:solidFill>
                <a:srgbClr val="D06340"/>
              </a:solidFill>
            </a:ln>
            <a:effectLst/>
            <a:sp3d>
              <a:contourClr>
                <a:srgbClr val="D06340"/>
              </a:contourClr>
            </a:sp3d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multiLvlStrRef>
              <c:f>TD!$B$5:$B$18</c:f>
              <c:multiLvlStrCache>
                <c:ptCount val="7"/>
                <c:lvl>
                  <c:pt idx="0">
                    <c:v>feb</c:v>
                  </c:pt>
                  <c:pt idx="1">
                    <c:v>feb</c:v>
                  </c:pt>
                  <c:pt idx="2">
                    <c:v>feb</c:v>
                  </c:pt>
                  <c:pt idx="3">
                    <c:v>feb</c:v>
                  </c:pt>
                  <c:pt idx="4">
                    <c:v>feb</c:v>
                  </c:pt>
                  <c:pt idx="5">
                    <c:v>feb</c:v>
                  </c:pt>
                  <c:pt idx="6">
                    <c:v>mar</c:v>
                  </c:pt>
                </c:lvl>
                <c:lvl>
                  <c:pt idx="0">
                    <c:v>2024</c:v>
                  </c:pt>
                  <c:pt idx="1">
                    <c:v>2026</c:v>
                  </c:pt>
                  <c:pt idx="2">
                    <c:v>2020</c:v>
                  </c:pt>
                  <c:pt idx="3">
                    <c:v>2022</c:v>
                  </c:pt>
                  <c:pt idx="4">
                    <c:v>2021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TD!$C$5:$C$18</c:f>
              <c:numCache>
                <c:formatCode>_-[$₡-140A]* #\ ##0.00_-;\-[$₡-140A]* #\ ##0.00_-;_-[$₡-140A]* "-"??_-;_-@_-</c:formatCode>
                <c:ptCount val="7"/>
                <c:pt idx="0">
                  <c:v>9</c:v>
                </c:pt>
                <c:pt idx="1">
                  <c:v>35</c:v>
                </c:pt>
                <c:pt idx="2">
                  <c:v>35</c:v>
                </c:pt>
                <c:pt idx="3">
                  <c:v>52</c:v>
                </c:pt>
                <c:pt idx="4">
                  <c:v>94</c:v>
                </c:pt>
                <c:pt idx="5">
                  <c:v>264</c:v>
                </c:pt>
                <c:pt idx="6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5-4A82-A58A-AA368A66E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70883360"/>
        <c:axId val="870880480"/>
        <c:axId val="0"/>
      </c:bar3DChart>
      <c:catAx>
        <c:axId val="87088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70880480"/>
        <c:crosses val="autoZero"/>
        <c:auto val="1"/>
        <c:lblAlgn val="ctr"/>
        <c:lblOffset val="100"/>
        <c:noMultiLvlLbl val="0"/>
      </c:catAx>
      <c:valAx>
        <c:axId val="8708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₡-140A]* #\ ##0.00_-;\-[$₡-140A]* #\ ##0.00_-;_-[$₡-14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7088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562350" y="3028951"/>
    <xdr:ext cx="1828800" cy="1838324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tendió">
              <a:extLst>
                <a:ext uri="{FF2B5EF4-FFF2-40B4-BE49-F238E27FC236}">
                  <a16:creationId xmlns:a16="http://schemas.microsoft.com/office/drawing/2014/main" id="{6F807DF9-5D23-4660-8D69-E471BEB36D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ó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62350" y="3028951"/>
              <a:ext cx="1828800" cy="1838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155071</xdr:colOff>
      <xdr:row>1</xdr:row>
      <xdr:rowOff>23381</xdr:rowOff>
    </xdr:from>
    <xdr:to>
      <xdr:col>16</xdr:col>
      <xdr:colOff>32287</xdr:colOff>
      <xdr:row>4</xdr:row>
      <xdr:rowOff>84431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FAAF082-2EEB-EB71-A7E7-1CE2FCEE5E04}"/>
            </a:ext>
          </a:extLst>
        </xdr:cNvPr>
        <xdr:cNvSpPr/>
      </xdr:nvSpPr>
      <xdr:spPr>
        <a:xfrm>
          <a:off x="3948927" y="217110"/>
          <a:ext cx="8223699" cy="642236"/>
        </a:xfrm>
        <a:prstGeom prst="roundRect">
          <a:avLst>
            <a:gd name="adj" fmla="val 50000"/>
          </a:avLst>
        </a:prstGeom>
        <a:solidFill>
          <a:srgbClr val="E09A2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R" sz="1800" b="1"/>
            <a:t>VENTAS</a:t>
          </a:r>
          <a:r>
            <a:rPr lang="es-CR" sz="1800" b="1" baseline="0"/>
            <a:t> POR MES Y AÑO</a:t>
          </a:r>
          <a:endParaRPr lang="es-CR" sz="1800" b="1"/>
        </a:p>
      </xdr:txBody>
    </xdr:sp>
    <xdr:clientData/>
  </xdr:twoCellAnchor>
  <xdr:twoCellAnchor>
    <xdr:from>
      <xdr:col>16</xdr:col>
      <xdr:colOff>151578</xdr:colOff>
      <xdr:row>1</xdr:row>
      <xdr:rowOff>113009</xdr:rowOff>
    </xdr:from>
    <xdr:to>
      <xdr:col>22</xdr:col>
      <xdr:colOff>484322</xdr:colOff>
      <xdr:row>15</xdr:row>
      <xdr:rowOff>146840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0E09AC2E-60E1-6E22-9718-095AA567AD79}"/>
            </a:ext>
          </a:extLst>
        </xdr:cNvPr>
        <xdr:cNvGrpSpPr/>
      </xdr:nvGrpSpPr>
      <xdr:grpSpPr>
        <a:xfrm>
          <a:off x="12291917" y="306738"/>
          <a:ext cx="4885371" cy="2746034"/>
          <a:chOff x="8184572" y="316057"/>
          <a:chExt cx="3057526" cy="2398569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F36CCD57-54AA-4A81-B894-8E51319BA4FA}"/>
              </a:ext>
            </a:extLst>
          </xdr:cNvPr>
          <xdr:cNvSpPr/>
        </xdr:nvSpPr>
        <xdr:spPr>
          <a:xfrm>
            <a:off x="8184572" y="316057"/>
            <a:ext cx="3057526" cy="400050"/>
          </a:xfrm>
          <a:prstGeom prst="roundRect">
            <a:avLst>
              <a:gd name="adj" fmla="val 50000"/>
            </a:avLst>
          </a:prstGeom>
          <a:solidFill>
            <a:srgbClr val="E09A2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/>
              <a:t>VENTAS</a:t>
            </a:r>
            <a:r>
              <a:rPr lang="es-CR" sz="1800" b="1" baseline="0"/>
              <a:t> POR MOSO</a:t>
            </a:r>
            <a:endParaRPr lang="es-CR" sz="1800" b="1"/>
          </a:p>
        </xdr:txBody>
      </xdr:sp>
      <xdr:graphicFrame macro="">
        <xdr:nvGraphicFramePr>
          <xdr:cNvPr id="6" name="Gráfico 5">
            <a:extLst>
              <a:ext uri="{FF2B5EF4-FFF2-40B4-BE49-F238E27FC236}">
                <a16:creationId xmlns:a16="http://schemas.microsoft.com/office/drawing/2014/main" id="{C3D1549B-FBC6-459B-BEC8-756E72BCFB35}"/>
              </a:ext>
            </a:extLst>
          </xdr:cNvPr>
          <xdr:cNvGraphicFramePr>
            <a:graphicFrameLocks/>
          </xdr:cNvGraphicFramePr>
        </xdr:nvGraphicFramePr>
        <xdr:xfrm>
          <a:off x="8286749" y="809626"/>
          <a:ext cx="2809876" cy="1905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16</xdr:col>
      <xdr:colOff>339025</xdr:colOff>
      <xdr:row>16</xdr:row>
      <xdr:rowOff>85533</xdr:rowOff>
    </xdr:from>
    <xdr:to>
      <xdr:col>22</xdr:col>
      <xdr:colOff>431487</xdr:colOff>
      <xdr:row>35</xdr:row>
      <xdr:rowOff>161441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445854CE-6C11-C740-608B-7A532ECA2AF6}"/>
            </a:ext>
          </a:extLst>
        </xdr:cNvPr>
        <xdr:cNvGrpSpPr/>
      </xdr:nvGrpSpPr>
      <xdr:grpSpPr>
        <a:xfrm>
          <a:off x="12479364" y="3185194"/>
          <a:ext cx="4645089" cy="3756755"/>
          <a:chOff x="11499273" y="3093027"/>
          <a:chExt cx="3455844" cy="2402427"/>
        </a:xfrm>
      </xdr:grpSpPr>
      <xdr:sp macro="" textlink="">
        <xdr:nvSpPr>
          <xdr:cNvPr id="7" name="Rectángulo: esquinas redondeadas 6">
            <a:extLst>
              <a:ext uri="{FF2B5EF4-FFF2-40B4-BE49-F238E27FC236}">
                <a16:creationId xmlns:a16="http://schemas.microsoft.com/office/drawing/2014/main" id="{E15766C2-E4C6-41ED-BAA6-421130608075}"/>
              </a:ext>
            </a:extLst>
          </xdr:cNvPr>
          <xdr:cNvSpPr/>
        </xdr:nvSpPr>
        <xdr:spPr>
          <a:xfrm>
            <a:off x="11499273" y="3093027"/>
            <a:ext cx="3455844" cy="457199"/>
          </a:xfrm>
          <a:prstGeom prst="roundRect">
            <a:avLst>
              <a:gd name="adj" fmla="val 50000"/>
            </a:avLst>
          </a:prstGeom>
          <a:solidFill>
            <a:srgbClr val="E09A2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/>
              <a:t>PRODUCTOS</a:t>
            </a:r>
            <a:r>
              <a:rPr lang="es-CR" sz="1800" b="1" baseline="0"/>
              <a:t> MAS VENDIDOS</a:t>
            </a:r>
            <a:endParaRPr lang="es-CR" sz="1800" b="1"/>
          </a:p>
        </xdr:txBody>
      </xdr:sp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8CB71031-7333-46E3-9250-AF463196B6EF}"/>
              </a:ext>
            </a:extLst>
          </xdr:cNvPr>
          <xdr:cNvGraphicFramePr>
            <a:graphicFrameLocks/>
          </xdr:cNvGraphicFramePr>
        </xdr:nvGraphicFramePr>
        <xdr:xfrm>
          <a:off x="11578936" y="3713020"/>
          <a:ext cx="3276601" cy="17824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0</xdr:col>
      <xdr:colOff>121228</xdr:colOff>
      <xdr:row>0</xdr:row>
      <xdr:rowOff>173182</xdr:rowOff>
    </xdr:from>
    <xdr:to>
      <xdr:col>4</xdr:col>
      <xdr:colOff>606136</xdr:colOff>
      <xdr:row>36</xdr:row>
      <xdr:rowOff>96865</xdr:rowOff>
    </xdr:to>
    <xdr:grpSp>
      <xdr:nvGrpSpPr>
        <xdr:cNvPr id="21" name="Grupo 20">
          <a:extLst>
            <a:ext uri="{FF2B5EF4-FFF2-40B4-BE49-F238E27FC236}">
              <a16:creationId xmlns:a16="http://schemas.microsoft.com/office/drawing/2014/main" id="{12930369-BDC7-8D48-ABC6-52521DF072A5}"/>
            </a:ext>
          </a:extLst>
        </xdr:cNvPr>
        <xdr:cNvGrpSpPr/>
      </xdr:nvGrpSpPr>
      <xdr:grpSpPr>
        <a:xfrm>
          <a:off x="121228" y="173182"/>
          <a:ext cx="3519993" cy="6897920"/>
          <a:chOff x="11346874" y="28864"/>
          <a:chExt cx="3777672" cy="6479887"/>
        </a:xfrm>
      </xdr:grpSpPr>
      <xdr:sp macro="" textlink="">
        <xdr:nvSpPr>
          <xdr:cNvPr id="11" name="Rectángulo: esquinas redondeadas 10">
            <a:extLst>
              <a:ext uri="{FF2B5EF4-FFF2-40B4-BE49-F238E27FC236}">
                <a16:creationId xmlns:a16="http://schemas.microsoft.com/office/drawing/2014/main" id="{0BD5BE54-ECFB-2476-7B1C-A7AD87E765D0}"/>
              </a:ext>
            </a:extLst>
          </xdr:cNvPr>
          <xdr:cNvSpPr/>
        </xdr:nvSpPr>
        <xdr:spPr>
          <a:xfrm>
            <a:off x="11776365" y="28864"/>
            <a:ext cx="3348181" cy="6479887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12" name="Rectángulo: esquinas redondeadas 11">
            <a:extLst>
              <a:ext uri="{FF2B5EF4-FFF2-40B4-BE49-F238E27FC236}">
                <a16:creationId xmlns:a16="http://schemas.microsoft.com/office/drawing/2014/main" id="{9BDC7D41-A59C-767D-75BD-4734F04CFA88}"/>
              </a:ext>
            </a:extLst>
          </xdr:cNvPr>
          <xdr:cNvSpPr/>
        </xdr:nvSpPr>
        <xdr:spPr>
          <a:xfrm>
            <a:off x="11588750" y="346364"/>
            <a:ext cx="533977" cy="5772727"/>
          </a:xfrm>
          <a:prstGeom prst="roundRect">
            <a:avLst>
              <a:gd name="adj" fmla="val 50000"/>
            </a:avLst>
          </a:prstGeom>
          <a:solidFill>
            <a:srgbClr val="E09A2A"/>
          </a:solidFill>
          <a:ln>
            <a:solidFill>
              <a:srgbClr val="E09A2A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18" name="Elipse 17">
            <a:extLst>
              <a:ext uri="{FF2B5EF4-FFF2-40B4-BE49-F238E27FC236}">
                <a16:creationId xmlns:a16="http://schemas.microsoft.com/office/drawing/2014/main" id="{E50CA82F-27C5-4134-AF0E-A0A4C316ADEF}"/>
              </a:ext>
            </a:extLst>
          </xdr:cNvPr>
          <xdr:cNvSpPr/>
        </xdr:nvSpPr>
        <xdr:spPr>
          <a:xfrm>
            <a:off x="11353225" y="4055341"/>
            <a:ext cx="985982" cy="894773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D0634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4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  <xdr:sp macro="" textlink="">
        <xdr:nvSpPr>
          <xdr:cNvPr id="19" name="Elipse 18">
            <a:extLst>
              <a:ext uri="{FF2B5EF4-FFF2-40B4-BE49-F238E27FC236}">
                <a16:creationId xmlns:a16="http://schemas.microsoft.com/office/drawing/2014/main" id="{513397AD-332D-4777-A74A-11C4E1F49FEE}"/>
              </a:ext>
            </a:extLst>
          </xdr:cNvPr>
          <xdr:cNvSpPr/>
        </xdr:nvSpPr>
        <xdr:spPr>
          <a:xfrm>
            <a:off x="11346874" y="1104902"/>
            <a:ext cx="985982" cy="915553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57B9B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40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</xdr:grpSp>
    <xdr:clientData/>
  </xdr:twoCellAnchor>
  <xdr:twoCellAnchor>
    <xdr:from>
      <xdr:col>1</xdr:col>
      <xdr:colOff>344549</xdr:colOff>
      <xdr:row>6</xdr:row>
      <xdr:rowOff>112835</xdr:rowOff>
    </xdr:from>
    <xdr:to>
      <xdr:col>4</xdr:col>
      <xdr:colOff>259599</xdr:colOff>
      <xdr:row>17</xdr:row>
      <xdr:rowOff>101085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Fecha">
              <a:extLst>
                <a:ext uri="{FF2B5EF4-FFF2-40B4-BE49-F238E27FC236}">
                  <a16:creationId xmlns:a16="http://schemas.microsoft.com/office/drawing/2014/main" id="{11A68614-AF18-4AFB-862A-F750077CC0E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320" y="1275208"/>
              <a:ext cx="2191364" cy="21192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322881</xdr:colOff>
      <xdr:row>22</xdr:row>
      <xdr:rowOff>12914</xdr:rowOff>
    </xdr:from>
    <xdr:to>
      <xdr:col>4</xdr:col>
      <xdr:colOff>386870</xdr:colOff>
      <xdr:row>31</xdr:row>
      <xdr:rowOff>102734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9" name="Atendió 1">
              <a:extLst>
                <a:ext uri="{FF2B5EF4-FFF2-40B4-BE49-F238E27FC236}">
                  <a16:creationId xmlns:a16="http://schemas.microsoft.com/office/drawing/2014/main" id="{C47A7556-C6F4-4E53-81EE-32B8A5AEB2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ó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1652" y="4274948"/>
              <a:ext cx="2340303" cy="1833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5</xdr:col>
      <xdr:colOff>173182</xdr:colOff>
      <xdr:row>5</xdr:row>
      <xdr:rowOff>0</xdr:rowOff>
    </xdr:from>
    <xdr:to>
      <xdr:col>16</xdr:col>
      <xdr:colOff>48432</xdr:colOff>
      <xdr:row>35</xdr:row>
      <xdr:rowOff>113009</xdr:rowOff>
    </xdr:to>
    <xdr:graphicFrame macro="">
      <xdr:nvGraphicFramePr>
        <xdr:cNvPr id="44" name="Gráfico 43">
          <a:extLst>
            <a:ext uri="{FF2B5EF4-FFF2-40B4-BE49-F238E27FC236}">
              <a16:creationId xmlns:a16="http://schemas.microsoft.com/office/drawing/2014/main" id="{73CA74FF-FBAA-49F3-8CA4-3BCDCF433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705174</xdr:colOff>
      <xdr:row>1</xdr:row>
      <xdr:rowOff>16143</xdr:rowOff>
    </xdr:from>
    <xdr:to>
      <xdr:col>27</xdr:col>
      <xdr:colOff>755736</xdr:colOff>
      <xdr:row>35</xdr:row>
      <xdr:rowOff>160364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A1CF9E45-6222-5A00-D48B-3BDC36D023D9}"/>
            </a:ext>
          </a:extLst>
        </xdr:cNvPr>
        <xdr:cNvGrpSpPr/>
      </xdr:nvGrpSpPr>
      <xdr:grpSpPr>
        <a:xfrm>
          <a:off x="17398140" y="209872"/>
          <a:ext cx="3844418" cy="6731000"/>
          <a:chOff x="14895809" y="222593"/>
          <a:chExt cx="3844418" cy="7202601"/>
        </a:xfrm>
      </xdr:grpSpPr>
      <xdr:sp macro="" textlink="">
        <xdr:nvSpPr>
          <xdr:cNvPr id="30" name="Rectángulo: esquinas redondeadas 29">
            <a:extLst>
              <a:ext uri="{FF2B5EF4-FFF2-40B4-BE49-F238E27FC236}">
                <a16:creationId xmlns:a16="http://schemas.microsoft.com/office/drawing/2014/main" id="{64A43FCB-D207-C49D-E884-8B9F437D9B2C}"/>
              </a:ext>
            </a:extLst>
          </xdr:cNvPr>
          <xdr:cNvSpPr/>
        </xdr:nvSpPr>
        <xdr:spPr>
          <a:xfrm>
            <a:off x="15067716" y="222593"/>
            <a:ext cx="3118330" cy="7202601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31" name="Rectángulo: esquinas redondeadas 30">
            <a:extLst>
              <a:ext uri="{FF2B5EF4-FFF2-40B4-BE49-F238E27FC236}">
                <a16:creationId xmlns:a16="http://schemas.microsoft.com/office/drawing/2014/main" id="{574D1D1C-A9D1-6D7E-BC81-70FE356C6C50}"/>
              </a:ext>
            </a:extLst>
          </xdr:cNvPr>
          <xdr:cNvSpPr/>
        </xdr:nvSpPr>
        <xdr:spPr>
          <a:xfrm>
            <a:off x="18006986" y="347917"/>
            <a:ext cx="496150" cy="6626320"/>
          </a:xfrm>
          <a:prstGeom prst="roundRect">
            <a:avLst>
              <a:gd name="adj" fmla="val 50000"/>
            </a:avLst>
          </a:prstGeom>
          <a:solidFill>
            <a:srgbClr val="E09A2A"/>
          </a:solidFill>
          <a:ln>
            <a:solidFill>
              <a:srgbClr val="E09A2A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R" sz="1100"/>
          </a:p>
        </xdr:txBody>
      </xdr:sp>
      <xdr:sp macro="" textlink="">
        <xdr:nvSpPr>
          <xdr:cNvPr id="32" name="Elipse 31">
            <a:extLst>
              <a:ext uri="{FF2B5EF4-FFF2-40B4-BE49-F238E27FC236}">
                <a16:creationId xmlns:a16="http://schemas.microsoft.com/office/drawing/2014/main" id="{07D90C72-1101-8528-4B9A-D2BE246C6099}"/>
              </a:ext>
            </a:extLst>
          </xdr:cNvPr>
          <xdr:cNvSpPr/>
        </xdr:nvSpPr>
        <xdr:spPr>
          <a:xfrm rot="10800000">
            <a:off x="17821358" y="5593845"/>
            <a:ext cx="918869" cy="924866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D0634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  <xdr:sp macro="" textlink="">
        <xdr:nvSpPr>
          <xdr:cNvPr id="33" name="Elipse 32">
            <a:extLst>
              <a:ext uri="{FF2B5EF4-FFF2-40B4-BE49-F238E27FC236}">
                <a16:creationId xmlns:a16="http://schemas.microsoft.com/office/drawing/2014/main" id="{9A3D354E-DDFA-39A4-DA7B-B47530973506}"/>
              </a:ext>
            </a:extLst>
          </xdr:cNvPr>
          <xdr:cNvSpPr/>
        </xdr:nvSpPr>
        <xdr:spPr>
          <a:xfrm rot="10800000">
            <a:off x="17815418" y="745901"/>
            <a:ext cx="918869" cy="945971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57B9B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  <xdr:sp macro="" textlink="">
        <xdr:nvSpPr>
          <xdr:cNvPr id="34" name="Elipse 33">
            <a:extLst>
              <a:ext uri="{FF2B5EF4-FFF2-40B4-BE49-F238E27FC236}">
                <a16:creationId xmlns:a16="http://schemas.microsoft.com/office/drawing/2014/main" id="{332DE345-7C82-4BB2-B509-C0EF4828BE9D}"/>
              </a:ext>
            </a:extLst>
          </xdr:cNvPr>
          <xdr:cNvSpPr/>
        </xdr:nvSpPr>
        <xdr:spPr>
          <a:xfrm rot="10800000">
            <a:off x="17800577" y="2141762"/>
            <a:ext cx="918869" cy="924866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D0634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  <xdr:sp macro="" textlink="">
        <xdr:nvSpPr>
          <xdr:cNvPr id="35" name="Elipse 34">
            <a:extLst>
              <a:ext uri="{FF2B5EF4-FFF2-40B4-BE49-F238E27FC236}">
                <a16:creationId xmlns:a16="http://schemas.microsoft.com/office/drawing/2014/main" id="{CF6FC4B6-3F7B-4179-A625-339AF4D0122A}"/>
              </a:ext>
            </a:extLst>
          </xdr:cNvPr>
          <xdr:cNvSpPr/>
        </xdr:nvSpPr>
        <xdr:spPr>
          <a:xfrm rot="10800000">
            <a:off x="17781956" y="3623316"/>
            <a:ext cx="915405" cy="852409"/>
          </a:xfrm>
          <a:prstGeom prst="ellipse">
            <a:avLst/>
          </a:prstGeom>
          <a:solidFill>
            <a:sysClr val="window" lastClr="FFFFFF"/>
          </a:solidFill>
          <a:ln w="57150">
            <a:solidFill>
              <a:srgbClr val="57B9B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3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&gt;</a:t>
            </a:r>
          </a:p>
        </xdr:txBody>
      </xdr:sp>
      <xdr:sp macro="" textlink="">
        <xdr:nvSpPr>
          <xdr:cNvPr id="39" name="Rectángulo: esquinas redondeadas 38">
            <a:extLst>
              <a:ext uri="{FF2B5EF4-FFF2-40B4-BE49-F238E27FC236}">
                <a16:creationId xmlns:a16="http://schemas.microsoft.com/office/drawing/2014/main" id="{A39F039A-508E-4245-A109-1ACA1248C5F4}"/>
              </a:ext>
            </a:extLst>
          </xdr:cNvPr>
          <xdr:cNvSpPr/>
        </xdr:nvSpPr>
        <xdr:spPr>
          <a:xfrm>
            <a:off x="14918880" y="933377"/>
            <a:ext cx="2879219" cy="645466"/>
          </a:xfrm>
          <a:prstGeom prst="roundRect">
            <a:avLst>
              <a:gd name="adj" fmla="val 50000"/>
            </a:avLst>
          </a:prstGeom>
          <a:solidFill>
            <a:srgbClr val="F8CE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NUEVOS CLIENTES</a:t>
            </a:r>
            <a:endParaRPr lang="es-C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0" name="Rectángulo: esquinas redondeadas 39">
            <a:extLst>
              <a:ext uri="{FF2B5EF4-FFF2-40B4-BE49-F238E27FC236}">
                <a16:creationId xmlns:a16="http://schemas.microsoft.com/office/drawing/2014/main" id="{36C561FB-C3A9-4B7B-8730-0D2F4485E8B7}"/>
              </a:ext>
            </a:extLst>
          </xdr:cNvPr>
          <xdr:cNvSpPr/>
        </xdr:nvSpPr>
        <xdr:spPr>
          <a:xfrm>
            <a:off x="14915416" y="2327405"/>
            <a:ext cx="2879219" cy="642236"/>
          </a:xfrm>
          <a:prstGeom prst="roundRect">
            <a:avLst>
              <a:gd name="adj" fmla="val 50000"/>
            </a:avLst>
          </a:prstGeom>
          <a:solidFill>
            <a:srgbClr val="F8CE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CLIENTES ANTIGUOS</a:t>
            </a:r>
            <a:endParaRPr lang="es-C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1" name="Rectángulo: esquinas redondeadas 40">
            <a:extLst>
              <a:ext uri="{FF2B5EF4-FFF2-40B4-BE49-F238E27FC236}">
                <a16:creationId xmlns:a16="http://schemas.microsoft.com/office/drawing/2014/main" id="{F4C52EB2-F9C1-4281-9F37-9D906D326C98}"/>
              </a:ext>
            </a:extLst>
          </xdr:cNvPr>
          <xdr:cNvSpPr/>
        </xdr:nvSpPr>
        <xdr:spPr>
          <a:xfrm>
            <a:off x="14895809" y="3763110"/>
            <a:ext cx="2879219" cy="642237"/>
          </a:xfrm>
          <a:prstGeom prst="roundRect">
            <a:avLst>
              <a:gd name="adj" fmla="val 50000"/>
            </a:avLst>
          </a:prstGeom>
          <a:solidFill>
            <a:srgbClr val="F8CE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PROPINA RECAUDADA</a:t>
            </a:r>
            <a:endParaRPr lang="es-C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2" name="Rectángulo: esquinas redondeadas 41">
            <a:extLst>
              <a:ext uri="{FF2B5EF4-FFF2-40B4-BE49-F238E27FC236}">
                <a16:creationId xmlns:a16="http://schemas.microsoft.com/office/drawing/2014/main" id="{E92287A0-B3EC-40DD-9140-F50BE65D9930}"/>
              </a:ext>
            </a:extLst>
          </xdr:cNvPr>
          <xdr:cNvSpPr/>
        </xdr:nvSpPr>
        <xdr:spPr>
          <a:xfrm>
            <a:off x="14911951" y="5750910"/>
            <a:ext cx="2879219" cy="648351"/>
          </a:xfrm>
          <a:prstGeom prst="roundRect">
            <a:avLst>
              <a:gd name="adj" fmla="val 50000"/>
            </a:avLst>
          </a:prstGeom>
          <a:solidFill>
            <a:srgbClr val="F8CE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CR" sz="1800" b="1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VENTAS</a:t>
            </a:r>
            <a:endParaRPr lang="es-CR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TD!$I$25">
        <xdr:nvSpPr>
          <xdr:cNvPr id="13" name="Rectángulo 12">
            <a:extLst>
              <a:ext uri="{FF2B5EF4-FFF2-40B4-BE49-F238E27FC236}">
                <a16:creationId xmlns:a16="http://schemas.microsoft.com/office/drawing/2014/main" id="{23DEE598-EF94-26A6-EF5C-3EF4EBF1DEBF}"/>
              </a:ext>
            </a:extLst>
          </xdr:cNvPr>
          <xdr:cNvSpPr/>
        </xdr:nvSpPr>
        <xdr:spPr>
          <a:xfrm>
            <a:off x="15709402" y="1650853"/>
            <a:ext cx="1604133" cy="577028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23CAF13A-DDBA-4ABE-BF92-D9C72BC4EC7C}" type="TxLink">
              <a:rPr lang="en-US" sz="25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30</a:t>
            </a:fld>
            <a:endParaRPr lang="en-US" sz="25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TD!$I$24">
        <xdr:nvSpPr>
          <xdr:cNvPr id="14" name="Rectángulo 13">
            <a:extLst>
              <a:ext uri="{FF2B5EF4-FFF2-40B4-BE49-F238E27FC236}">
                <a16:creationId xmlns:a16="http://schemas.microsoft.com/office/drawing/2014/main" id="{FE980CB6-C666-4006-BD66-6DCA0E99288D}"/>
              </a:ext>
            </a:extLst>
          </xdr:cNvPr>
          <xdr:cNvSpPr/>
        </xdr:nvSpPr>
        <xdr:spPr>
          <a:xfrm>
            <a:off x="15711034" y="3148093"/>
            <a:ext cx="1604133" cy="587058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9F912990-00EB-4D81-90AB-768C5C1FB75A}" type="TxLink">
              <a:rPr lang="en-US" sz="25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t>9</a:t>
            </a:fld>
            <a:endParaRPr lang="en-US" sz="25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TD!$E$14">
        <xdr:nvSpPr>
          <xdr:cNvPr id="15" name="Rectángulo 14">
            <a:extLst>
              <a:ext uri="{FF2B5EF4-FFF2-40B4-BE49-F238E27FC236}">
                <a16:creationId xmlns:a16="http://schemas.microsoft.com/office/drawing/2014/main" id="{D7564CCF-4D5C-4770-B4DD-73F39D7CFE5D}"/>
              </a:ext>
            </a:extLst>
          </xdr:cNvPr>
          <xdr:cNvSpPr/>
        </xdr:nvSpPr>
        <xdr:spPr>
          <a:xfrm>
            <a:off x="15377470" y="4929811"/>
            <a:ext cx="2074267" cy="717189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1056C6CF-E1B4-49B0-B817-6A0EB4C03B82}" type="TxLink">
              <a:rPr lang="en-US" sz="25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t> ₡34,25 </a:t>
            </a:fld>
            <a:endParaRPr lang="en-US" sz="25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TD!$K$5">
        <xdr:nvSpPr>
          <xdr:cNvPr id="16" name="Rectángulo 15">
            <a:extLst>
              <a:ext uri="{FF2B5EF4-FFF2-40B4-BE49-F238E27FC236}">
                <a16:creationId xmlns:a16="http://schemas.microsoft.com/office/drawing/2014/main" id="{28974EAC-332F-439B-A506-DD2DBDA892EC}"/>
              </a:ext>
            </a:extLst>
          </xdr:cNvPr>
          <xdr:cNvSpPr/>
        </xdr:nvSpPr>
        <xdr:spPr>
          <a:xfrm>
            <a:off x="15464060" y="6522936"/>
            <a:ext cx="2247449" cy="731621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fld id="{BCCD6945-754E-4499-9A20-3C2C6EC1FD32}" type="TxLink">
              <a:rPr lang="en-US" sz="2500" b="0" i="0" u="none" strike="noStrike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t> ₡685,00 </a:t>
            </a:fld>
            <a:endParaRPr lang="en-US" sz="25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nan Araya" refreshedDate="45244.36622974537" createdVersion="8" refreshedVersion="8" minRefreshableVersion="3" recordCount="39" xr:uid="{5DB5350D-CBE6-4AEC-A3A3-081CCBB98AC7}">
  <cacheSource type="worksheet">
    <worksheetSource name="Tabla23"/>
  </cacheSource>
  <cacheFields count="14">
    <cacheField name="Fecha" numFmtId="14">
      <sharedItems containsSemiMixedTypes="0" containsNonDate="0" containsDate="1" containsString="0" minDate="2020-02-01T00:00:00" maxDate="2026-02-03T00:00:00" count="13">
        <d v="2020-02-01T00:00:00"/>
        <d v="2021-02-01T00:00:00"/>
        <d v="2021-02-02T00:00:00"/>
        <d v="2022-02-02T00:00:00"/>
        <d v="2024-02-02T00:00:00"/>
        <d v="2026-02-02T00:00:00"/>
        <d v="2023-02-01T00:00:00"/>
        <d v="2023-02-02T00:00:00"/>
        <d v="2023-02-03T00:00:00"/>
        <d v="2023-02-04T00:00:00"/>
        <d v="2023-03-04T00:00:00"/>
        <d v="2023-03-05T00:00:00"/>
        <d v="2023-03-06T00:00:00"/>
      </sharedItems>
      <fieldGroup par="13"/>
    </cacheField>
    <cacheField name="Atendió" numFmtId="0">
      <sharedItems count="5">
        <s v="Mauricio Vasquez"/>
        <s v="Liz Portocarrero"/>
        <s v="Marilia Sanchez"/>
        <s v="Jorge Torres"/>
        <s v="Vanessa Altamirano"/>
      </sharedItems>
    </cacheField>
    <cacheField name="Mesa" numFmtId="0">
      <sharedItems containsSemiMixedTypes="0" containsString="0" containsNumber="1" containsInteger="1" minValue="1" maxValue="5"/>
    </cacheField>
    <cacheField name="Producto" numFmtId="0">
      <sharedItems count="9">
        <s v="Café americano"/>
        <s v="Hamburguesa Carne"/>
        <s v="Corona"/>
        <s v="Torta 3 leches"/>
        <s v="Alitas a la BBQ"/>
        <s v="Lomo saltado"/>
        <s v="Papa rellena"/>
        <s v="Naranjada"/>
        <s v="Jugo de papaya"/>
      </sharedItems>
    </cacheField>
    <cacheField name="Categoría" numFmtId="0">
      <sharedItems/>
    </cacheField>
    <cacheField name="Precio " numFmtId="165">
      <sharedItems containsSemiMixedTypes="0" containsString="0" containsNumber="1" containsInteger="1" minValue="8" maxValue="35"/>
    </cacheField>
    <cacheField name="Cantidad" numFmtId="0">
      <sharedItems containsSemiMixedTypes="0" containsString="0" containsNumber="1" containsInteger="1" minValue="1" maxValue="2"/>
    </cacheField>
    <cacheField name="Costo" numFmtId="165">
      <sharedItems containsSemiMixedTypes="0" containsString="0" containsNumber="1" containsInteger="1" minValue="5" maxValue="25"/>
    </cacheField>
    <cacheField name="Propina" numFmtId="165">
      <sharedItems containsSemiMixedTypes="0" containsString="0" containsNumber="1" minValue="0.4" maxValue="1.75" count="10">
        <n v="0.45"/>
        <n v="0.75"/>
        <n v="0.55000000000000004"/>
        <n v="0.4"/>
        <n v="1.75"/>
        <n v="1.1000000000000001"/>
        <n v="1.4500000000000002"/>
        <n v="0.9"/>
        <n v="0.5"/>
        <n v="0.8"/>
      </sharedItems>
    </cacheField>
    <cacheField name="Tipo Cliente" numFmtId="0">
      <sharedItems count="2">
        <s v="Nuevo"/>
        <s v="Antiguo"/>
      </sharedItems>
    </cacheField>
    <cacheField name="Total" numFmtId="165">
      <sharedItems containsSemiMixedTypes="0" containsString="0" containsNumber="1" containsInteger="1" minValue="8" maxValue="35"/>
    </cacheField>
    <cacheField name="Meses (Fecha)" numFmtId="0" databaseField="0">
      <fieldGroup base="0">
        <rangePr groupBy="months" startDate="2020-02-01T00:00:00" endDate="2026-02-03T00:00:00"/>
        <groupItems count="14">
          <s v="&lt;1/2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/2/2026"/>
        </groupItems>
      </fieldGroup>
    </cacheField>
    <cacheField name="Trimestres (Fecha)" numFmtId="0" databaseField="0">
      <fieldGroup base="0">
        <rangePr groupBy="quarters" startDate="2020-02-01T00:00:00" endDate="2026-02-03T00:00:00"/>
        <groupItems count="6">
          <s v="&lt;1/2/2020"/>
          <s v="Trim.1"/>
          <s v="Trim.2"/>
          <s v="Trim.3"/>
          <s v="Trim.4"/>
          <s v="&gt;3/2/2026"/>
        </groupItems>
      </fieldGroup>
    </cacheField>
    <cacheField name="Años (Fecha)" numFmtId="0" databaseField="0">
      <fieldGroup base="0">
        <rangePr groupBy="years" startDate="2020-02-01T00:00:00" endDate="2026-02-03T00:00:00"/>
        <groupItems count="9">
          <s v="&lt;1/2/2020"/>
          <s v="2020"/>
          <s v="2021"/>
          <s v="2022"/>
          <s v="2023"/>
          <s v="2024"/>
          <s v="2025"/>
          <s v="2026"/>
          <s v="&gt;3/2/2026"/>
        </groupItems>
      </fieldGroup>
    </cacheField>
  </cacheFields>
  <extLst>
    <ext xmlns:x14="http://schemas.microsoft.com/office/spreadsheetml/2009/9/main" uri="{725AE2AE-9491-48be-B2B4-4EB974FC3084}">
      <x14:pivotCacheDefinition pivotCacheId="209084816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  <n v="1"/>
    <x v="0"/>
    <s v="Bebida"/>
    <n v="9"/>
    <n v="1"/>
    <n v="6"/>
    <x v="0"/>
    <x v="0"/>
    <n v="9"/>
  </r>
  <r>
    <x v="0"/>
    <x v="0"/>
    <n v="1"/>
    <x v="1"/>
    <s v="Comida"/>
    <n v="15"/>
    <n v="1"/>
    <n v="11"/>
    <x v="1"/>
    <x v="0"/>
    <n v="15"/>
  </r>
  <r>
    <x v="0"/>
    <x v="0"/>
    <n v="1"/>
    <x v="2"/>
    <s v="Bebida"/>
    <n v="11"/>
    <n v="1"/>
    <n v="6"/>
    <x v="2"/>
    <x v="0"/>
    <n v="11"/>
  </r>
  <r>
    <x v="1"/>
    <x v="0"/>
    <n v="1"/>
    <x v="3"/>
    <s v="Postre"/>
    <n v="8"/>
    <n v="1"/>
    <n v="5"/>
    <x v="3"/>
    <x v="0"/>
    <n v="8"/>
  </r>
  <r>
    <x v="1"/>
    <x v="0"/>
    <n v="1"/>
    <x v="4"/>
    <s v="Comida"/>
    <n v="35"/>
    <n v="1"/>
    <n v="25"/>
    <x v="4"/>
    <x v="1"/>
    <n v="35"/>
  </r>
  <r>
    <x v="2"/>
    <x v="1"/>
    <n v="2"/>
    <x v="2"/>
    <s v="Bebida"/>
    <n v="11"/>
    <n v="2"/>
    <n v="6"/>
    <x v="5"/>
    <x v="1"/>
    <n v="22"/>
  </r>
  <r>
    <x v="2"/>
    <x v="1"/>
    <n v="2"/>
    <x v="5"/>
    <s v="Comida"/>
    <n v="29"/>
    <n v="1"/>
    <n v="18"/>
    <x v="6"/>
    <x v="0"/>
    <n v="29"/>
  </r>
  <r>
    <x v="3"/>
    <x v="1"/>
    <n v="2"/>
    <x v="6"/>
    <s v="Comida"/>
    <n v="8"/>
    <n v="1"/>
    <n v="5"/>
    <x v="3"/>
    <x v="0"/>
    <n v="8"/>
  </r>
  <r>
    <x v="3"/>
    <x v="1"/>
    <n v="2"/>
    <x v="0"/>
    <s v="Bebida"/>
    <n v="9"/>
    <n v="1"/>
    <n v="6"/>
    <x v="0"/>
    <x v="0"/>
    <n v="9"/>
  </r>
  <r>
    <x v="3"/>
    <x v="1"/>
    <n v="2"/>
    <x v="4"/>
    <s v="Comida"/>
    <n v="35"/>
    <n v="1"/>
    <n v="25"/>
    <x v="4"/>
    <x v="1"/>
    <n v="35"/>
  </r>
  <r>
    <x v="4"/>
    <x v="1"/>
    <n v="2"/>
    <x v="0"/>
    <s v="Bebida"/>
    <n v="9"/>
    <n v="1"/>
    <n v="6"/>
    <x v="0"/>
    <x v="0"/>
    <n v="9"/>
  </r>
  <r>
    <x v="5"/>
    <x v="1"/>
    <n v="2"/>
    <x v="4"/>
    <s v="Comida"/>
    <n v="35"/>
    <n v="1"/>
    <n v="25"/>
    <x v="4"/>
    <x v="0"/>
    <n v="35"/>
  </r>
  <r>
    <x v="6"/>
    <x v="0"/>
    <n v="1"/>
    <x v="0"/>
    <s v="Bebida"/>
    <n v="9"/>
    <n v="1"/>
    <n v="6"/>
    <x v="0"/>
    <x v="0"/>
    <n v="9"/>
  </r>
  <r>
    <x v="6"/>
    <x v="0"/>
    <n v="1"/>
    <x v="1"/>
    <s v="Comida"/>
    <n v="15"/>
    <n v="1"/>
    <n v="11"/>
    <x v="1"/>
    <x v="1"/>
    <n v="15"/>
  </r>
  <r>
    <x v="6"/>
    <x v="0"/>
    <n v="1"/>
    <x v="2"/>
    <s v="Bebida"/>
    <n v="11"/>
    <n v="1"/>
    <n v="6"/>
    <x v="2"/>
    <x v="0"/>
    <n v="11"/>
  </r>
  <r>
    <x v="6"/>
    <x v="0"/>
    <n v="1"/>
    <x v="3"/>
    <s v="Postre"/>
    <n v="8"/>
    <n v="1"/>
    <n v="5"/>
    <x v="3"/>
    <x v="0"/>
    <n v="8"/>
  </r>
  <r>
    <x v="6"/>
    <x v="0"/>
    <n v="1"/>
    <x v="4"/>
    <s v="Comida"/>
    <n v="35"/>
    <n v="1"/>
    <n v="25"/>
    <x v="4"/>
    <x v="1"/>
    <n v="35"/>
  </r>
  <r>
    <x v="7"/>
    <x v="1"/>
    <n v="2"/>
    <x v="2"/>
    <s v="Bebida"/>
    <n v="11"/>
    <n v="2"/>
    <n v="6"/>
    <x v="5"/>
    <x v="1"/>
    <n v="22"/>
  </r>
  <r>
    <x v="7"/>
    <x v="1"/>
    <n v="2"/>
    <x v="5"/>
    <s v="Comida"/>
    <n v="29"/>
    <n v="1"/>
    <n v="18"/>
    <x v="6"/>
    <x v="0"/>
    <n v="29"/>
  </r>
  <r>
    <x v="7"/>
    <x v="1"/>
    <n v="2"/>
    <x v="6"/>
    <s v="Comida"/>
    <n v="8"/>
    <n v="1"/>
    <n v="5"/>
    <x v="3"/>
    <x v="0"/>
    <n v="8"/>
  </r>
  <r>
    <x v="7"/>
    <x v="1"/>
    <n v="2"/>
    <x v="0"/>
    <s v="Bebida"/>
    <n v="9"/>
    <n v="1"/>
    <n v="6"/>
    <x v="0"/>
    <x v="0"/>
    <n v="9"/>
  </r>
  <r>
    <x v="7"/>
    <x v="1"/>
    <n v="2"/>
    <x v="4"/>
    <s v="Comida"/>
    <n v="35"/>
    <n v="1"/>
    <n v="25"/>
    <x v="4"/>
    <x v="0"/>
    <n v="35"/>
  </r>
  <r>
    <x v="7"/>
    <x v="1"/>
    <n v="2"/>
    <x v="5"/>
    <s v="Comida"/>
    <n v="29"/>
    <n v="1"/>
    <n v="18"/>
    <x v="6"/>
    <x v="0"/>
    <n v="29"/>
  </r>
  <r>
    <x v="8"/>
    <x v="2"/>
    <n v="1"/>
    <x v="7"/>
    <s v="Bebida"/>
    <n v="9"/>
    <n v="2"/>
    <n v="7"/>
    <x v="7"/>
    <x v="1"/>
    <n v="18"/>
  </r>
  <r>
    <x v="8"/>
    <x v="2"/>
    <n v="1"/>
    <x v="1"/>
    <s v="Comida"/>
    <n v="15"/>
    <n v="1"/>
    <n v="11"/>
    <x v="1"/>
    <x v="0"/>
    <n v="15"/>
  </r>
  <r>
    <x v="9"/>
    <x v="3"/>
    <n v="4"/>
    <x v="8"/>
    <s v="Bebida"/>
    <n v="10"/>
    <n v="1"/>
    <n v="6"/>
    <x v="8"/>
    <x v="0"/>
    <n v="10"/>
  </r>
  <r>
    <x v="9"/>
    <x v="3"/>
    <n v="4"/>
    <x v="2"/>
    <s v="Bebida"/>
    <n v="11"/>
    <n v="1"/>
    <n v="6"/>
    <x v="2"/>
    <x v="0"/>
    <n v="11"/>
  </r>
  <r>
    <x v="10"/>
    <x v="3"/>
    <n v="4"/>
    <x v="4"/>
    <s v="Comida"/>
    <n v="35"/>
    <n v="1"/>
    <n v="25"/>
    <x v="4"/>
    <x v="0"/>
    <n v="35"/>
  </r>
  <r>
    <x v="10"/>
    <x v="3"/>
    <n v="4"/>
    <x v="8"/>
    <s v="Bebida"/>
    <n v="10"/>
    <n v="1"/>
    <n v="6"/>
    <x v="8"/>
    <x v="0"/>
    <n v="10"/>
  </r>
  <r>
    <x v="11"/>
    <x v="2"/>
    <n v="5"/>
    <x v="7"/>
    <s v="Bebida"/>
    <n v="9"/>
    <n v="2"/>
    <n v="7"/>
    <x v="7"/>
    <x v="0"/>
    <n v="18"/>
  </r>
  <r>
    <x v="11"/>
    <x v="2"/>
    <n v="5"/>
    <x v="6"/>
    <s v="Comida"/>
    <n v="8"/>
    <n v="2"/>
    <n v="5"/>
    <x v="9"/>
    <x v="0"/>
    <n v="16"/>
  </r>
  <r>
    <x v="11"/>
    <x v="2"/>
    <n v="5"/>
    <x v="0"/>
    <s v="Bebida"/>
    <n v="9"/>
    <n v="1"/>
    <n v="6"/>
    <x v="0"/>
    <x v="1"/>
    <n v="9"/>
  </r>
  <r>
    <x v="11"/>
    <x v="2"/>
    <n v="5"/>
    <x v="5"/>
    <s v="Comida"/>
    <n v="29"/>
    <n v="1"/>
    <n v="18"/>
    <x v="6"/>
    <x v="0"/>
    <n v="29"/>
  </r>
  <r>
    <x v="12"/>
    <x v="4"/>
    <n v="1"/>
    <x v="8"/>
    <s v="Bebida"/>
    <n v="10"/>
    <n v="1"/>
    <n v="6"/>
    <x v="8"/>
    <x v="0"/>
    <n v="10"/>
  </r>
  <r>
    <x v="12"/>
    <x v="4"/>
    <n v="1"/>
    <x v="7"/>
    <s v="Bebida"/>
    <n v="9"/>
    <n v="1"/>
    <n v="7"/>
    <x v="0"/>
    <x v="1"/>
    <n v="9"/>
  </r>
  <r>
    <x v="12"/>
    <x v="4"/>
    <n v="1"/>
    <x v="6"/>
    <s v="Comida"/>
    <n v="8"/>
    <n v="1"/>
    <n v="5"/>
    <x v="3"/>
    <x v="0"/>
    <n v="8"/>
  </r>
  <r>
    <x v="12"/>
    <x v="4"/>
    <n v="1"/>
    <x v="4"/>
    <s v="Comida"/>
    <n v="35"/>
    <n v="1"/>
    <n v="25"/>
    <x v="4"/>
    <x v="0"/>
    <n v="35"/>
  </r>
  <r>
    <x v="12"/>
    <x v="4"/>
    <n v="1"/>
    <x v="3"/>
    <s v="Postre"/>
    <n v="8"/>
    <n v="1"/>
    <n v="5"/>
    <x v="3"/>
    <x v="0"/>
    <n v="8"/>
  </r>
  <r>
    <x v="12"/>
    <x v="4"/>
    <n v="1"/>
    <x v="0"/>
    <s v="Bebida"/>
    <n v="9"/>
    <n v="1"/>
    <n v="6"/>
    <x v="0"/>
    <x v="0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B003E-E4F9-4022-AD98-3CA626F2E8CA}" name="TablaDinámica6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3:E14" firstHeaderRow="1" firstDataRow="1" firstDataCol="0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showAll="0"/>
    <pivotField showAll="0"/>
    <pivotField numFmtId="165" showAll="0"/>
    <pivotField showAll="0"/>
    <pivotField numFmtId="165" showAll="0"/>
    <pivotField dataField="1" numFmtId="165" showAll="0">
      <items count="11">
        <item x="3"/>
        <item x="0"/>
        <item x="8"/>
        <item x="2"/>
        <item x="1"/>
        <item x="9"/>
        <item x="7"/>
        <item x="5"/>
        <item x="6"/>
        <item x="4"/>
        <item t="default"/>
      </items>
    </pivotField>
    <pivotField showAll="0"/>
    <pivotField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Items count="1">
    <i/>
  </rowItems>
  <colItems count="1">
    <i/>
  </colItems>
  <dataFields count="1">
    <dataField name="Suma de Propina" fld="8" baseField="0" baseItem="0" numFmtId="165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430887-6B90-4B25-91DA-78D6E5EB90A5}" name="TablaDinámica2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E4:F10" firstHeaderRow="1" firstDataRow="1" firstDataCol="1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axis="axisRow" showAll="0" sortType="descending">
      <items count="6">
        <item x="3"/>
        <item x="1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5" showAll="0"/>
    <pivotField showAll="0"/>
    <pivotField numFmtId="165" showAll="0"/>
    <pivotField numFmtId="165" showAll="0"/>
    <pivotField showAll="0"/>
    <pivotField dataField="1"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"/>
  </rowFields>
  <rowItems count="6">
    <i>
      <x v="1"/>
    </i>
    <i>
      <x v="3"/>
    </i>
    <i>
      <x v="2"/>
    </i>
    <i>
      <x v="4"/>
    </i>
    <i>
      <x/>
    </i>
    <i t="grand">
      <x/>
    </i>
  </rowItems>
  <colItems count="1">
    <i/>
  </colItems>
  <dataFields count="1">
    <dataField name="Suma de Total" fld="10" baseField="0" baseItem="0" numFmtId="165"/>
  </dataFields>
  <formats count="1">
    <format dxfId="2">
      <pivotArea outline="0" collapsedLevelsAreSubtotals="1" fieldPosition="0"/>
    </format>
  </format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22A388-C205-46A9-811B-091D366197A4}" name="TablaDinámica3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H4:I11" firstHeaderRow="1" firstDataRow="1" firstDataCol="1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axis="axisRow" showAll="0" measureFilter="1" sortType="descending">
      <items count="10">
        <item x="3"/>
        <item x="6"/>
        <item x="7"/>
        <item x="5"/>
        <item x="8"/>
        <item x="1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numFmtId="165" showAll="0"/>
    <pivotField numFmtId="165" showAll="0"/>
    <pivotField showAll="0"/>
    <pivotField dataField="1"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7">
    <i>
      <x v="8"/>
    </i>
    <i>
      <x v="3"/>
    </i>
    <i>
      <x v="6"/>
    </i>
    <i>
      <x v="7"/>
    </i>
    <i>
      <x v="2"/>
    </i>
    <i>
      <x v="5"/>
    </i>
    <i t="grand">
      <x/>
    </i>
  </rowItems>
  <colItems count="1">
    <i/>
  </colItems>
  <dataFields count="1">
    <dataField name="Suma de Total" fld="10" showDataAs="percentOfTotal" baseField="0" baseItem="0" numFmtId="1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AE261-ACFB-49ED-B328-086B4D76773F}" name="TablaDinámica4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5:I21" firstHeaderRow="1" firstDataRow="1" firstDataCol="1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axis="axisRow" showAll="0" measureFilter="1" sortType="descending">
      <items count="10">
        <item x="4"/>
        <item x="0"/>
        <item x="2"/>
        <item x="1"/>
        <item x="8"/>
        <item x="5"/>
        <item x="7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5" showAll="0"/>
    <pivotField showAll="0"/>
    <pivotField numFmtId="165" showAll="0"/>
    <pivotField numFmtId="165" showAll="0"/>
    <pivotField showAll="0"/>
    <pivotField dataField="1"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6">
    <i>
      <x v="3"/>
    </i>
    <i>
      <x v="6"/>
    </i>
    <i>
      <x v="7"/>
    </i>
    <i>
      <x v="4"/>
    </i>
    <i>
      <x v="8"/>
    </i>
    <i t="grand">
      <x/>
    </i>
  </rowItems>
  <colItems count="1">
    <i/>
  </colItems>
  <dataFields count="1">
    <dataField name="Suma de Total" fld="10" showDataAs="percentOfTotal" baseField="0" baseItem="0" numFmtId="1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16F43-CEED-45D1-8EF7-6A082EA5DF0C}" name="TablaDinámica5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3:I26" firstHeaderRow="1" firstDataRow="1" firstDataCol="1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showAll="0"/>
    <pivotField showAll="0"/>
    <pivotField numFmtId="165" showAll="0"/>
    <pivotField showAll="0"/>
    <pivotField numFmtId="165" showAll="0"/>
    <pivotField numFmtId="165" showAll="0"/>
    <pivotField axis="axisRow" dataField="1" showAll="0">
      <items count="3">
        <item x="1"/>
        <item x="0"/>
        <item t="default"/>
      </items>
    </pivotField>
    <pivotField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uenta de Tipo Client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E0837-1A8B-45C7-925A-840C060EF59B}" name="TablaDinámica11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4:K5" firstHeaderRow="1" firstDataRow="1" firstDataCol="0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showAll="0"/>
    <pivotField showAll="0"/>
    <pivotField numFmtId="165" showAll="0"/>
    <pivotField showAll="0"/>
    <pivotField numFmtId="165" showAll="0"/>
    <pivotField numFmtId="165" showAll="0"/>
    <pivotField showAll="0"/>
    <pivotField dataField="1" numFmtId="165" showAll="0"/>
    <pivotField showAll="0" defaultSubtotal="0"/>
    <pivotField showAll="0" defaultSubtotal="0"/>
    <pivotField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Items count="1">
    <i/>
  </rowItems>
  <colItems count="1">
    <i/>
  </colItems>
  <dataFields count="1">
    <dataField name="Suma de Total" fld="10" baseField="0" baseItem="0" numFmtId="165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757C4-885E-4702-BC5E-BBBD0783231A}" name="TablaDinámica1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B4:C18" firstHeaderRow="1" firstDataRow="1" firstDataCol="1"/>
  <pivotFields count="14">
    <pivotField numFmtId="14" showAll="0">
      <items count="14">
        <item x="0"/>
        <item x="1"/>
        <item x="2"/>
        <item x="3"/>
        <item x="6"/>
        <item x="7"/>
        <item x="8"/>
        <item x="9"/>
        <item x="10"/>
        <item x="11"/>
        <item x="12"/>
        <item x="4"/>
        <item x="5"/>
        <item t="default"/>
      </items>
    </pivotField>
    <pivotField showAll="0"/>
    <pivotField showAll="0"/>
    <pivotField showAll="0"/>
    <pivotField showAll="0"/>
    <pivotField numFmtId="165" showAll="0"/>
    <pivotField showAll="0"/>
    <pivotField numFmtId="165" showAll="0"/>
    <pivotField numFmtId="165" showAll="0"/>
    <pivotField showAll="0"/>
    <pivotField dataField="1" numFmtId="165" showAll="0"/>
    <pivotField axis="axisRow" showAll="0" sumSubtotal="1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sum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ascending">
      <items count="10">
        <item x="7"/>
        <item sd="0" x="6"/>
        <item x="5"/>
        <item x="4"/>
        <item x="3"/>
        <item x="2"/>
        <item x="1"/>
        <item sd="0" x="8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3"/>
    <field x="11"/>
  </rowFields>
  <rowItems count="14">
    <i>
      <x v="2"/>
    </i>
    <i r="1">
      <x v="2"/>
    </i>
    <i>
      <x/>
    </i>
    <i r="1">
      <x v="2"/>
    </i>
    <i>
      <x v="6"/>
    </i>
    <i r="1">
      <x v="2"/>
    </i>
    <i>
      <x v="4"/>
    </i>
    <i r="1">
      <x v="2"/>
    </i>
    <i>
      <x v="5"/>
    </i>
    <i r="1">
      <x v="2"/>
    </i>
    <i>
      <x v="3"/>
    </i>
    <i r="1">
      <x v="2"/>
    </i>
    <i r="1">
      <x v="3"/>
    </i>
    <i t="grand">
      <x/>
    </i>
  </rowItems>
  <colItems count="1">
    <i/>
  </colItems>
  <dataFields count="1">
    <dataField name="Suma de Total" fld="10" baseField="0" baseItem="0" numFmtId="165"/>
  </dataFields>
  <formats count="7">
    <format dxfId="9">
      <pivotArea type="all" dataOnly="0" outline="0" fieldPosition="0"/>
    </format>
    <format dxfId="8">
      <pivotArea outline="0" collapsedLevelsAreSubtotals="1" fieldPosition="0"/>
    </format>
    <format dxfId="7">
      <pivotArea field="13" type="button" dataOnly="0" labelOnly="1" outline="0" axis="axisRow" fieldPosition="0"/>
    </format>
    <format dxfId="6">
      <pivotArea dataOnly="0" labelOnly="1" fieldPosition="0">
        <references count="1">
          <reference field="13" count="6">
            <x v="0"/>
            <x v="2"/>
            <x v="3"/>
            <x v="4"/>
            <x v="5"/>
            <x v="6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11" count="1">
            <x v="2"/>
          </reference>
          <reference field="13" count="1" selected="0">
            <x v="6"/>
          </reference>
        </references>
      </pivotArea>
    </format>
    <format dxfId="3">
      <pivotArea dataOnly="0" labelOnly="1" outline="0" axis="axisValues" fieldPosition="0"/>
    </format>
  </formats>
  <chartFormats count="6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s__Fecha" xr10:uid="{AAA35442-0384-4F88-841E-DD5D24BBEC97}" sourceName="Años (Fecha)">
  <pivotTables>
    <pivotTable tabId="6" name="TablaDinámica1"/>
  </pivotTables>
  <data>
    <tabular pivotCacheId="2090848162" showMissing="0">
      <items count="9">
        <i x="1" s="1"/>
        <i x="2" s="1"/>
        <i x="3" s="1"/>
        <i x="4" s="1"/>
        <i x="5" s="1"/>
        <i x="7" s="1"/>
        <i x="0" s="1" nd="1"/>
        <i x="8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tendió" xr10:uid="{CC3CFD03-DFAD-4195-A626-C371E4E77C7B}" sourceName="Atendió">
  <extLst>
    <x:ext xmlns:x15="http://schemas.microsoft.com/office/spreadsheetml/2010/11/main" uri="{2F2917AC-EB37-4324-AD4E-5DD8C200BD13}">
      <x15:tableSlicerCache tableId="2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endió" xr10:uid="{119EA959-FD22-4E2B-A4A0-4640AE6CA550}" cache="SegmentaciónDeDatos_Atendió" caption="Atendió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echa" xr10:uid="{2BEBC887-20E6-4D08-B633-FAD375AD17CB}" cache="SegmentaciónDeDatos_Años__Fecha" caption="Seleccionar fecha" style="SlicerStyleLight5 2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tendió 1" xr10:uid="{A3F55582-C36B-48BF-8620-10994DA2B170}" cache="SegmentaciónDeDatos_Atendió" caption="Atendió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364CB5-4731-4A34-8C0A-8E70FDA3F085}" name="Tabla23" displayName="Tabla23" ref="A1:K40" totalsRowShown="0" headerRowDxfId="22" dataDxfId="21">
  <autoFilter ref="A1:K40" xr:uid="{B7364CB5-4731-4A34-8C0A-8E70FDA3F085}"/>
  <tableColumns count="11">
    <tableColumn id="1" xr3:uid="{641758B1-DABE-4445-B891-EE7FB86EDAC2}" name="Fecha" dataDxfId="20"/>
    <tableColumn id="2" xr3:uid="{ED96FD7E-66FE-4848-BC57-7183D49E5A15}" name="Atendió" dataDxfId="19"/>
    <tableColumn id="3" xr3:uid="{B1DBF85D-6389-4681-85DC-9CE1D3E4A030}" name="Mesa" dataDxfId="18"/>
    <tableColumn id="4" xr3:uid="{8BFA68EC-F475-4D7B-AF48-62CF281A3F17}" name="Producto" dataDxfId="17"/>
    <tableColumn id="5" xr3:uid="{138F07ED-0592-4F7D-BC7A-F89A158992CB}" name="Categoría" dataDxfId="16"/>
    <tableColumn id="6" xr3:uid="{8B7D5689-B2D2-45EA-9447-6F3C675E6B90}" name="Precio " dataDxfId="15"/>
    <tableColumn id="7" xr3:uid="{B4761250-2EAA-4F60-B00F-3D2D9EC02F4E}" name="Cantidad" dataDxfId="14"/>
    <tableColumn id="8" xr3:uid="{7CF4DFAA-741E-4639-9FD8-F3BE1D5D273A}" name="Costo" dataDxfId="13"/>
    <tableColumn id="9" xr3:uid="{9C7DE8B3-74D1-4D7B-B18A-DB1F67129858}" name="Propina" dataDxfId="12">
      <calculatedColumnFormula>Tabla23[[#This Row],[Total]]*5%</calculatedColumnFormula>
    </tableColumn>
    <tableColumn id="10" xr3:uid="{4820DE54-1860-4EFC-A20A-4EA754A22D66}" name="Tipo Cliente" dataDxfId="11"/>
    <tableColumn id="11" xr3:uid="{341EE1D3-B8AE-4AB1-B0C1-8CF330766E33}" name="Total" dataDxfId="10">
      <calculatedColumnFormula>Tabla23[[#This Row],[Precio ]]*Tabla23[[#This Row],[Cantidad]]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41C6-14BC-4E64-8FD3-5A7D91B47CAA}">
  <dimension ref="A1:K40"/>
  <sheetViews>
    <sheetView topLeftCell="A2" workbookViewId="0">
      <selection activeCell="D12" sqref="D12"/>
    </sheetView>
  </sheetViews>
  <sheetFormatPr baseColWidth="10" defaultRowHeight="15" x14ac:dyDescent="0.25"/>
  <cols>
    <col min="1" max="1" width="18.7109375" customWidth="1"/>
    <col min="2" max="2" width="23.7109375" customWidth="1"/>
    <col min="4" max="4" width="24.7109375" customWidth="1"/>
    <col min="5" max="5" width="14.85546875" customWidth="1"/>
    <col min="6" max="6" width="10.28515625" customWidth="1"/>
    <col min="7" max="7" width="14.28515625" customWidth="1"/>
    <col min="9" max="9" width="13.28515625" customWidth="1"/>
    <col min="10" max="10" width="16.85546875" customWidth="1"/>
    <col min="11" max="11" width="13.28515625" customWidth="1"/>
  </cols>
  <sheetData>
    <row r="1" spans="1:11" x14ac:dyDescent="0.25">
      <c r="A1" s="1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3" t="s">
        <v>24</v>
      </c>
      <c r="G1" s="2" t="s">
        <v>25</v>
      </c>
      <c r="H1" s="4" t="s">
        <v>26</v>
      </c>
      <c r="I1" s="4" t="s">
        <v>27</v>
      </c>
      <c r="J1" s="2" t="s">
        <v>28</v>
      </c>
      <c r="K1" s="4" t="s">
        <v>29</v>
      </c>
    </row>
    <row r="2" spans="1:11" x14ac:dyDescent="0.25">
      <c r="A2" s="1">
        <v>43862</v>
      </c>
      <c r="B2" s="2" t="s">
        <v>0</v>
      </c>
      <c r="C2" s="2">
        <v>1</v>
      </c>
      <c r="D2" s="2" t="s">
        <v>1</v>
      </c>
      <c r="E2" s="2" t="s">
        <v>2</v>
      </c>
      <c r="F2" s="5">
        <v>9</v>
      </c>
      <c r="G2" s="2">
        <v>1</v>
      </c>
      <c r="H2" s="4">
        <v>6</v>
      </c>
      <c r="I2" s="4">
        <f>Tabla23[[#This Row],[Total]]*5%</f>
        <v>0.45</v>
      </c>
      <c r="J2" s="2" t="s">
        <v>3</v>
      </c>
      <c r="K2" s="4">
        <f>Tabla23[[#This Row],[Precio ]]*Tabla23[[#This Row],[Cantidad]]</f>
        <v>9</v>
      </c>
    </row>
    <row r="3" spans="1:11" x14ac:dyDescent="0.25">
      <c r="A3" s="1">
        <v>43862</v>
      </c>
      <c r="B3" s="2" t="s">
        <v>0</v>
      </c>
      <c r="C3" s="2">
        <v>1</v>
      </c>
      <c r="D3" s="2" t="s">
        <v>4</v>
      </c>
      <c r="E3" s="2" t="s">
        <v>5</v>
      </c>
      <c r="F3" s="5">
        <v>15</v>
      </c>
      <c r="G3" s="2">
        <v>1</v>
      </c>
      <c r="H3" s="4">
        <v>11</v>
      </c>
      <c r="I3" s="4">
        <f>Tabla23[[#This Row],[Total]]*5%</f>
        <v>0.75</v>
      </c>
      <c r="J3" s="2" t="s">
        <v>3</v>
      </c>
      <c r="K3" s="4">
        <f>Tabla23[[#This Row],[Precio ]]*Tabla23[[#This Row],[Cantidad]]</f>
        <v>15</v>
      </c>
    </row>
    <row r="4" spans="1:11" x14ac:dyDescent="0.25">
      <c r="A4" s="1">
        <v>43862</v>
      </c>
      <c r="B4" s="2" t="s">
        <v>0</v>
      </c>
      <c r="C4" s="2">
        <v>1</v>
      </c>
      <c r="D4" s="2" t="s">
        <v>6</v>
      </c>
      <c r="E4" s="2" t="s">
        <v>2</v>
      </c>
      <c r="F4" s="5">
        <v>11</v>
      </c>
      <c r="G4" s="2">
        <v>1</v>
      </c>
      <c r="H4" s="4">
        <v>6</v>
      </c>
      <c r="I4" s="4">
        <f>Tabla23[[#This Row],[Total]]*5%</f>
        <v>0.55000000000000004</v>
      </c>
      <c r="J4" s="2" t="s">
        <v>3</v>
      </c>
      <c r="K4" s="4">
        <f>Tabla23[[#This Row],[Precio ]]*Tabla23[[#This Row],[Cantidad]]</f>
        <v>11</v>
      </c>
    </row>
    <row r="5" spans="1:11" x14ac:dyDescent="0.25">
      <c r="A5" s="1">
        <v>44228</v>
      </c>
      <c r="B5" s="2" t="s">
        <v>0</v>
      </c>
      <c r="C5" s="2">
        <v>1</v>
      </c>
      <c r="D5" s="2" t="s">
        <v>7</v>
      </c>
      <c r="E5" s="2" t="s">
        <v>8</v>
      </c>
      <c r="F5" s="5">
        <v>8</v>
      </c>
      <c r="G5" s="2">
        <v>1</v>
      </c>
      <c r="H5" s="4">
        <v>5</v>
      </c>
      <c r="I5" s="4">
        <f>Tabla23[[#This Row],[Total]]*5%</f>
        <v>0.4</v>
      </c>
      <c r="J5" s="2" t="s">
        <v>3</v>
      </c>
      <c r="K5" s="4">
        <f>Tabla23[[#This Row],[Precio ]]*Tabla23[[#This Row],[Cantidad]]</f>
        <v>8</v>
      </c>
    </row>
    <row r="6" spans="1:11" x14ac:dyDescent="0.25">
      <c r="A6" s="1">
        <v>44228</v>
      </c>
      <c r="B6" s="2" t="s">
        <v>0</v>
      </c>
      <c r="C6" s="2">
        <v>1</v>
      </c>
      <c r="D6" s="2" t="s">
        <v>9</v>
      </c>
      <c r="E6" s="2" t="s">
        <v>5</v>
      </c>
      <c r="F6" s="5">
        <v>35</v>
      </c>
      <c r="G6" s="2">
        <v>1</v>
      </c>
      <c r="H6" s="4">
        <v>25</v>
      </c>
      <c r="I6" s="4">
        <f>Tabla23[[#This Row],[Total]]*5%</f>
        <v>1.75</v>
      </c>
      <c r="J6" s="2" t="s">
        <v>10</v>
      </c>
      <c r="K6" s="4">
        <f>Tabla23[[#This Row],[Precio ]]*Tabla23[[#This Row],[Cantidad]]</f>
        <v>35</v>
      </c>
    </row>
    <row r="7" spans="1:11" x14ac:dyDescent="0.25">
      <c r="A7" s="1">
        <v>44229</v>
      </c>
      <c r="B7" s="2" t="s">
        <v>11</v>
      </c>
      <c r="C7" s="2">
        <v>2</v>
      </c>
      <c r="D7" s="2" t="s">
        <v>6</v>
      </c>
      <c r="E7" s="2" t="s">
        <v>2</v>
      </c>
      <c r="F7" s="5">
        <v>11</v>
      </c>
      <c r="G7" s="2">
        <v>2</v>
      </c>
      <c r="H7" s="4">
        <v>6</v>
      </c>
      <c r="I7" s="4">
        <f>Tabla23[[#This Row],[Total]]*5%</f>
        <v>1.1000000000000001</v>
      </c>
      <c r="J7" s="2" t="s">
        <v>10</v>
      </c>
      <c r="K7" s="4">
        <f>Tabla23[[#This Row],[Precio ]]*Tabla23[[#This Row],[Cantidad]]</f>
        <v>22</v>
      </c>
    </row>
    <row r="8" spans="1:11" x14ac:dyDescent="0.25">
      <c r="A8" s="1">
        <v>44229</v>
      </c>
      <c r="B8" s="2" t="s">
        <v>11</v>
      </c>
      <c r="C8" s="2">
        <v>2</v>
      </c>
      <c r="D8" s="2" t="s">
        <v>12</v>
      </c>
      <c r="E8" s="2" t="s">
        <v>5</v>
      </c>
      <c r="F8" s="5">
        <v>29</v>
      </c>
      <c r="G8" s="2">
        <v>1</v>
      </c>
      <c r="H8" s="4">
        <v>18</v>
      </c>
      <c r="I8" s="4">
        <f>Tabla23[[#This Row],[Total]]*5%</f>
        <v>1.4500000000000002</v>
      </c>
      <c r="J8" s="2" t="s">
        <v>3</v>
      </c>
      <c r="K8" s="4">
        <f>Tabla23[[#This Row],[Precio ]]*Tabla23[[#This Row],[Cantidad]]</f>
        <v>29</v>
      </c>
    </row>
    <row r="9" spans="1:11" x14ac:dyDescent="0.25">
      <c r="A9" s="1">
        <v>44594</v>
      </c>
      <c r="B9" s="2" t="s">
        <v>11</v>
      </c>
      <c r="C9" s="2">
        <v>2</v>
      </c>
      <c r="D9" s="2" t="s">
        <v>13</v>
      </c>
      <c r="E9" s="2" t="s">
        <v>5</v>
      </c>
      <c r="F9" s="5">
        <v>8</v>
      </c>
      <c r="G9" s="2">
        <v>1</v>
      </c>
      <c r="H9" s="4">
        <v>5</v>
      </c>
      <c r="I9" s="4">
        <f>Tabla23[[#This Row],[Total]]*5%</f>
        <v>0.4</v>
      </c>
      <c r="J9" s="2" t="s">
        <v>3</v>
      </c>
      <c r="K9" s="4">
        <f>Tabla23[[#This Row],[Precio ]]*Tabla23[[#This Row],[Cantidad]]</f>
        <v>8</v>
      </c>
    </row>
    <row r="10" spans="1:11" x14ac:dyDescent="0.25">
      <c r="A10" s="1">
        <v>44594</v>
      </c>
      <c r="B10" s="2" t="s">
        <v>11</v>
      </c>
      <c r="C10" s="2">
        <v>2</v>
      </c>
      <c r="D10" s="2" t="s">
        <v>1</v>
      </c>
      <c r="E10" s="2" t="s">
        <v>2</v>
      </c>
      <c r="F10" s="5">
        <v>9</v>
      </c>
      <c r="G10" s="2">
        <v>1</v>
      </c>
      <c r="H10" s="4">
        <v>6</v>
      </c>
      <c r="I10" s="4">
        <f>Tabla23[[#This Row],[Total]]*5%</f>
        <v>0.45</v>
      </c>
      <c r="J10" s="2" t="s">
        <v>3</v>
      </c>
      <c r="K10" s="4">
        <f>Tabla23[[#This Row],[Precio ]]*Tabla23[[#This Row],[Cantidad]]</f>
        <v>9</v>
      </c>
    </row>
    <row r="11" spans="1:11" x14ac:dyDescent="0.25">
      <c r="A11" s="1">
        <v>44594</v>
      </c>
      <c r="B11" s="2" t="s">
        <v>11</v>
      </c>
      <c r="C11" s="2">
        <v>2</v>
      </c>
      <c r="D11" s="2" t="s">
        <v>9</v>
      </c>
      <c r="E11" s="2" t="s">
        <v>5</v>
      </c>
      <c r="F11" s="5">
        <v>35</v>
      </c>
      <c r="G11" s="2">
        <v>1</v>
      </c>
      <c r="H11" s="4">
        <v>25</v>
      </c>
      <c r="I11" s="4">
        <f>Tabla23[[#This Row],[Total]]*5%</f>
        <v>1.75</v>
      </c>
      <c r="J11" s="2" t="s">
        <v>10</v>
      </c>
      <c r="K11" s="4">
        <f>Tabla23[[#This Row],[Precio ]]*Tabla23[[#This Row],[Cantidad]]</f>
        <v>35</v>
      </c>
    </row>
    <row r="12" spans="1:11" x14ac:dyDescent="0.25">
      <c r="A12" s="1">
        <v>45324</v>
      </c>
      <c r="B12" s="2" t="s">
        <v>11</v>
      </c>
      <c r="C12" s="2">
        <v>2</v>
      </c>
      <c r="D12" s="2" t="s">
        <v>1</v>
      </c>
      <c r="E12" s="2" t="s">
        <v>2</v>
      </c>
      <c r="F12" s="5">
        <v>9</v>
      </c>
      <c r="G12" s="2">
        <v>1</v>
      </c>
      <c r="H12" s="4">
        <v>6</v>
      </c>
      <c r="I12" s="4">
        <f>Tabla23[[#This Row],[Total]]*5%</f>
        <v>0.45</v>
      </c>
      <c r="J12" s="2" t="s">
        <v>3</v>
      </c>
      <c r="K12" s="4">
        <f>Tabla23[[#This Row],[Precio ]]*Tabla23[[#This Row],[Cantidad]]</f>
        <v>9</v>
      </c>
    </row>
    <row r="13" spans="1:11" x14ac:dyDescent="0.25">
      <c r="A13" s="1">
        <v>46055</v>
      </c>
      <c r="B13" s="2" t="s">
        <v>11</v>
      </c>
      <c r="C13" s="2">
        <v>2</v>
      </c>
      <c r="D13" s="2" t="s">
        <v>9</v>
      </c>
      <c r="E13" s="2" t="s">
        <v>5</v>
      </c>
      <c r="F13" s="5">
        <v>35</v>
      </c>
      <c r="G13" s="2">
        <v>1</v>
      </c>
      <c r="H13" s="4">
        <v>25</v>
      </c>
      <c r="I13" s="4">
        <f>Tabla23[[#This Row],[Total]]*5%</f>
        <v>1.75</v>
      </c>
      <c r="J13" s="2" t="s">
        <v>3</v>
      </c>
      <c r="K13" s="4">
        <f>Tabla23[[#This Row],[Precio ]]*Tabla23[[#This Row],[Cantidad]]</f>
        <v>35</v>
      </c>
    </row>
    <row r="14" spans="1:11" x14ac:dyDescent="0.25">
      <c r="A14" s="1">
        <v>44958</v>
      </c>
      <c r="B14" s="2" t="s">
        <v>0</v>
      </c>
      <c r="C14" s="2">
        <v>1</v>
      </c>
      <c r="D14" s="2" t="s">
        <v>1</v>
      </c>
      <c r="E14" s="2" t="s">
        <v>2</v>
      </c>
      <c r="F14" s="5">
        <v>9</v>
      </c>
      <c r="G14" s="2">
        <v>1</v>
      </c>
      <c r="H14" s="4">
        <v>6</v>
      </c>
      <c r="I14" s="4">
        <f>Tabla23[[#This Row],[Total]]*5%</f>
        <v>0.45</v>
      </c>
      <c r="J14" s="2" t="s">
        <v>3</v>
      </c>
      <c r="K14" s="4">
        <f>Tabla23[[#This Row],[Precio ]]*Tabla23[[#This Row],[Cantidad]]</f>
        <v>9</v>
      </c>
    </row>
    <row r="15" spans="1:11" x14ac:dyDescent="0.25">
      <c r="A15" s="1">
        <v>44958</v>
      </c>
      <c r="B15" s="2" t="s">
        <v>0</v>
      </c>
      <c r="C15" s="2">
        <v>1</v>
      </c>
      <c r="D15" s="2" t="s">
        <v>4</v>
      </c>
      <c r="E15" s="2" t="s">
        <v>5</v>
      </c>
      <c r="F15" s="5">
        <v>15</v>
      </c>
      <c r="G15" s="2">
        <v>1</v>
      </c>
      <c r="H15" s="4">
        <v>11</v>
      </c>
      <c r="I15" s="4">
        <f>Tabla23[[#This Row],[Total]]*5%</f>
        <v>0.75</v>
      </c>
      <c r="J15" s="2" t="s">
        <v>10</v>
      </c>
      <c r="K15" s="4">
        <f>Tabla23[[#This Row],[Precio ]]*Tabla23[[#This Row],[Cantidad]]</f>
        <v>15</v>
      </c>
    </row>
    <row r="16" spans="1:11" x14ac:dyDescent="0.25">
      <c r="A16" s="1">
        <v>44958</v>
      </c>
      <c r="B16" s="2" t="s">
        <v>0</v>
      </c>
      <c r="C16" s="2">
        <v>1</v>
      </c>
      <c r="D16" s="2" t="s">
        <v>6</v>
      </c>
      <c r="E16" s="2" t="s">
        <v>2</v>
      </c>
      <c r="F16" s="5">
        <v>11</v>
      </c>
      <c r="G16" s="2">
        <v>1</v>
      </c>
      <c r="H16" s="4">
        <v>6</v>
      </c>
      <c r="I16" s="4">
        <f>Tabla23[[#This Row],[Total]]*5%</f>
        <v>0.55000000000000004</v>
      </c>
      <c r="J16" s="2" t="s">
        <v>3</v>
      </c>
      <c r="K16" s="4">
        <f>Tabla23[[#This Row],[Precio ]]*Tabla23[[#This Row],[Cantidad]]</f>
        <v>11</v>
      </c>
    </row>
    <row r="17" spans="1:11" x14ac:dyDescent="0.25">
      <c r="A17" s="1">
        <v>44958</v>
      </c>
      <c r="B17" s="2" t="s">
        <v>0</v>
      </c>
      <c r="C17" s="2">
        <v>1</v>
      </c>
      <c r="D17" s="2" t="s">
        <v>7</v>
      </c>
      <c r="E17" s="2" t="s">
        <v>8</v>
      </c>
      <c r="F17" s="5">
        <v>8</v>
      </c>
      <c r="G17" s="2">
        <v>1</v>
      </c>
      <c r="H17" s="4">
        <v>5</v>
      </c>
      <c r="I17" s="4">
        <f>Tabla23[[#This Row],[Total]]*5%</f>
        <v>0.4</v>
      </c>
      <c r="J17" s="2" t="s">
        <v>3</v>
      </c>
      <c r="K17" s="4">
        <f>Tabla23[[#This Row],[Precio ]]*Tabla23[[#This Row],[Cantidad]]</f>
        <v>8</v>
      </c>
    </row>
    <row r="18" spans="1:11" x14ac:dyDescent="0.25">
      <c r="A18" s="1">
        <v>44958</v>
      </c>
      <c r="B18" s="2" t="s">
        <v>0</v>
      </c>
      <c r="C18" s="2">
        <v>1</v>
      </c>
      <c r="D18" s="2" t="s">
        <v>9</v>
      </c>
      <c r="E18" s="2" t="s">
        <v>5</v>
      </c>
      <c r="F18" s="5">
        <v>35</v>
      </c>
      <c r="G18" s="2">
        <v>1</v>
      </c>
      <c r="H18" s="4">
        <v>25</v>
      </c>
      <c r="I18" s="4">
        <f>Tabla23[[#This Row],[Total]]*5%</f>
        <v>1.75</v>
      </c>
      <c r="J18" s="2" t="s">
        <v>10</v>
      </c>
      <c r="K18" s="4">
        <f>Tabla23[[#This Row],[Precio ]]*Tabla23[[#This Row],[Cantidad]]</f>
        <v>35</v>
      </c>
    </row>
    <row r="19" spans="1:11" x14ac:dyDescent="0.25">
      <c r="A19" s="1">
        <v>44959</v>
      </c>
      <c r="B19" s="2" t="s">
        <v>11</v>
      </c>
      <c r="C19" s="2">
        <v>2</v>
      </c>
      <c r="D19" s="2" t="s">
        <v>6</v>
      </c>
      <c r="E19" s="2" t="s">
        <v>2</v>
      </c>
      <c r="F19" s="5">
        <v>11</v>
      </c>
      <c r="G19" s="2">
        <v>2</v>
      </c>
      <c r="H19" s="4">
        <v>6</v>
      </c>
      <c r="I19" s="4">
        <f>Tabla23[[#This Row],[Total]]*5%</f>
        <v>1.1000000000000001</v>
      </c>
      <c r="J19" s="2" t="s">
        <v>10</v>
      </c>
      <c r="K19" s="4">
        <f>Tabla23[[#This Row],[Precio ]]*Tabla23[[#This Row],[Cantidad]]</f>
        <v>22</v>
      </c>
    </row>
    <row r="20" spans="1:11" x14ac:dyDescent="0.25">
      <c r="A20" s="1">
        <v>44959</v>
      </c>
      <c r="B20" s="2" t="s">
        <v>11</v>
      </c>
      <c r="C20" s="2">
        <v>2</v>
      </c>
      <c r="D20" s="2" t="s">
        <v>12</v>
      </c>
      <c r="E20" s="2" t="s">
        <v>5</v>
      </c>
      <c r="F20" s="5">
        <v>29</v>
      </c>
      <c r="G20" s="2">
        <v>1</v>
      </c>
      <c r="H20" s="4">
        <v>18</v>
      </c>
      <c r="I20" s="4">
        <f>Tabla23[[#This Row],[Total]]*5%</f>
        <v>1.4500000000000002</v>
      </c>
      <c r="J20" s="2" t="s">
        <v>3</v>
      </c>
      <c r="K20" s="4">
        <f>Tabla23[[#This Row],[Precio ]]*Tabla23[[#This Row],[Cantidad]]</f>
        <v>29</v>
      </c>
    </row>
    <row r="21" spans="1:11" x14ac:dyDescent="0.25">
      <c r="A21" s="1">
        <v>44959</v>
      </c>
      <c r="B21" s="2" t="s">
        <v>11</v>
      </c>
      <c r="C21" s="2">
        <v>2</v>
      </c>
      <c r="D21" s="2" t="s">
        <v>13</v>
      </c>
      <c r="E21" s="2" t="s">
        <v>5</v>
      </c>
      <c r="F21" s="5">
        <v>8</v>
      </c>
      <c r="G21" s="2">
        <v>1</v>
      </c>
      <c r="H21" s="4">
        <v>5</v>
      </c>
      <c r="I21" s="4">
        <f>Tabla23[[#This Row],[Total]]*5%</f>
        <v>0.4</v>
      </c>
      <c r="J21" s="2" t="s">
        <v>3</v>
      </c>
      <c r="K21" s="4">
        <f>Tabla23[[#This Row],[Precio ]]*Tabla23[[#This Row],[Cantidad]]</f>
        <v>8</v>
      </c>
    </row>
    <row r="22" spans="1:11" x14ac:dyDescent="0.25">
      <c r="A22" s="1">
        <v>44959</v>
      </c>
      <c r="B22" s="2" t="s">
        <v>11</v>
      </c>
      <c r="C22" s="2">
        <v>2</v>
      </c>
      <c r="D22" s="2" t="s">
        <v>1</v>
      </c>
      <c r="E22" s="2" t="s">
        <v>2</v>
      </c>
      <c r="F22" s="5">
        <v>9</v>
      </c>
      <c r="G22" s="2">
        <v>1</v>
      </c>
      <c r="H22" s="4">
        <v>6</v>
      </c>
      <c r="I22" s="4">
        <f>Tabla23[[#This Row],[Total]]*5%</f>
        <v>0.45</v>
      </c>
      <c r="J22" s="2" t="s">
        <v>3</v>
      </c>
      <c r="K22" s="4">
        <f>Tabla23[[#This Row],[Precio ]]*Tabla23[[#This Row],[Cantidad]]</f>
        <v>9</v>
      </c>
    </row>
    <row r="23" spans="1:11" x14ac:dyDescent="0.25">
      <c r="A23" s="1">
        <v>44959</v>
      </c>
      <c r="B23" s="2" t="s">
        <v>11</v>
      </c>
      <c r="C23" s="2">
        <v>2</v>
      </c>
      <c r="D23" s="2" t="s">
        <v>9</v>
      </c>
      <c r="E23" s="2" t="s">
        <v>5</v>
      </c>
      <c r="F23" s="5">
        <v>35</v>
      </c>
      <c r="G23" s="2">
        <v>1</v>
      </c>
      <c r="H23" s="4">
        <v>25</v>
      </c>
      <c r="I23" s="4">
        <f>Tabla23[[#This Row],[Total]]*5%</f>
        <v>1.75</v>
      </c>
      <c r="J23" s="2" t="s">
        <v>3</v>
      </c>
      <c r="K23" s="4">
        <f>Tabla23[[#This Row],[Precio ]]*Tabla23[[#This Row],[Cantidad]]</f>
        <v>35</v>
      </c>
    </row>
    <row r="24" spans="1:11" x14ac:dyDescent="0.25">
      <c r="A24" s="1">
        <v>44959</v>
      </c>
      <c r="B24" s="2" t="s">
        <v>11</v>
      </c>
      <c r="C24" s="2">
        <v>2</v>
      </c>
      <c r="D24" s="2" t="s">
        <v>12</v>
      </c>
      <c r="E24" s="2" t="s">
        <v>5</v>
      </c>
      <c r="F24" s="5">
        <v>29</v>
      </c>
      <c r="G24" s="2">
        <v>1</v>
      </c>
      <c r="H24" s="4">
        <v>18</v>
      </c>
      <c r="I24" s="4">
        <f>Tabla23[[#This Row],[Total]]*5%</f>
        <v>1.4500000000000002</v>
      </c>
      <c r="J24" s="2" t="s">
        <v>3</v>
      </c>
      <c r="K24" s="4">
        <f>Tabla23[[#This Row],[Precio ]]*Tabla23[[#This Row],[Cantidad]]</f>
        <v>29</v>
      </c>
    </row>
    <row r="25" spans="1:11" x14ac:dyDescent="0.25">
      <c r="A25" s="1">
        <v>44960</v>
      </c>
      <c r="B25" s="2" t="s">
        <v>14</v>
      </c>
      <c r="C25" s="2">
        <v>1</v>
      </c>
      <c r="D25" s="2" t="s">
        <v>15</v>
      </c>
      <c r="E25" s="2" t="s">
        <v>2</v>
      </c>
      <c r="F25" s="5">
        <v>9</v>
      </c>
      <c r="G25" s="2">
        <v>2</v>
      </c>
      <c r="H25" s="4">
        <v>7</v>
      </c>
      <c r="I25" s="4">
        <f>Tabla23[[#This Row],[Total]]*5%</f>
        <v>0.9</v>
      </c>
      <c r="J25" s="2" t="s">
        <v>10</v>
      </c>
      <c r="K25" s="4">
        <f>Tabla23[[#This Row],[Precio ]]*Tabla23[[#This Row],[Cantidad]]</f>
        <v>18</v>
      </c>
    </row>
    <row r="26" spans="1:11" x14ac:dyDescent="0.25">
      <c r="A26" s="1">
        <v>44960</v>
      </c>
      <c r="B26" s="2" t="s">
        <v>14</v>
      </c>
      <c r="C26" s="2">
        <v>1</v>
      </c>
      <c r="D26" s="2" t="s">
        <v>4</v>
      </c>
      <c r="E26" s="2" t="s">
        <v>5</v>
      </c>
      <c r="F26" s="5">
        <v>15</v>
      </c>
      <c r="G26" s="2">
        <v>1</v>
      </c>
      <c r="H26" s="4">
        <v>11</v>
      </c>
      <c r="I26" s="4">
        <f>Tabla23[[#This Row],[Total]]*5%</f>
        <v>0.75</v>
      </c>
      <c r="J26" s="2" t="s">
        <v>3</v>
      </c>
      <c r="K26" s="4">
        <f>Tabla23[[#This Row],[Precio ]]*Tabla23[[#This Row],[Cantidad]]</f>
        <v>15</v>
      </c>
    </row>
    <row r="27" spans="1:11" x14ac:dyDescent="0.25">
      <c r="A27" s="1">
        <v>44961</v>
      </c>
      <c r="B27" s="2" t="s">
        <v>16</v>
      </c>
      <c r="C27" s="2">
        <v>4</v>
      </c>
      <c r="D27" s="2" t="s">
        <v>17</v>
      </c>
      <c r="E27" s="2" t="s">
        <v>2</v>
      </c>
      <c r="F27" s="5">
        <v>10</v>
      </c>
      <c r="G27" s="2">
        <v>1</v>
      </c>
      <c r="H27" s="4">
        <v>6</v>
      </c>
      <c r="I27" s="4">
        <f>Tabla23[[#This Row],[Total]]*5%</f>
        <v>0.5</v>
      </c>
      <c r="J27" s="2" t="s">
        <v>3</v>
      </c>
      <c r="K27" s="4">
        <f>Tabla23[[#This Row],[Precio ]]*Tabla23[[#This Row],[Cantidad]]</f>
        <v>10</v>
      </c>
    </row>
    <row r="28" spans="1:11" x14ac:dyDescent="0.25">
      <c r="A28" s="1">
        <v>44961</v>
      </c>
      <c r="B28" s="2" t="s">
        <v>16</v>
      </c>
      <c r="C28" s="2">
        <v>4</v>
      </c>
      <c r="D28" s="2" t="s">
        <v>6</v>
      </c>
      <c r="E28" s="2" t="s">
        <v>2</v>
      </c>
      <c r="F28" s="5">
        <v>11</v>
      </c>
      <c r="G28" s="2">
        <v>1</v>
      </c>
      <c r="H28" s="4">
        <v>6</v>
      </c>
      <c r="I28" s="4">
        <f>Tabla23[[#This Row],[Total]]*5%</f>
        <v>0.55000000000000004</v>
      </c>
      <c r="J28" s="2" t="s">
        <v>3</v>
      </c>
      <c r="K28" s="4">
        <f>Tabla23[[#This Row],[Precio ]]*Tabla23[[#This Row],[Cantidad]]</f>
        <v>11</v>
      </c>
    </row>
    <row r="29" spans="1:11" x14ac:dyDescent="0.25">
      <c r="A29" s="1">
        <v>44989</v>
      </c>
      <c r="B29" s="2" t="s">
        <v>16</v>
      </c>
      <c r="C29" s="2">
        <v>4</v>
      </c>
      <c r="D29" s="2" t="s">
        <v>9</v>
      </c>
      <c r="E29" s="2" t="s">
        <v>5</v>
      </c>
      <c r="F29" s="5">
        <v>35</v>
      </c>
      <c r="G29" s="2">
        <v>1</v>
      </c>
      <c r="H29" s="4">
        <v>25</v>
      </c>
      <c r="I29" s="4">
        <f>Tabla23[[#This Row],[Total]]*5%</f>
        <v>1.75</v>
      </c>
      <c r="J29" s="2" t="s">
        <v>3</v>
      </c>
      <c r="K29" s="4">
        <f>Tabla23[[#This Row],[Precio ]]*Tabla23[[#This Row],[Cantidad]]</f>
        <v>35</v>
      </c>
    </row>
    <row r="30" spans="1:11" x14ac:dyDescent="0.25">
      <c r="A30" s="1">
        <v>44989</v>
      </c>
      <c r="B30" s="2" t="s">
        <v>16</v>
      </c>
      <c r="C30" s="2">
        <v>4</v>
      </c>
      <c r="D30" s="2" t="s">
        <v>17</v>
      </c>
      <c r="E30" s="2" t="s">
        <v>2</v>
      </c>
      <c r="F30" s="5">
        <v>10</v>
      </c>
      <c r="G30" s="2">
        <v>1</v>
      </c>
      <c r="H30" s="4">
        <v>6</v>
      </c>
      <c r="I30" s="4">
        <f>Tabla23[[#This Row],[Total]]*5%</f>
        <v>0.5</v>
      </c>
      <c r="J30" s="2" t="s">
        <v>3</v>
      </c>
      <c r="K30" s="4">
        <f>Tabla23[[#This Row],[Precio ]]*Tabla23[[#This Row],[Cantidad]]</f>
        <v>10</v>
      </c>
    </row>
    <row r="31" spans="1:11" x14ac:dyDescent="0.25">
      <c r="A31" s="1">
        <v>44990</v>
      </c>
      <c r="B31" s="2" t="s">
        <v>14</v>
      </c>
      <c r="C31" s="2">
        <v>5</v>
      </c>
      <c r="D31" s="2" t="s">
        <v>15</v>
      </c>
      <c r="E31" s="2" t="s">
        <v>2</v>
      </c>
      <c r="F31" s="5">
        <v>9</v>
      </c>
      <c r="G31" s="2">
        <v>2</v>
      </c>
      <c r="H31" s="4">
        <v>7</v>
      </c>
      <c r="I31" s="4">
        <f>Tabla23[[#This Row],[Total]]*5%</f>
        <v>0.9</v>
      </c>
      <c r="J31" s="2" t="s">
        <v>3</v>
      </c>
      <c r="K31" s="4">
        <f>Tabla23[[#This Row],[Precio ]]*Tabla23[[#This Row],[Cantidad]]</f>
        <v>18</v>
      </c>
    </row>
    <row r="32" spans="1:11" x14ac:dyDescent="0.25">
      <c r="A32" s="1">
        <v>44990</v>
      </c>
      <c r="B32" s="2" t="s">
        <v>14</v>
      </c>
      <c r="C32" s="2">
        <v>5</v>
      </c>
      <c r="D32" s="2" t="s">
        <v>13</v>
      </c>
      <c r="E32" s="2" t="s">
        <v>5</v>
      </c>
      <c r="F32" s="5">
        <v>8</v>
      </c>
      <c r="G32" s="2">
        <v>2</v>
      </c>
      <c r="H32" s="4">
        <v>5</v>
      </c>
      <c r="I32" s="4">
        <f>Tabla23[[#This Row],[Total]]*5%</f>
        <v>0.8</v>
      </c>
      <c r="J32" s="2" t="s">
        <v>3</v>
      </c>
      <c r="K32" s="4">
        <f>Tabla23[[#This Row],[Precio ]]*Tabla23[[#This Row],[Cantidad]]</f>
        <v>16</v>
      </c>
    </row>
    <row r="33" spans="1:11" x14ac:dyDescent="0.25">
      <c r="A33" s="1">
        <v>44990</v>
      </c>
      <c r="B33" s="2" t="s">
        <v>14</v>
      </c>
      <c r="C33" s="2">
        <v>5</v>
      </c>
      <c r="D33" s="2" t="s">
        <v>1</v>
      </c>
      <c r="E33" s="2" t="s">
        <v>2</v>
      </c>
      <c r="F33" s="5">
        <v>9</v>
      </c>
      <c r="G33" s="2">
        <v>1</v>
      </c>
      <c r="H33" s="4">
        <v>6</v>
      </c>
      <c r="I33" s="4">
        <f>Tabla23[[#This Row],[Total]]*5%</f>
        <v>0.45</v>
      </c>
      <c r="J33" s="2" t="s">
        <v>10</v>
      </c>
      <c r="K33" s="4">
        <f>Tabla23[[#This Row],[Precio ]]*Tabla23[[#This Row],[Cantidad]]</f>
        <v>9</v>
      </c>
    </row>
    <row r="34" spans="1:11" x14ac:dyDescent="0.25">
      <c r="A34" s="1">
        <v>44990</v>
      </c>
      <c r="B34" s="2" t="s">
        <v>14</v>
      </c>
      <c r="C34" s="2">
        <v>5</v>
      </c>
      <c r="D34" s="2" t="s">
        <v>12</v>
      </c>
      <c r="E34" s="2" t="s">
        <v>5</v>
      </c>
      <c r="F34" s="5">
        <v>29</v>
      </c>
      <c r="G34" s="2">
        <v>1</v>
      </c>
      <c r="H34" s="4">
        <v>18</v>
      </c>
      <c r="I34" s="4">
        <f>Tabla23[[#This Row],[Total]]*5%</f>
        <v>1.4500000000000002</v>
      </c>
      <c r="J34" s="2" t="s">
        <v>3</v>
      </c>
      <c r="K34" s="4">
        <f>Tabla23[[#This Row],[Precio ]]*Tabla23[[#This Row],[Cantidad]]</f>
        <v>29</v>
      </c>
    </row>
    <row r="35" spans="1:11" x14ac:dyDescent="0.25">
      <c r="A35" s="1">
        <v>44991</v>
      </c>
      <c r="B35" s="2" t="s">
        <v>18</v>
      </c>
      <c r="C35" s="2">
        <v>1</v>
      </c>
      <c r="D35" s="2" t="s">
        <v>17</v>
      </c>
      <c r="E35" s="2" t="s">
        <v>2</v>
      </c>
      <c r="F35" s="5">
        <v>10</v>
      </c>
      <c r="G35" s="2">
        <v>1</v>
      </c>
      <c r="H35" s="4">
        <v>6</v>
      </c>
      <c r="I35" s="4">
        <f>Tabla23[[#This Row],[Total]]*5%</f>
        <v>0.5</v>
      </c>
      <c r="J35" s="2" t="s">
        <v>3</v>
      </c>
      <c r="K35" s="4">
        <f>Tabla23[[#This Row],[Precio ]]*Tabla23[[#This Row],[Cantidad]]</f>
        <v>10</v>
      </c>
    </row>
    <row r="36" spans="1:11" x14ac:dyDescent="0.25">
      <c r="A36" s="1">
        <v>44991</v>
      </c>
      <c r="B36" s="2" t="s">
        <v>18</v>
      </c>
      <c r="C36" s="2">
        <v>1</v>
      </c>
      <c r="D36" s="2" t="s">
        <v>15</v>
      </c>
      <c r="E36" s="2" t="s">
        <v>2</v>
      </c>
      <c r="F36" s="5">
        <v>9</v>
      </c>
      <c r="G36" s="2">
        <v>1</v>
      </c>
      <c r="H36" s="4">
        <v>7</v>
      </c>
      <c r="I36" s="4">
        <f>Tabla23[[#This Row],[Total]]*5%</f>
        <v>0.45</v>
      </c>
      <c r="J36" s="2" t="s">
        <v>10</v>
      </c>
      <c r="K36" s="4">
        <f>Tabla23[[#This Row],[Precio ]]*Tabla23[[#This Row],[Cantidad]]</f>
        <v>9</v>
      </c>
    </row>
    <row r="37" spans="1:11" x14ac:dyDescent="0.25">
      <c r="A37" s="1">
        <v>44991</v>
      </c>
      <c r="B37" s="2" t="s">
        <v>18</v>
      </c>
      <c r="C37" s="2">
        <v>1</v>
      </c>
      <c r="D37" s="2" t="s">
        <v>13</v>
      </c>
      <c r="E37" s="2" t="s">
        <v>5</v>
      </c>
      <c r="F37" s="5">
        <v>8</v>
      </c>
      <c r="G37" s="2">
        <v>1</v>
      </c>
      <c r="H37" s="4">
        <v>5</v>
      </c>
      <c r="I37" s="4">
        <f>Tabla23[[#This Row],[Total]]*5%</f>
        <v>0.4</v>
      </c>
      <c r="J37" s="2" t="s">
        <v>3</v>
      </c>
      <c r="K37" s="4">
        <f>Tabla23[[#This Row],[Precio ]]*Tabla23[[#This Row],[Cantidad]]</f>
        <v>8</v>
      </c>
    </row>
    <row r="38" spans="1:11" x14ac:dyDescent="0.25">
      <c r="A38" s="1">
        <v>44991</v>
      </c>
      <c r="B38" s="2" t="s">
        <v>18</v>
      </c>
      <c r="C38" s="2">
        <v>1</v>
      </c>
      <c r="D38" s="2" t="s">
        <v>9</v>
      </c>
      <c r="E38" s="2" t="s">
        <v>5</v>
      </c>
      <c r="F38" s="5">
        <v>35</v>
      </c>
      <c r="G38" s="2">
        <v>1</v>
      </c>
      <c r="H38" s="4">
        <v>25</v>
      </c>
      <c r="I38" s="4">
        <f>Tabla23[[#This Row],[Total]]*5%</f>
        <v>1.75</v>
      </c>
      <c r="J38" s="2" t="s">
        <v>3</v>
      </c>
      <c r="K38" s="4">
        <f>Tabla23[[#This Row],[Precio ]]*Tabla23[[#This Row],[Cantidad]]</f>
        <v>35</v>
      </c>
    </row>
    <row r="39" spans="1:11" x14ac:dyDescent="0.25">
      <c r="A39" s="1">
        <v>44991</v>
      </c>
      <c r="B39" s="2" t="s">
        <v>18</v>
      </c>
      <c r="C39" s="2">
        <v>1</v>
      </c>
      <c r="D39" s="2" t="s">
        <v>7</v>
      </c>
      <c r="E39" s="2" t="s">
        <v>8</v>
      </c>
      <c r="F39" s="5">
        <v>8</v>
      </c>
      <c r="G39" s="2">
        <v>1</v>
      </c>
      <c r="H39" s="4">
        <v>5</v>
      </c>
      <c r="I39" s="4">
        <f>Tabla23[[#This Row],[Total]]*5%</f>
        <v>0.4</v>
      </c>
      <c r="J39" s="2" t="s">
        <v>3</v>
      </c>
      <c r="K39" s="4">
        <f>Tabla23[[#This Row],[Precio ]]*Tabla23[[#This Row],[Cantidad]]</f>
        <v>8</v>
      </c>
    </row>
    <row r="40" spans="1:11" x14ac:dyDescent="0.25">
      <c r="A40" s="1">
        <v>44991</v>
      </c>
      <c r="B40" s="2" t="s">
        <v>18</v>
      </c>
      <c r="C40" s="2">
        <v>1</v>
      </c>
      <c r="D40" s="2" t="s">
        <v>1</v>
      </c>
      <c r="E40" s="2" t="s">
        <v>2</v>
      </c>
      <c r="F40" s="5">
        <v>9</v>
      </c>
      <c r="G40" s="2">
        <v>1</v>
      </c>
      <c r="H40" s="4">
        <v>6</v>
      </c>
      <c r="I40" s="4">
        <f>Tabla23[[#This Row],[Total]]*5%</f>
        <v>0.45</v>
      </c>
      <c r="J40" s="2" t="s">
        <v>3</v>
      </c>
      <c r="K40" s="4">
        <f>Tabla23[[#This Row],[Precio ]]*Tabla23[[#This Row],[Cantidad]]</f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05E0-AE33-4A91-AF7D-A9B9C1B775EC}">
  <dimension ref="B3:L26"/>
  <sheetViews>
    <sheetView workbookViewId="0">
      <selection activeCell="K5" sqref="K5"/>
    </sheetView>
  </sheetViews>
  <sheetFormatPr baseColWidth="10" defaultRowHeight="15" x14ac:dyDescent="0.25"/>
  <cols>
    <col min="2" max="2" width="19.140625" bestFit="1" customWidth="1"/>
    <col min="3" max="3" width="14.85546875" bestFit="1" customWidth="1"/>
    <col min="6" max="6" width="21.85546875" customWidth="1"/>
    <col min="9" max="9" width="29.42578125" customWidth="1"/>
    <col min="11" max="12" width="13.42578125" bestFit="1" customWidth="1"/>
  </cols>
  <sheetData>
    <row r="3" spans="2:12" ht="20.25" x14ac:dyDescent="0.3">
      <c r="B3" s="14" t="s">
        <v>41</v>
      </c>
      <c r="C3" s="14"/>
      <c r="E3" s="14" t="s">
        <v>42</v>
      </c>
      <c r="F3" s="14"/>
      <c r="H3" s="14" t="s">
        <v>43</v>
      </c>
      <c r="I3" s="14"/>
      <c r="K3" s="14" t="s">
        <v>48</v>
      </c>
      <c r="L3" s="14"/>
    </row>
    <row r="4" spans="2:12" ht="20.25" x14ac:dyDescent="0.3">
      <c r="B4" s="9" t="s">
        <v>30</v>
      </c>
      <c r="C4" s="5" t="s">
        <v>40</v>
      </c>
      <c r="D4" s="8"/>
      <c r="E4" s="6" t="s">
        <v>30</v>
      </c>
      <c r="F4" t="s">
        <v>40</v>
      </c>
      <c r="H4" s="6" t="s">
        <v>30</v>
      </c>
      <c r="I4" t="s">
        <v>40</v>
      </c>
      <c r="K4" t="s">
        <v>40</v>
      </c>
    </row>
    <row r="5" spans="2:12" x14ac:dyDescent="0.25">
      <c r="B5" s="10" t="s">
        <v>38</v>
      </c>
      <c r="C5" s="5">
        <v>9</v>
      </c>
      <c r="E5" s="7" t="s">
        <v>11</v>
      </c>
      <c r="F5" s="5">
        <v>279</v>
      </c>
      <c r="H5" s="7" t="s">
        <v>9</v>
      </c>
      <c r="I5" s="12">
        <v>0.41455160744500846</v>
      </c>
      <c r="K5" s="5">
        <v>685</v>
      </c>
    </row>
    <row r="6" spans="2:12" x14ac:dyDescent="0.25">
      <c r="B6" s="11" t="s">
        <v>33</v>
      </c>
      <c r="C6" s="5">
        <v>9</v>
      </c>
      <c r="E6" s="7" t="s">
        <v>0</v>
      </c>
      <c r="F6" s="5">
        <v>156</v>
      </c>
      <c r="H6" s="7" t="s">
        <v>12</v>
      </c>
      <c r="I6" s="12">
        <v>0.19627749576988154</v>
      </c>
    </row>
    <row r="7" spans="2:12" x14ac:dyDescent="0.25">
      <c r="B7" s="10" t="s">
        <v>39</v>
      </c>
      <c r="C7" s="5">
        <v>35</v>
      </c>
      <c r="E7" s="7" t="s">
        <v>14</v>
      </c>
      <c r="F7" s="5">
        <v>105</v>
      </c>
      <c r="H7" s="7" t="s">
        <v>6</v>
      </c>
      <c r="I7" s="12">
        <v>0.13028764805414553</v>
      </c>
    </row>
    <row r="8" spans="2:12" x14ac:dyDescent="0.25">
      <c r="B8" s="11" t="s">
        <v>33</v>
      </c>
      <c r="C8" s="5">
        <v>35</v>
      </c>
      <c r="E8" s="7" t="s">
        <v>18</v>
      </c>
      <c r="F8" s="5">
        <v>79</v>
      </c>
      <c r="H8" s="7" t="s">
        <v>1</v>
      </c>
      <c r="I8" s="12">
        <v>0.1065989847715736</v>
      </c>
    </row>
    <row r="9" spans="2:12" x14ac:dyDescent="0.25">
      <c r="B9" s="10" t="s">
        <v>32</v>
      </c>
      <c r="C9" s="5">
        <v>35</v>
      </c>
      <c r="E9" s="7" t="s">
        <v>16</v>
      </c>
      <c r="F9" s="5">
        <v>66</v>
      </c>
      <c r="H9" s="7" t="s">
        <v>15</v>
      </c>
      <c r="I9" s="12">
        <v>7.6142131979695438E-2</v>
      </c>
    </row>
    <row r="10" spans="2:12" x14ac:dyDescent="0.25">
      <c r="B10" s="11" t="s">
        <v>33</v>
      </c>
      <c r="C10" s="5">
        <v>35</v>
      </c>
      <c r="E10" s="7" t="s">
        <v>31</v>
      </c>
      <c r="F10" s="5">
        <v>685</v>
      </c>
      <c r="H10" s="7" t="s">
        <v>4</v>
      </c>
      <c r="I10" s="12">
        <v>7.6142131979695438E-2</v>
      </c>
    </row>
    <row r="11" spans="2:12" x14ac:dyDescent="0.25">
      <c r="B11" s="10" t="s">
        <v>35</v>
      </c>
      <c r="C11" s="5">
        <v>52</v>
      </c>
      <c r="H11" s="7" t="s">
        <v>31</v>
      </c>
      <c r="I11" s="12">
        <v>1</v>
      </c>
    </row>
    <row r="12" spans="2:12" ht="20.25" x14ac:dyDescent="0.3">
      <c r="B12" s="11" t="s">
        <v>33</v>
      </c>
      <c r="C12" s="5">
        <v>52</v>
      </c>
      <c r="E12" s="14" t="s">
        <v>47</v>
      </c>
      <c r="F12" s="14"/>
    </row>
    <row r="13" spans="2:12" x14ac:dyDescent="0.25">
      <c r="B13" s="10" t="s">
        <v>34</v>
      </c>
      <c r="C13" s="5">
        <v>94</v>
      </c>
      <c r="E13" t="s">
        <v>46</v>
      </c>
    </row>
    <row r="14" spans="2:12" ht="20.25" x14ac:dyDescent="0.3">
      <c r="B14" s="11" t="s">
        <v>33</v>
      </c>
      <c r="C14" s="5">
        <v>94</v>
      </c>
      <c r="E14" s="5">
        <v>34.249999999999993</v>
      </c>
      <c r="H14" s="14" t="s">
        <v>44</v>
      </c>
      <c r="I14" s="14"/>
    </row>
    <row r="15" spans="2:12" x14ac:dyDescent="0.25">
      <c r="B15" s="10" t="s">
        <v>36</v>
      </c>
      <c r="C15" s="5">
        <v>460</v>
      </c>
      <c r="H15" s="6" t="s">
        <v>30</v>
      </c>
      <c r="I15" t="s">
        <v>40</v>
      </c>
    </row>
    <row r="16" spans="2:12" x14ac:dyDescent="0.25">
      <c r="B16" s="11" t="s">
        <v>33</v>
      </c>
      <c r="C16" s="5">
        <v>264</v>
      </c>
      <c r="H16" s="7" t="s">
        <v>4</v>
      </c>
      <c r="I16" s="12">
        <v>0.24456521739130435</v>
      </c>
    </row>
    <row r="17" spans="2:9" x14ac:dyDescent="0.25">
      <c r="B17" s="11" t="s">
        <v>37</v>
      </c>
      <c r="C17" s="5">
        <v>196</v>
      </c>
      <c r="H17" s="7" t="s">
        <v>15</v>
      </c>
      <c r="I17" s="12">
        <v>0.24456521739130435</v>
      </c>
    </row>
    <row r="18" spans="2:9" x14ac:dyDescent="0.25">
      <c r="B18" s="10" t="s">
        <v>31</v>
      </c>
      <c r="C18" s="5">
        <v>685</v>
      </c>
      <c r="H18" s="7" t="s">
        <v>13</v>
      </c>
      <c r="I18" s="12">
        <v>0.21739130434782608</v>
      </c>
    </row>
    <row r="19" spans="2:9" x14ac:dyDescent="0.25">
      <c r="H19" s="7" t="s">
        <v>17</v>
      </c>
      <c r="I19" s="12">
        <v>0.16304347826086957</v>
      </c>
    </row>
    <row r="20" spans="2:9" x14ac:dyDescent="0.25">
      <c r="H20" s="7" t="s">
        <v>7</v>
      </c>
      <c r="I20" s="12">
        <v>0.13043478260869565</v>
      </c>
    </row>
    <row r="21" spans="2:9" x14ac:dyDescent="0.25">
      <c r="H21" s="7" t="s">
        <v>31</v>
      </c>
      <c r="I21" s="12">
        <v>1</v>
      </c>
    </row>
    <row r="23" spans="2:9" x14ac:dyDescent="0.25">
      <c r="H23" s="6" t="s">
        <v>30</v>
      </c>
      <c r="I23" t="s">
        <v>45</v>
      </c>
    </row>
    <row r="24" spans="2:9" x14ac:dyDescent="0.25">
      <c r="H24" s="7" t="s">
        <v>10</v>
      </c>
      <c r="I24">
        <v>9</v>
      </c>
    </row>
    <row r="25" spans="2:9" x14ac:dyDescent="0.25">
      <c r="H25" s="7" t="s">
        <v>3</v>
      </c>
      <c r="I25">
        <v>30</v>
      </c>
    </row>
    <row r="26" spans="2:9" x14ac:dyDescent="0.25">
      <c r="H26" s="7" t="s">
        <v>31</v>
      </c>
      <c r="I26">
        <v>39</v>
      </c>
    </row>
  </sheetData>
  <mergeCells count="6">
    <mergeCell ref="K3:L3"/>
    <mergeCell ref="B3:C3"/>
    <mergeCell ref="E3:F3"/>
    <mergeCell ref="H3:I3"/>
    <mergeCell ref="H14:I14"/>
    <mergeCell ref="E12:F12"/>
  </mergeCells>
  <pageMargins left="0.7" right="0.7" top="0.75" bottom="0.75" header="0.3" footer="0.3"/>
  <drawing r:id="rId8"/>
  <extLst>
    <ext xmlns:x15="http://schemas.microsoft.com/office/spreadsheetml/2010/11/main" uri="{3A4CF648-6AED-40f4-86FF-DC5316D8AED3}">
      <x14:slicerList xmlns:x14="http://schemas.microsoft.com/office/spreadsheetml/2009/9/main">
        <x14:slicer r:id="rId9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7DE1-BF79-4E79-8FB0-241484470792}">
  <dimension ref="A1:AD41"/>
  <sheetViews>
    <sheetView tabSelected="1" zoomScale="59" zoomScaleNormal="59" zoomScaleSheetLayoutView="112" zoomScalePageLayoutView="112" workbookViewId="0">
      <selection activeCell="O44" sqref="O44"/>
    </sheetView>
  </sheetViews>
  <sheetFormatPr baseColWidth="10" defaultRowHeight="15" x14ac:dyDescent="0.25"/>
  <sheetData>
    <row r="1" spans="1:30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3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3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3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3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Restaurante</vt:lpstr>
      <vt:lpstr>TD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Araya</dc:creator>
  <cp:lastModifiedBy>Hernan Araya</cp:lastModifiedBy>
  <dcterms:created xsi:type="dcterms:W3CDTF">2015-06-05T18:19:34Z</dcterms:created>
  <dcterms:modified xsi:type="dcterms:W3CDTF">2023-11-14T18:07:52Z</dcterms:modified>
</cp:coreProperties>
</file>