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7ae7961dc930fb/Adeniyi's 2020 HP Laptop/Documents/FPL/Last Chance Regression Modelling/Prediction Analysis/Original Documents/"/>
    </mc:Choice>
  </mc:AlternateContent>
  <xr:revisionPtr revIDLastSave="556" documentId="8_{4BB4D64E-2424-4A55-9660-9ECA1693E4FE}" xr6:coauthVersionLast="47" xr6:coauthVersionMax="47" xr10:uidLastSave="{191613EB-EE1D-4145-A407-608D81101E16}"/>
  <bookViews>
    <workbookView xWindow="31110" yWindow="2910" windowWidth="21600" windowHeight="11295" firstSheet="8" activeTab="21" xr2:uid="{E6B3B1A8-A8D1-44E6-ACCE-12147379D4D3}"/>
  </bookViews>
  <sheets>
    <sheet name="GW3" sheetId="1" r:id="rId1"/>
    <sheet name="GW4" sheetId="2" r:id="rId2"/>
    <sheet name="GW5" sheetId="3" r:id="rId3"/>
    <sheet name="GW6" sheetId="4" r:id="rId4"/>
    <sheet name="GW7" sheetId="5" r:id="rId5"/>
    <sheet name="GW8" sheetId="6" r:id="rId6"/>
    <sheet name="GW9" sheetId="7" r:id="rId7"/>
    <sheet name="GW10" sheetId="8" r:id="rId8"/>
    <sheet name="GW11" sheetId="9" r:id="rId9"/>
    <sheet name="GW12" sheetId="10" r:id="rId10"/>
    <sheet name="GW13" sheetId="11" r:id="rId11"/>
    <sheet name="GW14" sheetId="12" r:id="rId12"/>
    <sheet name="GW15" sheetId="13" r:id="rId13"/>
    <sheet name="GW16" sheetId="14" r:id="rId14"/>
    <sheet name="GW17" sheetId="15" r:id="rId15"/>
    <sheet name="GW18" sheetId="16" r:id="rId16"/>
    <sheet name="GW19" sheetId="17" r:id="rId17"/>
    <sheet name="GW20" sheetId="18" r:id="rId18"/>
    <sheet name="GW21" sheetId="19" r:id="rId19"/>
    <sheet name="GW22" sheetId="20" r:id="rId20"/>
    <sheet name="Combined GW" sheetId="21" r:id="rId21"/>
    <sheet name="Combined by Price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22" l="1"/>
  <c r="L31" i="22"/>
  <c r="L30" i="22"/>
  <c r="L28" i="22"/>
  <c r="L27" i="22"/>
  <c r="L18" i="22"/>
  <c r="L29" i="22"/>
  <c r="L20" i="22"/>
  <c r="L19" i="22"/>
  <c r="L25" i="22"/>
  <c r="L24" i="22"/>
  <c r="L23" i="22"/>
  <c r="L22" i="22"/>
  <c r="L21" i="22"/>
  <c r="AL14" i="22"/>
  <c r="AL13" i="22"/>
  <c r="AL12" i="22"/>
  <c r="AL11" i="22"/>
  <c r="AL10" i="22"/>
  <c r="Y14" i="22"/>
  <c r="Y13" i="22"/>
  <c r="Y12" i="22"/>
  <c r="Y11" i="22"/>
  <c r="Y10" i="22"/>
  <c r="L13" i="22"/>
  <c r="L12" i="22"/>
  <c r="L11" i="22"/>
  <c r="L10" i="22"/>
  <c r="AH114" i="22"/>
  <c r="AG114" i="22"/>
  <c r="AF114" i="22"/>
  <c r="AE114" i="22"/>
  <c r="AH46" i="22"/>
  <c r="AG46" i="22"/>
  <c r="AF46" i="22"/>
  <c r="AE46" i="22"/>
  <c r="AH134" i="22"/>
  <c r="AG134" i="22"/>
  <c r="AF134" i="22"/>
  <c r="AE134" i="22"/>
  <c r="AH133" i="22"/>
  <c r="AG133" i="22"/>
  <c r="AF133" i="22"/>
  <c r="AE133" i="22"/>
  <c r="AH37" i="22"/>
  <c r="AG37" i="22"/>
  <c r="AF37" i="22"/>
  <c r="AE37" i="22"/>
  <c r="AH10" i="22"/>
  <c r="AG10" i="22"/>
  <c r="AF10" i="22"/>
  <c r="AE10" i="22"/>
  <c r="AH110" i="22"/>
  <c r="AG110" i="22"/>
  <c r="AF110" i="22"/>
  <c r="AE110" i="22"/>
  <c r="AH66" i="22"/>
  <c r="AG66" i="22"/>
  <c r="AF66" i="22"/>
  <c r="AE66" i="22"/>
  <c r="AH57" i="22"/>
  <c r="AG57" i="22"/>
  <c r="AF57" i="22"/>
  <c r="AE57" i="22"/>
  <c r="AH65" i="22"/>
  <c r="AG65" i="22"/>
  <c r="AF65" i="22"/>
  <c r="AE65" i="22"/>
  <c r="AH80" i="22"/>
  <c r="AG80" i="22"/>
  <c r="AF80" i="22"/>
  <c r="AE80" i="22"/>
  <c r="AH74" i="22"/>
  <c r="AG74" i="22"/>
  <c r="AF74" i="22"/>
  <c r="AE74" i="22"/>
  <c r="AH155" i="22"/>
  <c r="AG155" i="22"/>
  <c r="AF155" i="22"/>
  <c r="AE155" i="22"/>
  <c r="AH144" i="22"/>
  <c r="AG144" i="22"/>
  <c r="AF144" i="22"/>
  <c r="AE144" i="22"/>
  <c r="AH170" i="22"/>
  <c r="AG170" i="22"/>
  <c r="AF170" i="22"/>
  <c r="AE170" i="22"/>
  <c r="AH132" i="22"/>
  <c r="AG132" i="22"/>
  <c r="AF132" i="22"/>
  <c r="AE132" i="22"/>
  <c r="AH36" i="22"/>
  <c r="AG36" i="22"/>
  <c r="AF36" i="22"/>
  <c r="AE36" i="22"/>
  <c r="AH91" i="22"/>
  <c r="AG91" i="22"/>
  <c r="AF91" i="22"/>
  <c r="AE91" i="22"/>
  <c r="AH7" i="22"/>
  <c r="AG7" i="22"/>
  <c r="AF7" i="22"/>
  <c r="AE7" i="22"/>
  <c r="AH79" i="22"/>
  <c r="AG79" i="22"/>
  <c r="AF79" i="22"/>
  <c r="AE79" i="22"/>
  <c r="AH30" i="22"/>
  <c r="AG30" i="22"/>
  <c r="AF30" i="22"/>
  <c r="AE30" i="22"/>
  <c r="AH53" i="22"/>
  <c r="AG53" i="22"/>
  <c r="AF53" i="22"/>
  <c r="AE53" i="22"/>
  <c r="AH15" i="22"/>
  <c r="AG15" i="22"/>
  <c r="AF15" i="22"/>
  <c r="AE15" i="22"/>
  <c r="AH106" i="22"/>
  <c r="AG106" i="22"/>
  <c r="AF106" i="22"/>
  <c r="AE106" i="22"/>
  <c r="AH131" i="22"/>
  <c r="AG131" i="22"/>
  <c r="AF131" i="22"/>
  <c r="AE131" i="22"/>
  <c r="AH87" i="22"/>
  <c r="AG87" i="22"/>
  <c r="AF87" i="22"/>
  <c r="AE87" i="22"/>
  <c r="AH146" i="22"/>
  <c r="AG146" i="22"/>
  <c r="AF146" i="22"/>
  <c r="AE146" i="22"/>
  <c r="AH143" i="22"/>
  <c r="AG143" i="22"/>
  <c r="AF143" i="22"/>
  <c r="AE143" i="22"/>
  <c r="AH29" i="22"/>
  <c r="AG29" i="22"/>
  <c r="AF29" i="22"/>
  <c r="AE29" i="22"/>
  <c r="AH86" i="22"/>
  <c r="AG86" i="22"/>
  <c r="AF86" i="22"/>
  <c r="AE86" i="22"/>
  <c r="AH105" i="22"/>
  <c r="AG105" i="22"/>
  <c r="AF105" i="22"/>
  <c r="AE105" i="22"/>
  <c r="AH160" i="22"/>
  <c r="AG160" i="22"/>
  <c r="AF160" i="22"/>
  <c r="AE160" i="22"/>
  <c r="AH130" i="22"/>
  <c r="AG130" i="22"/>
  <c r="AF130" i="22"/>
  <c r="AE130" i="22"/>
  <c r="AH142" i="22"/>
  <c r="AG142" i="22"/>
  <c r="AF142" i="22"/>
  <c r="AE142" i="22"/>
  <c r="AH64" i="22"/>
  <c r="AG64" i="22"/>
  <c r="AF64" i="22"/>
  <c r="AE64" i="22"/>
  <c r="AH28" i="22"/>
  <c r="AG28" i="22"/>
  <c r="AF28" i="22"/>
  <c r="AE28" i="22"/>
  <c r="AH94" i="22"/>
  <c r="AG94" i="22"/>
  <c r="AF94" i="22"/>
  <c r="AE94" i="22"/>
  <c r="AH145" i="22"/>
  <c r="AG145" i="22"/>
  <c r="AF145" i="22"/>
  <c r="AE145" i="22"/>
  <c r="AH129" i="22"/>
  <c r="AG129" i="22"/>
  <c r="AF129" i="22"/>
  <c r="AE129" i="22"/>
  <c r="AH90" i="22"/>
  <c r="AG90" i="22"/>
  <c r="AF90" i="22"/>
  <c r="AE90" i="22"/>
  <c r="AH141" i="22"/>
  <c r="AG141" i="22"/>
  <c r="AF141" i="22"/>
  <c r="AE141" i="22"/>
  <c r="AH154" i="22"/>
  <c r="AG154" i="22"/>
  <c r="AF154" i="22"/>
  <c r="AE154" i="22"/>
  <c r="AH109" i="22"/>
  <c r="AG109" i="22"/>
  <c r="AF109" i="22"/>
  <c r="AE109" i="22"/>
  <c r="AH52" i="22"/>
  <c r="AG52" i="22"/>
  <c r="AF52" i="22"/>
  <c r="AE52" i="22"/>
  <c r="AH104" i="22"/>
  <c r="AG104" i="22"/>
  <c r="AF104" i="22"/>
  <c r="AE104" i="22"/>
  <c r="AH128" i="22"/>
  <c r="AG128" i="22"/>
  <c r="AF128" i="22"/>
  <c r="AE128" i="22"/>
  <c r="AH127" i="22"/>
  <c r="AG127" i="22"/>
  <c r="AF127" i="22"/>
  <c r="AE127" i="22"/>
  <c r="AH140" i="22"/>
  <c r="AG140" i="22"/>
  <c r="AF140" i="22"/>
  <c r="AE140" i="22"/>
  <c r="AH139" i="22"/>
  <c r="AG139" i="22"/>
  <c r="AF139" i="22"/>
  <c r="AE139" i="22"/>
  <c r="AH73" i="22"/>
  <c r="AG73" i="22"/>
  <c r="AF73" i="22"/>
  <c r="AE73" i="22"/>
  <c r="AH113" i="22"/>
  <c r="AG113" i="22"/>
  <c r="AF113" i="22"/>
  <c r="AE113" i="22"/>
  <c r="AH111" i="22"/>
  <c r="AG111" i="22"/>
  <c r="AF111" i="22"/>
  <c r="AE111" i="22"/>
  <c r="AH27" i="22"/>
  <c r="AG27" i="22"/>
  <c r="AF27" i="22"/>
  <c r="AE27" i="22"/>
  <c r="AH150" i="22"/>
  <c r="AG150" i="22"/>
  <c r="AF150" i="22"/>
  <c r="AE150" i="22"/>
  <c r="AH159" i="22"/>
  <c r="AG159" i="22"/>
  <c r="AF159" i="22"/>
  <c r="AE159" i="22"/>
  <c r="AH153" i="22"/>
  <c r="AG153" i="22"/>
  <c r="AF153" i="22"/>
  <c r="AE153" i="22"/>
  <c r="AH138" i="22"/>
  <c r="AG138" i="22"/>
  <c r="AF138" i="22"/>
  <c r="AE138" i="22"/>
  <c r="AH78" i="22"/>
  <c r="AG78" i="22"/>
  <c r="AF78" i="22"/>
  <c r="AE78" i="22"/>
  <c r="AH72" i="22"/>
  <c r="AG72" i="22"/>
  <c r="AF72" i="22"/>
  <c r="AE72" i="22"/>
  <c r="AH85" i="22"/>
  <c r="AG85" i="22"/>
  <c r="AF85" i="22"/>
  <c r="AE85" i="22"/>
  <c r="AH126" i="22"/>
  <c r="AG126" i="22"/>
  <c r="AF126" i="22"/>
  <c r="AE126" i="22"/>
  <c r="AH26" i="22"/>
  <c r="AG26" i="22"/>
  <c r="AF26" i="22"/>
  <c r="AE26" i="22"/>
  <c r="AH103" i="22"/>
  <c r="AG103" i="22"/>
  <c r="AF103" i="22"/>
  <c r="AE103" i="22"/>
  <c r="AH84" i="22"/>
  <c r="AG84" i="22"/>
  <c r="AF84" i="22"/>
  <c r="AE84" i="22"/>
  <c r="AH71" i="22"/>
  <c r="AG71" i="22"/>
  <c r="AF71" i="22"/>
  <c r="AE71" i="22"/>
  <c r="AH125" i="22"/>
  <c r="AG125" i="22"/>
  <c r="AF125" i="22"/>
  <c r="AE125" i="22"/>
  <c r="AH108" i="22"/>
  <c r="AG108" i="22"/>
  <c r="AF108" i="22"/>
  <c r="AE108" i="22"/>
  <c r="AH102" i="22"/>
  <c r="AG102" i="22"/>
  <c r="AF102" i="22"/>
  <c r="AE102" i="22"/>
  <c r="AH13" i="22"/>
  <c r="AG13" i="22"/>
  <c r="AF13" i="22"/>
  <c r="AE13" i="22"/>
  <c r="AH31" i="22"/>
  <c r="AG31" i="22"/>
  <c r="AF31" i="22"/>
  <c r="AE31" i="22"/>
  <c r="AH38" i="22"/>
  <c r="AG38" i="22"/>
  <c r="AF38" i="22"/>
  <c r="AE38" i="22"/>
  <c r="AH83" i="22"/>
  <c r="AG83" i="22"/>
  <c r="AF83" i="22"/>
  <c r="AE83" i="22"/>
  <c r="AH124" i="22"/>
  <c r="AG124" i="22"/>
  <c r="AF124" i="22"/>
  <c r="AE124" i="22"/>
  <c r="AH123" i="22"/>
  <c r="AG123" i="22"/>
  <c r="AF123" i="22"/>
  <c r="AE123" i="22"/>
  <c r="AH77" i="22"/>
  <c r="AG77" i="22"/>
  <c r="AF77" i="22"/>
  <c r="AE77" i="22"/>
  <c r="AH152" i="22"/>
  <c r="AG152" i="22"/>
  <c r="AF152" i="22"/>
  <c r="AE152" i="22"/>
  <c r="AH56" i="22"/>
  <c r="AG56" i="22"/>
  <c r="AF56" i="22"/>
  <c r="AE56" i="22"/>
  <c r="AH51" i="22"/>
  <c r="AG51" i="22"/>
  <c r="AF51" i="22"/>
  <c r="AE51" i="22"/>
  <c r="AH35" i="22"/>
  <c r="AG35" i="22"/>
  <c r="AF35" i="22"/>
  <c r="AE35" i="22"/>
  <c r="AH19" i="22"/>
  <c r="AG19" i="22"/>
  <c r="AF19" i="22"/>
  <c r="AE19" i="22"/>
  <c r="AH12" i="22"/>
  <c r="AG12" i="22"/>
  <c r="AF12" i="22"/>
  <c r="AE12" i="22"/>
  <c r="AH122" i="22"/>
  <c r="AG122" i="22"/>
  <c r="AF122" i="22"/>
  <c r="AE122" i="22"/>
  <c r="AH101" i="22"/>
  <c r="AG101" i="22"/>
  <c r="AF101" i="22"/>
  <c r="AE101" i="22"/>
  <c r="AH55" i="22"/>
  <c r="AG55" i="22"/>
  <c r="AF55" i="22"/>
  <c r="AE55" i="22"/>
  <c r="AH50" i="22"/>
  <c r="AG50" i="22"/>
  <c r="AF50" i="22"/>
  <c r="AE50" i="22"/>
  <c r="AH148" i="22"/>
  <c r="AG148" i="22"/>
  <c r="AF148" i="22"/>
  <c r="AE148" i="22"/>
  <c r="AH63" i="22"/>
  <c r="AG63" i="22"/>
  <c r="AF63" i="22"/>
  <c r="AE63" i="22"/>
  <c r="AH17" i="22"/>
  <c r="AG17" i="22"/>
  <c r="AF17" i="22"/>
  <c r="AE17" i="22"/>
  <c r="AH151" i="22"/>
  <c r="AG151" i="22"/>
  <c r="AF151" i="22"/>
  <c r="AE151" i="22"/>
  <c r="AH18" i="22"/>
  <c r="AG18" i="22"/>
  <c r="AF18" i="22"/>
  <c r="AE18" i="22"/>
  <c r="AH168" i="22"/>
  <c r="AG168" i="22"/>
  <c r="AF168" i="22"/>
  <c r="AE168" i="22"/>
  <c r="AH22" i="22"/>
  <c r="AG22" i="22"/>
  <c r="AF22" i="22"/>
  <c r="AE22" i="22"/>
  <c r="AH137" i="22"/>
  <c r="AG137" i="22"/>
  <c r="AF137" i="22"/>
  <c r="AE137" i="22"/>
  <c r="AH121" i="22"/>
  <c r="AG121" i="22"/>
  <c r="AF121" i="22"/>
  <c r="AE121" i="22"/>
  <c r="AH120" i="22"/>
  <c r="AG120" i="22"/>
  <c r="AF120" i="22"/>
  <c r="AE120" i="22"/>
  <c r="AH49" i="22"/>
  <c r="AG49" i="22"/>
  <c r="AF49" i="22"/>
  <c r="AE49" i="22"/>
  <c r="AH62" i="22"/>
  <c r="AG62" i="22"/>
  <c r="AF62" i="22"/>
  <c r="AE62" i="22"/>
  <c r="AH21" i="22"/>
  <c r="AG21" i="22"/>
  <c r="AF21" i="22"/>
  <c r="AE21" i="22"/>
  <c r="AH136" i="22"/>
  <c r="AG136" i="22"/>
  <c r="AF136" i="22"/>
  <c r="AE136" i="22"/>
  <c r="AH163" i="22"/>
  <c r="AG163" i="22"/>
  <c r="AF163" i="22"/>
  <c r="AE163" i="22"/>
  <c r="AH158" i="22"/>
  <c r="AG158" i="22"/>
  <c r="AF158" i="22"/>
  <c r="AE158" i="22"/>
  <c r="AH70" i="22"/>
  <c r="AG70" i="22"/>
  <c r="AF70" i="22"/>
  <c r="AE70" i="22"/>
  <c r="AH82" i="22"/>
  <c r="AG82" i="22"/>
  <c r="AF82" i="22"/>
  <c r="AE82" i="22"/>
  <c r="AH44" i="22"/>
  <c r="AG44" i="22"/>
  <c r="AF44" i="22"/>
  <c r="AE44" i="22"/>
  <c r="AH100" i="22"/>
  <c r="AG100" i="22"/>
  <c r="AF100" i="22"/>
  <c r="AE100" i="22"/>
  <c r="AH99" i="22"/>
  <c r="AG99" i="22"/>
  <c r="AF99" i="22"/>
  <c r="AE99" i="22"/>
  <c r="AH11" i="22"/>
  <c r="AG11" i="22"/>
  <c r="AF11" i="22"/>
  <c r="AE11" i="22"/>
  <c r="AH45" i="22"/>
  <c r="AG45" i="22"/>
  <c r="AF45" i="22"/>
  <c r="AE45" i="22"/>
  <c r="AH69" i="22"/>
  <c r="AG69" i="22"/>
  <c r="AF69" i="22"/>
  <c r="AE69" i="22"/>
  <c r="AH43" i="22"/>
  <c r="AG43" i="22"/>
  <c r="AF43" i="22"/>
  <c r="AE43" i="22"/>
  <c r="AH119" i="22"/>
  <c r="AG119" i="22"/>
  <c r="AF119" i="22"/>
  <c r="AE119" i="22"/>
  <c r="AH98" i="22"/>
  <c r="AG98" i="22"/>
  <c r="AF98" i="22"/>
  <c r="AE98" i="22"/>
  <c r="AH161" i="22"/>
  <c r="AG161" i="22"/>
  <c r="AF161" i="22"/>
  <c r="AE161" i="22"/>
  <c r="AH8" i="22"/>
  <c r="AG8" i="22"/>
  <c r="AF8" i="22"/>
  <c r="AE8" i="22"/>
  <c r="AH107" i="22"/>
  <c r="AG107" i="22"/>
  <c r="AF107" i="22"/>
  <c r="AE107" i="22"/>
  <c r="AH172" i="22"/>
  <c r="AG172" i="22"/>
  <c r="AF172" i="22"/>
  <c r="AE172" i="22"/>
  <c r="AH118" i="22"/>
  <c r="AG118" i="22"/>
  <c r="AF118" i="22"/>
  <c r="AE118" i="22"/>
  <c r="AH171" i="22"/>
  <c r="AG171" i="22"/>
  <c r="AF171" i="22"/>
  <c r="AE171" i="22"/>
  <c r="AH68" i="22"/>
  <c r="AG68" i="22"/>
  <c r="AF68" i="22"/>
  <c r="AE68" i="22"/>
  <c r="AH61" i="22"/>
  <c r="AG61" i="22"/>
  <c r="AF61" i="22"/>
  <c r="AE61" i="22"/>
  <c r="AH34" i="22"/>
  <c r="AG34" i="22"/>
  <c r="AF34" i="22"/>
  <c r="AE34" i="22"/>
  <c r="AH97" i="22"/>
  <c r="AG97" i="22"/>
  <c r="AF97" i="22"/>
  <c r="AE97" i="22"/>
  <c r="AH54" i="22"/>
  <c r="AG54" i="22"/>
  <c r="AF54" i="22"/>
  <c r="AE54" i="22"/>
  <c r="AH76" i="22"/>
  <c r="AG76" i="22"/>
  <c r="AF76" i="22"/>
  <c r="AE76" i="22"/>
  <c r="AH117" i="22"/>
  <c r="AG117" i="22"/>
  <c r="AF117" i="22"/>
  <c r="AE117" i="22"/>
  <c r="AH157" i="22"/>
  <c r="AG157" i="22"/>
  <c r="AF157" i="22"/>
  <c r="AE157" i="22"/>
  <c r="AH174" i="22"/>
  <c r="AG174" i="22"/>
  <c r="AF174" i="22"/>
  <c r="AE174" i="22"/>
  <c r="AH81" i="22"/>
  <c r="AG81" i="22"/>
  <c r="AF81" i="22"/>
  <c r="AE81" i="22"/>
  <c r="AH42" i="22"/>
  <c r="AG42" i="22"/>
  <c r="AF42" i="22"/>
  <c r="AE42" i="22"/>
  <c r="AH9" i="22"/>
  <c r="AG9" i="22"/>
  <c r="AF9" i="22"/>
  <c r="AE9" i="22"/>
  <c r="AH48" i="22"/>
  <c r="AG48" i="22"/>
  <c r="AF48" i="22"/>
  <c r="AE48" i="22"/>
  <c r="AH93" i="22"/>
  <c r="AG93" i="22"/>
  <c r="AF93" i="22"/>
  <c r="AE93" i="22"/>
  <c r="AH3" i="22"/>
  <c r="AG3" i="22"/>
  <c r="AF3" i="22"/>
  <c r="AE3" i="22"/>
  <c r="AH75" i="22"/>
  <c r="AG75" i="22"/>
  <c r="AF75" i="22"/>
  <c r="AE75" i="22"/>
  <c r="AH156" i="22"/>
  <c r="AG156" i="22"/>
  <c r="AF156" i="22"/>
  <c r="AE156" i="22"/>
  <c r="AH25" i="22"/>
  <c r="AG25" i="22"/>
  <c r="AF25" i="22"/>
  <c r="AE25" i="22"/>
  <c r="AH47" i="22"/>
  <c r="AG47" i="22"/>
  <c r="AF47" i="22"/>
  <c r="AE47" i="22"/>
  <c r="AH60" i="22"/>
  <c r="AG60" i="22"/>
  <c r="AF60" i="22"/>
  <c r="AE60" i="22"/>
  <c r="AH89" i="22"/>
  <c r="AG89" i="22"/>
  <c r="AF89" i="22"/>
  <c r="AI89" i="22" s="1"/>
  <c r="AE89" i="22"/>
  <c r="AH88" i="22"/>
  <c r="AG88" i="22"/>
  <c r="AF88" i="22"/>
  <c r="AE88" i="22"/>
  <c r="AH116" i="22"/>
  <c r="AG116" i="22"/>
  <c r="AF116" i="22"/>
  <c r="AE116" i="22"/>
  <c r="AH41" i="22"/>
  <c r="AG41" i="22"/>
  <c r="AF41" i="22"/>
  <c r="AE41" i="22"/>
  <c r="AH14" i="22"/>
  <c r="AG14" i="22"/>
  <c r="AF14" i="22"/>
  <c r="AE14" i="22"/>
  <c r="AH92" i="22"/>
  <c r="AG92" i="22"/>
  <c r="AF92" i="22"/>
  <c r="AE92" i="22"/>
  <c r="AH59" i="22"/>
  <c r="AG59" i="22"/>
  <c r="AF59" i="22"/>
  <c r="AE59" i="22"/>
  <c r="AH33" i="22"/>
  <c r="AG33" i="22"/>
  <c r="AF33" i="22"/>
  <c r="AE33" i="22"/>
  <c r="AH135" i="22"/>
  <c r="AG135" i="22"/>
  <c r="AF135" i="22"/>
  <c r="AE135" i="22"/>
  <c r="AH20" i="22"/>
  <c r="AG20" i="22"/>
  <c r="AF20" i="22"/>
  <c r="AE20" i="22"/>
  <c r="AH164" i="22"/>
  <c r="AG164" i="22"/>
  <c r="AF164" i="22"/>
  <c r="AE164" i="22"/>
  <c r="AH39" i="22"/>
  <c r="AG39" i="22"/>
  <c r="AF39" i="22"/>
  <c r="AE39" i="22"/>
  <c r="AH115" i="22"/>
  <c r="AG115" i="22"/>
  <c r="AF115" i="22"/>
  <c r="AE115" i="22"/>
  <c r="AH16" i="22"/>
  <c r="AG16" i="22"/>
  <c r="AF16" i="22"/>
  <c r="AE16" i="22"/>
  <c r="AH96" i="22"/>
  <c r="AG96" i="22"/>
  <c r="AF96" i="22"/>
  <c r="AE96" i="22"/>
  <c r="AH5" i="22"/>
  <c r="AG5" i="22"/>
  <c r="AF5" i="22"/>
  <c r="AE5" i="22"/>
  <c r="AH40" i="22"/>
  <c r="AG40" i="22"/>
  <c r="AF40" i="22"/>
  <c r="AE40" i="22"/>
  <c r="AH67" i="22"/>
  <c r="AG67" i="22"/>
  <c r="AF67" i="22"/>
  <c r="AE67" i="22"/>
  <c r="AH112" i="22"/>
  <c r="AG112" i="22"/>
  <c r="AF112" i="22"/>
  <c r="AE112" i="22"/>
  <c r="AH149" i="22"/>
  <c r="AG149" i="22"/>
  <c r="AF149" i="22"/>
  <c r="AE149" i="22"/>
  <c r="AH147" i="22"/>
  <c r="AG147" i="22"/>
  <c r="AF147" i="22"/>
  <c r="AE147" i="22"/>
  <c r="AH58" i="22"/>
  <c r="AG58" i="22"/>
  <c r="AF58" i="22"/>
  <c r="AE58" i="22"/>
  <c r="AH32" i="22"/>
  <c r="AG32" i="22"/>
  <c r="AF32" i="22"/>
  <c r="AE32" i="22"/>
  <c r="AH95" i="22"/>
  <c r="AG95" i="22"/>
  <c r="AF95" i="22"/>
  <c r="AE95" i="22"/>
  <c r="AH24" i="22"/>
  <c r="AG24" i="22"/>
  <c r="AF24" i="22"/>
  <c r="AE24" i="22"/>
  <c r="AH23" i="22"/>
  <c r="AG23" i="22"/>
  <c r="AF23" i="22"/>
  <c r="AE23" i="22"/>
  <c r="AH167" i="22"/>
  <c r="AF167" i="22"/>
  <c r="AH162" i="22"/>
  <c r="AF162" i="22"/>
  <c r="AE162" i="22"/>
  <c r="AH166" i="22"/>
  <c r="AF166" i="22"/>
  <c r="AH169" i="22"/>
  <c r="AG169" i="22"/>
  <c r="AF169" i="22"/>
  <c r="AH6" i="22"/>
  <c r="AF6" i="22"/>
  <c r="AE6" i="22"/>
  <c r="AH165" i="22"/>
  <c r="AG165" i="22"/>
  <c r="AF165" i="22"/>
  <c r="AH4" i="22"/>
  <c r="AF4" i="22"/>
  <c r="AE4" i="22"/>
  <c r="AH173" i="22"/>
  <c r="AG173" i="22"/>
  <c r="AE173" i="22"/>
  <c r="AH2" i="22"/>
  <c r="AF2" i="22"/>
  <c r="AE2" i="22"/>
  <c r="U50" i="22"/>
  <c r="T50" i="22"/>
  <c r="S50" i="22"/>
  <c r="R50" i="22"/>
  <c r="U95" i="22"/>
  <c r="T95" i="22"/>
  <c r="S95" i="22"/>
  <c r="R95" i="22"/>
  <c r="U47" i="22"/>
  <c r="T47" i="22"/>
  <c r="S47" i="22"/>
  <c r="R47" i="22"/>
  <c r="U111" i="22"/>
  <c r="T111" i="22"/>
  <c r="S111" i="22"/>
  <c r="R111" i="22"/>
  <c r="U40" i="22"/>
  <c r="T40" i="22"/>
  <c r="S40" i="22"/>
  <c r="R40" i="22"/>
  <c r="U46" i="22"/>
  <c r="T46" i="22"/>
  <c r="S46" i="22"/>
  <c r="R46" i="22"/>
  <c r="U88" i="22"/>
  <c r="T88" i="22"/>
  <c r="S88" i="22"/>
  <c r="R88" i="22"/>
  <c r="U78" i="22"/>
  <c r="T78" i="22"/>
  <c r="S78" i="22"/>
  <c r="R78" i="22"/>
  <c r="U10" i="22"/>
  <c r="T10" i="22"/>
  <c r="S10" i="22"/>
  <c r="R10" i="22"/>
  <c r="U49" i="22"/>
  <c r="T49" i="22"/>
  <c r="S49" i="22"/>
  <c r="R49" i="22"/>
  <c r="U77" i="22"/>
  <c r="T77" i="22"/>
  <c r="S77" i="22"/>
  <c r="R77" i="22"/>
  <c r="U45" i="22"/>
  <c r="T45" i="22"/>
  <c r="S45" i="22"/>
  <c r="R45" i="22"/>
  <c r="U94" i="22"/>
  <c r="T94" i="22"/>
  <c r="S94" i="22"/>
  <c r="R94" i="22"/>
  <c r="U28" i="22"/>
  <c r="T28" i="22"/>
  <c r="S28" i="22"/>
  <c r="R28" i="22"/>
  <c r="U99" i="22"/>
  <c r="T99" i="22"/>
  <c r="S99" i="22"/>
  <c r="R99" i="22"/>
  <c r="U48" i="22"/>
  <c r="T48" i="22"/>
  <c r="S48" i="22"/>
  <c r="R48" i="22"/>
  <c r="U104" i="22"/>
  <c r="T104" i="22"/>
  <c r="S104" i="22"/>
  <c r="R104" i="22"/>
  <c r="U39" i="22"/>
  <c r="T39" i="22"/>
  <c r="S39" i="22"/>
  <c r="R39" i="22"/>
  <c r="U98" i="22"/>
  <c r="T98" i="22"/>
  <c r="S98" i="22"/>
  <c r="R98" i="22"/>
  <c r="U38" i="22"/>
  <c r="T38" i="22"/>
  <c r="S38" i="22"/>
  <c r="R38" i="22"/>
  <c r="U23" i="22"/>
  <c r="T23" i="22"/>
  <c r="S23" i="22"/>
  <c r="R23" i="22"/>
  <c r="U76" i="22"/>
  <c r="T76" i="22"/>
  <c r="S76" i="22"/>
  <c r="R76" i="22"/>
  <c r="U59" i="22"/>
  <c r="T59" i="22"/>
  <c r="S59" i="22"/>
  <c r="R59" i="22"/>
  <c r="U37" i="22"/>
  <c r="T37" i="22"/>
  <c r="S37" i="22"/>
  <c r="R37" i="22"/>
  <c r="U75" i="22"/>
  <c r="T75" i="22"/>
  <c r="S75" i="22"/>
  <c r="R75" i="22"/>
  <c r="U27" i="22"/>
  <c r="T27" i="22"/>
  <c r="S27" i="22"/>
  <c r="R27" i="22"/>
  <c r="U3" i="22"/>
  <c r="T3" i="22"/>
  <c r="S3" i="22"/>
  <c r="R3" i="22"/>
  <c r="U70" i="22"/>
  <c r="T70" i="22"/>
  <c r="S70" i="22"/>
  <c r="R70" i="22"/>
  <c r="U93" i="22"/>
  <c r="T93" i="22"/>
  <c r="S93" i="22"/>
  <c r="R93" i="22"/>
  <c r="U103" i="22"/>
  <c r="T103" i="22"/>
  <c r="S103" i="22"/>
  <c r="R103" i="22"/>
  <c r="U58" i="22"/>
  <c r="T58" i="22"/>
  <c r="S58" i="22"/>
  <c r="R58" i="22"/>
  <c r="U26" i="22"/>
  <c r="T26" i="22"/>
  <c r="S26" i="22"/>
  <c r="R26" i="22"/>
  <c r="U36" i="22"/>
  <c r="T36" i="22"/>
  <c r="S36" i="22"/>
  <c r="R36" i="22"/>
  <c r="U61" i="22"/>
  <c r="T61" i="22"/>
  <c r="S61" i="22"/>
  <c r="R61" i="22"/>
  <c r="U44" i="22"/>
  <c r="T44" i="22"/>
  <c r="S44" i="22"/>
  <c r="R44" i="22"/>
  <c r="U92" i="22"/>
  <c r="T92" i="22"/>
  <c r="S92" i="22"/>
  <c r="R92" i="22"/>
  <c r="U101" i="22"/>
  <c r="T101" i="22"/>
  <c r="S101" i="22"/>
  <c r="R101" i="22"/>
  <c r="U69" i="22"/>
  <c r="T69" i="22"/>
  <c r="S69" i="22"/>
  <c r="R69" i="22"/>
  <c r="U25" i="22"/>
  <c r="T25" i="22"/>
  <c r="S25" i="22"/>
  <c r="R25" i="22"/>
  <c r="U35" i="22"/>
  <c r="T35" i="22"/>
  <c r="S35" i="22"/>
  <c r="R35" i="22"/>
  <c r="U24" i="22"/>
  <c r="T24" i="22"/>
  <c r="S24" i="22"/>
  <c r="R24" i="22"/>
  <c r="U100" i="22"/>
  <c r="T100" i="22"/>
  <c r="S100" i="22"/>
  <c r="R100" i="22"/>
  <c r="U74" i="22"/>
  <c r="T74" i="22"/>
  <c r="S74" i="22"/>
  <c r="R74" i="22"/>
  <c r="U66" i="22"/>
  <c r="T66" i="22"/>
  <c r="S66" i="22"/>
  <c r="R66" i="22"/>
  <c r="U68" i="22"/>
  <c r="T68" i="22"/>
  <c r="S68" i="22"/>
  <c r="R68" i="22"/>
  <c r="U34" i="22"/>
  <c r="T34" i="22"/>
  <c r="S34" i="22"/>
  <c r="R34" i="22"/>
  <c r="U87" i="22"/>
  <c r="T87" i="22"/>
  <c r="S87" i="22"/>
  <c r="R87" i="22"/>
  <c r="U18" i="22"/>
  <c r="T18" i="22"/>
  <c r="S18" i="22"/>
  <c r="R18" i="22"/>
  <c r="U73" i="22"/>
  <c r="T73" i="22"/>
  <c r="S73" i="22"/>
  <c r="R73" i="22"/>
  <c r="U2" i="22"/>
  <c r="T2" i="22"/>
  <c r="S2" i="22"/>
  <c r="R2" i="22"/>
  <c r="U57" i="22"/>
  <c r="T57" i="22"/>
  <c r="S57" i="22"/>
  <c r="R57" i="22"/>
  <c r="U65" i="22"/>
  <c r="T65" i="22"/>
  <c r="S65" i="22"/>
  <c r="R65" i="22"/>
  <c r="U33" i="22"/>
  <c r="T33" i="22"/>
  <c r="S33" i="22"/>
  <c r="R33" i="22"/>
  <c r="U91" i="22"/>
  <c r="T91" i="22"/>
  <c r="S91" i="22"/>
  <c r="R91" i="22"/>
  <c r="U81" i="22"/>
  <c r="T81" i="22"/>
  <c r="S81" i="22"/>
  <c r="R81" i="22"/>
  <c r="U55" i="22"/>
  <c r="T55" i="22"/>
  <c r="S55" i="22"/>
  <c r="R55" i="22"/>
  <c r="U54" i="22"/>
  <c r="T54" i="22"/>
  <c r="S54" i="22"/>
  <c r="R54" i="22"/>
  <c r="U9" i="22"/>
  <c r="T9" i="22"/>
  <c r="S9" i="22"/>
  <c r="R9" i="22"/>
  <c r="U108" i="22"/>
  <c r="T108" i="22"/>
  <c r="S108" i="22"/>
  <c r="R108" i="22"/>
  <c r="U97" i="22"/>
  <c r="T97" i="22"/>
  <c r="S97" i="22"/>
  <c r="R97" i="22"/>
  <c r="U114" i="22"/>
  <c r="T114" i="22"/>
  <c r="S114" i="22"/>
  <c r="R114" i="22"/>
  <c r="U80" i="22"/>
  <c r="T80" i="22"/>
  <c r="S80" i="22"/>
  <c r="R80" i="22"/>
  <c r="U90" i="22"/>
  <c r="T90" i="22"/>
  <c r="S90" i="22"/>
  <c r="R90" i="22"/>
  <c r="U8" i="22"/>
  <c r="T8" i="22"/>
  <c r="S8" i="22"/>
  <c r="R8" i="22"/>
  <c r="U32" i="22"/>
  <c r="T32" i="22"/>
  <c r="S32" i="22"/>
  <c r="R32" i="22"/>
  <c r="U64" i="22"/>
  <c r="T64" i="22"/>
  <c r="S64" i="22"/>
  <c r="R64" i="22"/>
  <c r="U67" i="22"/>
  <c r="T67" i="22"/>
  <c r="S67" i="22"/>
  <c r="R67" i="22"/>
  <c r="U17" i="22"/>
  <c r="T17" i="22"/>
  <c r="S17" i="22"/>
  <c r="R17" i="22"/>
  <c r="U86" i="22"/>
  <c r="T86" i="22"/>
  <c r="S86" i="22"/>
  <c r="R86" i="22"/>
  <c r="U60" i="22"/>
  <c r="T60" i="22"/>
  <c r="S60" i="22"/>
  <c r="R60" i="22"/>
  <c r="U11" i="22"/>
  <c r="T11" i="22"/>
  <c r="S11" i="22"/>
  <c r="V11" i="22" s="1"/>
  <c r="R11" i="22"/>
  <c r="U72" i="22"/>
  <c r="T72" i="22"/>
  <c r="S72" i="22"/>
  <c r="R72" i="22"/>
  <c r="U56" i="22"/>
  <c r="T56" i="22"/>
  <c r="S56" i="22"/>
  <c r="R56" i="22"/>
  <c r="U82" i="22"/>
  <c r="T82" i="22"/>
  <c r="S82" i="22"/>
  <c r="R82" i="22"/>
  <c r="U79" i="22"/>
  <c r="T79" i="22"/>
  <c r="S79" i="22"/>
  <c r="R79" i="22"/>
  <c r="U16" i="22"/>
  <c r="T16" i="22"/>
  <c r="S16" i="22"/>
  <c r="R16" i="22"/>
  <c r="U102" i="22"/>
  <c r="T102" i="22"/>
  <c r="S102" i="22"/>
  <c r="R102" i="22"/>
  <c r="U20" i="22"/>
  <c r="T20" i="22"/>
  <c r="S20" i="22"/>
  <c r="R20" i="22"/>
  <c r="U85" i="22"/>
  <c r="T85" i="22"/>
  <c r="S85" i="22"/>
  <c r="R85" i="22"/>
  <c r="U71" i="22"/>
  <c r="T71" i="22"/>
  <c r="S71" i="22"/>
  <c r="R71" i="22"/>
  <c r="U89" i="22"/>
  <c r="T89" i="22"/>
  <c r="S89" i="22"/>
  <c r="R89" i="22"/>
  <c r="U19" i="22"/>
  <c r="T19" i="22"/>
  <c r="S19" i="22"/>
  <c r="R19" i="22"/>
  <c r="U84" i="22"/>
  <c r="T84" i="22"/>
  <c r="S84" i="22"/>
  <c r="R84" i="22"/>
  <c r="U22" i="22"/>
  <c r="T22" i="22"/>
  <c r="S22" i="22"/>
  <c r="R22" i="22"/>
  <c r="U113" i="22"/>
  <c r="T113" i="22"/>
  <c r="S113" i="22"/>
  <c r="R113" i="22"/>
  <c r="U15" i="22"/>
  <c r="T15" i="22"/>
  <c r="S15" i="22"/>
  <c r="R15" i="22"/>
  <c r="U53" i="22"/>
  <c r="T53" i="22"/>
  <c r="S53" i="22"/>
  <c r="R53" i="22"/>
  <c r="U42" i="22"/>
  <c r="T42" i="22"/>
  <c r="S42" i="22"/>
  <c r="R42" i="22"/>
  <c r="U112" i="22"/>
  <c r="T112" i="22"/>
  <c r="S112" i="22"/>
  <c r="R112" i="22"/>
  <c r="U6" i="22"/>
  <c r="T6" i="22"/>
  <c r="S6" i="22"/>
  <c r="R6" i="22"/>
  <c r="U63" i="22"/>
  <c r="T63" i="22"/>
  <c r="S63" i="22"/>
  <c r="R63" i="22"/>
  <c r="U52" i="22"/>
  <c r="T52" i="22"/>
  <c r="S52" i="22"/>
  <c r="R52" i="22"/>
  <c r="U14" i="22"/>
  <c r="T14" i="22"/>
  <c r="S14" i="22"/>
  <c r="R14" i="22"/>
  <c r="U12" i="22"/>
  <c r="T12" i="22"/>
  <c r="S12" i="22"/>
  <c r="R12" i="22"/>
  <c r="U107" i="22"/>
  <c r="T107" i="22"/>
  <c r="S107" i="22"/>
  <c r="R107" i="22"/>
  <c r="U5" i="22"/>
  <c r="T5" i="22"/>
  <c r="S5" i="22"/>
  <c r="R5" i="22"/>
  <c r="U31" i="22"/>
  <c r="T31" i="22"/>
  <c r="S31" i="22"/>
  <c r="R31" i="22"/>
  <c r="U117" i="22"/>
  <c r="T117" i="22"/>
  <c r="S117" i="22"/>
  <c r="R117" i="22"/>
  <c r="U13" i="22"/>
  <c r="T13" i="22"/>
  <c r="S13" i="22"/>
  <c r="R13" i="22"/>
  <c r="U51" i="22"/>
  <c r="T51" i="22"/>
  <c r="S51" i="22"/>
  <c r="R51" i="22"/>
  <c r="U41" i="22"/>
  <c r="T41" i="22"/>
  <c r="S41" i="22"/>
  <c r="R41" i="22"/>
  <c r="U62" i="22"/>
  <c r="T62" i="22"/>
  <c r="S62" i="22"/>
  <c r="R62" i="22"/>
  <c r="U21" i="22"/>
  <c r="T21" i="22"/>
  <c r="S21" i="22"/>
  <c r="R21" i="22"/>
  <c r="U43" i="22"/>
  <c r="T43" i="22"/>
  <c r="S43" i="22"/>
  <c r="R43" i="22"/>
  <c r="U4" i="22"/>
  <c r="T4" i="22"/>
  <c r="S4" i="22"/>
  <c r="R4" i="22"/>
  <c r="U83" i="22"/>
  <c r="T83" i="22"/>
  <c r="S83" i="22"/>
  <c r="R83" i="22"/>
  <c r="U110" i="22"/>
  <c r="T110" i="22"/>
  <c r="S110" i="22"/>
  <c r="R110" i="22"/>
  <c r="U30" i="22"/>
  <c r="T30" i="22"/>
  <c r="S30" i="22"/>
  <c r="R30" i="22"/>
  <c r="U29" i="22"/>
  <c r="T29" i="22"/>
  <c r="S29" i="22"/>
  <c r="R29" i="22"/>
  <c r="U96" i="22"/>
  <c r="T96" i="22"/>
  <c r="S96" i="22"/>
  <c r="R96" i="22"/>
  <c r="U7" i="22"/>
  <c r="T7" i="22"/>
  <c r="S7" i="22"/>
  <c r="R7" i="22"/>
  <c r="U109" i="22"/>
  <c r="S109" i="22"/>
  <c r="R109" i="22"/>
  <c r="U106" i="22"/>
  <c r="S106" i="22"/>
  <c r="R106" i="22"/>
  <c r="U105" i="22"/>
  <c r="S105" i="22"/>
  <c r="R105" i="22"/>
  <c r="U115" i="22"/>
  <c r="T115" i="22"/>
  <c r="S115" i="22"/>
  <c r="U116" i="22"/>
  <c r="T116" i="22"/>
  <c r="S116" i="22"/>
  <c r="U118" i="22"/>
  <c r="T118" i="22"/>
  <c r="S118" i="22"/>
  <c r="H27" i="22"/>
  <c r="G27" i="22"/>
  <c r="F27" i="22"/>
  <c r="E27" i="22"/>
  <c r="H35" i="22"/>
  <c r="G35" i="22"/>
  <c r="F35" i="22"/>
  <c r="E35" i="22"/>
  <c r="H34" i="22"/>
  <c r="G34" i="22"/>
  <c r="F34" i="22"/>
  <c r="E34" i="22"/>
  <c r="H22" i="22"/>
  <c r="G22" i="22"/>
  <c r="F22" i="22"/>
  <c r="E22" i="22"/>
  <c r="H26" i="22"/>
  <c r="G26" i="22"/>
  <c r="F26" i="22"/>
  <c r="E26" i="22"/>
  <c r="H10" i="22"/>
  <c r="G10" i="22"/>
  <c r="F10" i="22"/>
  <c r="E10" i="22"/>
  <c r="H17" i="22"/>
  <c r="G17" i="22"/>
  <c r="F17" i="22"/>
  <c r="E17" i="22"/>
  <c r="H33" i="22"/>
  <c r="G33" i="22"/>
  <c r="F33" i="22"/>
  <c r="E33" i="22"/>
  <c r="H21" i="22"/>
  <c r="G21" i="22"/>
  <c r="F21" i="22"/>
  <c r="E21" i="22"/>
  <c r="H25" i="22"/>
  <c r="G25" i="22"/>
  <c r="F25" i="22"/>
  <c r="E25" i="22"/>
  <c r="H20" i="22"/>
  <c r="G20" i="22"/>
  <c r="F20" i="22"/>
  <c r="E20" i="22"/>
  <c r="H51" i="22"/>
  <c r="G51" i="22"/>
  <c r="F51" i="22"/>
  <c r="E51" i="22"/>
  <c r="H9" i="22"/>
  <c r="G9" i="22"/>
  <c r="F9" i="22"/>
  <c r="E9" i="22"/>
  <c r="H50" i="22"/>
  <c r="G50" i="22"/>
  <c r="F50" i="22"/>
  <c r="E50" i="22"/>
  <c r="H30" i="22"/>
  <c r="G30" i="22"/>
  <c r="F30" i="22"/>
  <c r="E30" i="22"/>
  <c r="H49" i="22"/>
  <c r="G49" i="22"/>
  <c r="F49" i="22"/>
  <c r="E49" i="22"/>
  <c r="H8" i="22"/>
  <c r="G8" i="22"/>
  <c r="F8" i="22"/>
  <c r="E8" i="22"/>
  <c r="H29" i="22"/>
  <c r="G29" i="22"/>
  <c r="F29" i="22"/>
  <c r="E29" i="22"/>
  <c r="H37" i="22"/>
  <c r="G37" i="22"/>
  <c r="F37" i="22"/>
  <c r="E37" i="22"/>
  <c r="H16" i="22"/>
  <c r="G16" i="22"/>
  <c r="F16" i="22"/>
  <c r="E16" i="22"/>
  <c r="H32" i="22"/>
  <c r="G32" i="22"/>
  <c r="F32" i="22"/>
  <c r="E32" i="22"/>
  <c r="H48" i="22"/>
  <c r="G48" i="22"/>
  <c r="F48" i="22"/>
  <c r="E48" i="22"/>
  <c r="H28" i="22"/>
  <c r="G28" i="22"/>
  <c r="F28" i="22"/>
  <c r="E28" i="22"/>
  <c r="H24" i="22"/>
  <c r="G24" i="22"/>
  <c r="F24" i="22"/>
  <c r="E24" i="22"/>
  <c r="H43" i="22"/>
  <c r="G43" i="22"/>
  <c r="F43" i="22"/>
  <c r="E43" i="22"/>
  <c r="H13" i="22"/>
  <c r="G13" i="22"/>
  <c r="F13" i="22"/>
  <c r="E13" i="22"/>
  <c r="H19" i="22"/>
  <c r="G19" i="22"/>
  <c r="F19" i="22"/>
  <c r="E19" i="22"/>
  <c r="H47" i="22"/>
  <c r="G47" i="22"/>
  <c r="F47" i="22"/>
  <c r="E47" i="22"/>
  <c r="H15" i="22"/>
  <c r="G15" i="22"/>
  <c r="F15" i="22"/>
  <c r="E15" i="22"/>
  <c r="H18" i="22"/>
  <c r="G18" i="22"/>
  <c r="F18" i="22"/>
  <c r="E18" i="22"/>
  <c r="H42" i="22"/>
  <c r="G42" i="22"/>
  <c r="F42" i="22"/>
  <c r="E42" i="22"/>
  <c r="H14" i="22"/>
  <c r="G14" i="22"/>
  <c r="F14" i="22"/>
  <c r="E14" i="22"/>
  <c r="H41" i="22"/>
  <c r="G41" i="22"/>
  <c r="F41" i="22"/>
  <c r="E41" i="22"/>
  <c r="H12" i="22"/>
  <c r="G12" i="22"/>
  <c r="F12" i="22"/>
  <c r="E12" i="22"/>
  <c r="H40" i="22"/>
  <c r="G40" i="22"/>
  <c r="F40" i="22"/>
  <c r="E40" i="22"/>
  <c r="H36" i="22"/>
  <c r="G36" i="22"/>
  <c r="F36" i="22"/>
  <c r="E36" i="22"/>
  <c r="H31" i="22"/>
  <c r="G31" i="22"/>
  <c r="F31" i="22"/>
  <c r="E31" i="22"/>
  <c r="H46" i="22"/>
  <c r="G46" i="22"/>
  <c r="F46" i="22"/>
  <c r="E46" i="22"/>
  <c r="H53" i="22"/>
  <c r="G53" i="22"/>
  <c r="F53" i="22"/>
  <c r="E53" i="22"/>
  <c r="H55" i="22"/>
  <c r="G55" i="22"/>
  <c r="F55" i="22"/>
  <c r="E55" i="22"/>
  <c r="H23" i="22"/>
  <c r="G23" i="22"/>
  <c r="F23" i="22"/>
  <c r="E23" i="22"/>
  <c r="H45" i="22"/>
  <c r="G45" i="22"/>
  <c r="F45" i="22"/>
  <c r="E45" i="22"/>
  <c r="H7" i="22"/>
  <c r="G7" i="22"/>
  <c r="F7" i="22"/>
  <c r="E7" i="22"/>
  <c r="H44" i="22"/>
  <c r="G44" i="22"/>
  <c r="F44" i="22"/>
  <c r="E44" i="22"/>
  <c r="H39" i="22"/>
  <c r="G39" i="22"/>
  <c r="F39" i="22"/>
  <c r="E39" i="22"/>
  <c r="H52" i="22"/>
  <c r="G52" i="22"/>
  <c r="F52" i="22"/>
  <c r="E52" i="22"/>
  <c r="H11" i="22"/>
  <c r="G11" i="22"/>
  <c r="F11" i="22"/>
  <c r="E11" i="22"/>
  <c r="H6" i="22"/>
  <c r="G6" i="22"/>
  <c r="F6" i="22"/>
  <c r="E6" i="22"/>
  <c r="H5" i="22"/>
  <c r="G5" i="22"/>
  <c r="F5" i="22"/>
  <c r="E5" i="22"/>
  <c r="H38" i="22"/>
  <c r="G38" i="22"/>
  <c r="F38" i="22"/>
  <c r="E38" i="22"/>
  <c r="H4" i="22"/>
  <c r="G4" i="22"/>
  <c r="F4" i="22"/>
  <c r="E4" i="22"/>
  <c r="H3" i="22"/>
  <c r="G3" i="22"/>
  <c r="F3" i="22"/>
  <c r="E3" i="22"/>
  <c r="H2" i="22"/>
  <c r="G2" i="22"/>
  <c r="F2" i="22"/>
  <c r="E2" i="22"/>
  <c r="H54" i="22"/>
  <c r="G54" i="22"/>
  <c r="F54" i="22"/>
  <c r="E54" i="22"/>
  <c r="L39" i="21"/>
  <c r="M39" i="21"/>
  <c r="N39" i="21"/>
  <c r="O39" i="21"/>
  <c r="Q39" i="21"/>
  <c r="L40" i="21"/>
  <c r="M40" i="21"/>
  <c r="N40" i="21"/>
  <c r="O40" i="21"/>
  <c r="Q40" i="21"/>
  <c r="L41" i="21"/>
  <c r="M41" i="21"/>
  <c r="N41" i="21"/>
  <c r="O41" i="21"/>
  <c r="Q41" i="21"/>
  <c r="L42" i="21"/>
  <c r="P42" i="21" s="1"/>
  <c r="M42" i="21"/>
  <c r="N42" i="21"/>
  <c r="O42" i="21"/>
  <c r="Q42" i="21"/>
  <c r="L43" i="21"/>
  <c r="M43" i="21"/>
  <c r="N43" i="21"/>
  <c r="O43" i="21"/>
  <c r="Q43" i="21"/>
  <c r="L44" i="21"/>
  <c r="M44" i="21"/>
  <c r="N44" i="21"/>
  <c r="O44" i="21"/>
  <c r="Q44" i="21"/>
  <c r="L17" i="21"/>
  <c r="M17" i="21"/>
  <c r="N17" i="21"/>
  <c r="O17" i="21"/>
  <c r="Q17" i="21"/>
  <c r="L45" i="21"/>
  <c r="M45" i="21"/>
  <c r="N45" i="21"/>
  <c r="O45" i="21"/>
  <c r="Q45" i="21"/>
  <c r="L18" i="21"/>
  <c r="M18" i="21"/>
  <c r="N18" i="21"/>
  <c r="O18" i="21"/>
  <c r="Q18" i="21"/>
  <c r="L46" i="21"/>
  <c r="M46" i="21"/>
  <c r="N46" i="21"/>
  <c r="O46" i="21"/>
  <c r="Q46" i="21"/>
  <c r="L47" i="21"/>
  <c r="M47" i="21"/>
  <c r="N47" i="21"/>
  <c r="O47" i="21"/>
  <c r="Q47" i="21"/>
  <c r="P2" i="21"/>
  <c r="M2" i="21"/>
  <c r="N2" i="21"/>
  <c r="O2" i="21"/>
  <c r="Q2" i="21"/>
  <c r="L48" i="21"/>
  <c r="M48" i="21"/>
  <c r="N48" i="21"/>
  <c r="O48" i="21"/>
  <c r="Q48" i="21"/>
  <c r="L49" i="21"/>
  <c r="M49" i="21"/>
  <c r="N49" i="21"/>
  <c r="O49" i="21"/>
  <c r="Q49" i="21"/>
  <c r="L50" i="21"/>
  <c r="M50" i="21"/>
  <c r="N50" i="21"/>
  <c r="O50" i="21"/>
  <c r="Q50" i="21"/>
  <c r="L51" i="21"/>
  <c r="M51" i="21"/>
  <c r="N51" i="21"/>
  <c r="O51" i="21"/>
  <c r="Q51" i="21"/>
  <c r="L19" i="21"/>
  <c r="M19" i="21"/>
  <c r="N19" i="21"/>
  <c r="O19" i="21"/>
  <c r="Q19" i="21"/>
  <c r="L52" i="21"/>
  <c r="M52" i="21"/>
  <c r="N52" i="21"/>
  <c r="O52" i="21"/>
  <c r="Q52" i="21"/>
  <c r="L53" i="21"/>
  <c r="M53" i="21"/>
  <c r="N53" i="21"/>
  <c r="O53" i="21"/>
  <c r="Q53" i="21"/>
  <c r="L54" i="21"/>
  <c r="P54" i="21" s="1"/>
  <c r="M54" i="21"/>
  <c r="N54" i="21"/>
  <c r="O54" i="21"/>
  <c r="Q54" i="21"/>
  <c r="L55" i="21"/>
  <c r="M55" i="21"/>
  <c r="N55" i="21"/>
  <c r="O55" i="21"/>
  <c r="Q55" i="21"/>
  <c r="L56" i="21"/>
  <c r="M56" i="21"/>
  <c r="N56" i="21"/>
  <c r="O56" i="21"/>
  <c r="Q56" i="21"/>
  <c r="L3" i="21"/>
  <c r="M3" i="21"/>
  <c r="O3" i="21"/>
  <c r="Q3" i="21"/>
  <c r="L57" i="21"/>
  <c r="M57" i="21"/>
  <c r="N57" i="21"/>
  <c r="O57" i="21"/>
  <c r="Q57" i="21"/>
  <c r="L20" i="21"/>
  <c r="M20" i="21"/>
  <c r="N20" i="21"/>
  <c r="O20" i="21"/>
  <c r="Q20" i="21"/>
  <c r="L58" i="21"/>
  <c r="M58" i="21"/>
  <c r="N58" i="21"/>
  <c r="O58" i="21"/>
  <c r="Q58" i="21"/>
  <c r="L21" i="21"/>
  <c r="M21" i="21"/>
  <c r="N21" i="21"/>
  <c r="O21" i="21"/>
  <c r="Q21" i="21"/>
  <c r="L22" i="21"/>
  <c r="M22" i="21"/>
  <c r="N22" i="21"/>
  <c r="O22" i="21"/>
  <c r="Q22" i="21"/>
  <c r="L59" i="21"/>
  <c r="M59" i="21"/>
  <c r="N59" i="21"/>
  <c r="O59" i="21"/>
  <c r="Q59" i="21"/>
  <c r="L60" i="21"/>
  <c r="M60" i="21"/>
  <c r="N60" i="21"/>
  <c r="O60" i="21"/>
  <c r="Q60" i="21"/>
  <c r="L61" i="21"/>
  <c r="M61" i="21"/>
  <c r="N61" i="21"/>
  <c r="O61" i="21"/>
  <c r="Q61" i="21"/>
  <c r="L62" i="21"/>
  <c r="M62" i="21"/>
  <c r="N62" i="21"/>
  <c r="O62" i="21"/>
  <c r="Q62" i="21"/>
  <c r="L63" i="21"/>
  <c r="M63" i="21"/>
  <c r="N63" i="21"/>
  <c r="O63" i="21"/>
  <c r="Q63" i="21"/>
  <c r="L64" i="21"/>
  <c r="M64" i="21"/>
  <c r="N64" i="21"/>
  <c r="O64" i="21"/>
  <c r="Q64" i="21"/>
  <c r="L65" i="21"/>
  <c r="M65" i="21"/>
  <c r="N65" i="21"/>
  <c r="O65" i="21"/>
  <c r="Q65" i="21"/>
  <c r="L66" i="21"/>
  <c r="M66" i="21"/>
  <c r="N66" i="21"/>
  <c r="O66" i="21"/>
  <c r="Q66" i="21"/>
  <c r="L67" i="21"/>
  <c r="M67" i="21"/>
  <c r="N67" i="21"/>
  <c r="O67" i="21"/>
  <c r="Q67" i="21"/>
  <c r="L68" i="21"/>
  <c r="M68" i="21"/>
  <c r="N68" i="21"/>
  <c r="O68" i="21"/>
  <c r="Q68" i="21"/>
  <c r="M4" i="21"/>
  <c r="N4" i="21"/>
  <c r="O4" i="21"/>
  <c r="Q4" i="21"/>
  <c r="L69" i="21"/>
  <c r="M69" i="21"/>
  <c r="N69" i="21"/>
  <c r="O69" i="21"/>
  <c r="Q69" i="21"/>
  <c r="L70" i="21"/>
  <c r="M70" i="21"/>
  <c r="N70" i="21"/>
  <c r="O70" i="21"/>
  <c r="Q70" i="21"/>
  <c r="L71" i="21"/>
  <c r="M71" i="21"/>
  <c r="N71" i="21"/>
  <c r="O71" i="21"/>
  <c r="Q71" i="21"/>
  <c r="L23" i="21"/>
  <c r="M23" i="21"/>
  <c r="N23" i="21"/>
  <c r="O23" i="21"/>
  <c r="Q23" i="21"/>
  <c r="L72" i="21"/>
  <c r="M72" i="21"/>
  <c r="N72" i="21"/>
  <c r="O72" i="21"/>
  <c r="Q72" i="21"/>
  <c r="L73" i="21"/>
  <c r="M73" i="21"/>
  <c r="N73" i="21"/>
  <c r="O73" i="21"/>
  <c r="Q73" i="21"/>
  <c r="L74" i="21"/>
  <c r="M74" i="21"/>
  <c r="N74" i="21"/>
  <c r="O74" i="21"/>
  <c r="Q74" i="21"/>
  <c r="L75" i="21"/>
  <c r="M75" i="21"/>
  <c r="N75" i="21"/>
  <c r="O75" i="21"/>
  <c r="Q75" i="21"/>
  <c r="L76" i="21"/>
  <c r="M76" i="21"/>
  <c r="N76" i="21"/>
  <c r="O76" i="21"/>
  <c r="Q76" i="21"/>
  <c r="L77" i="21"/>
  <c r="M77" i="21"/>
  <c r="N77" i="21"/>
  <c r="O77" i="21"/>
  <c r="Q77" i="21"/>
  <c r="L78" i="21"/>
  <c r="M78" i="21"/>
  <c r="N78" i="21"/>
  <c r="O78" i="21"/>
  <c r="Q78" i="21"/>
  <c r="L79" i="21"/>
  <c r="M79" i="21"/>
  <c r="N79" i="21"/>
  <c r="O79" i="21"/>
  <c r="Q79" i="21"/>
  <c r="L80" i="21"/>
  <c r="M80" i="21"/>
  <c r="N80" i="21"/>
  <c r="O80" i="21"/>
  <c r="Q80" i="21"/>
  <c r="L81" i="21"/>
  <c r="M81" i="21"/>
  <c r="N81" i="21"/>
  <c r="O81" i="21"/>
  <c r="Q81" i="21"/>
  <c r="L82" i="21"/>
  <c r="M82" i="21"/>
  <c r="N82" i="21"/>
  <c r="O82" i="21"/>
  <c r="Q82" i="21"/>
  <c r="L83" i="21"/>
  <c r="M83" i="21"/>
  <c r="N83" i="21"/>
  <c r="O83" i="21"/>
  <c r="Q83" i="21"/>
  <c r="L84" i="21"/>
  <c r="M84" i="21"/>
  <c r="N84" i="21"/>
  <c r="O84" i="21"/>
  <c r="Q84" i="21"/>
  <c r="L85" i="21"/>
  <c r="M85" i="21"/>
  <c r="N85" i="21"/>
  <c r="O85" i="21"/>
  <c r="Q85" i="21"/>
  <c r="L86" i="21"/>
  <c r="M86" i="21"/>
  <c r="N86" i="21"/>
  <c r="O86" i="21"/>
  <c r="Q86" i="21"/>
  <c r="L87" i="21"/>
  <c r="M87" i="21"/>
  <c r="N87" i="21"/>
  <c r="O87" i="21"/>
  <c r="Q87" i="21"/>
  <c r="L5" i="21"/>
  <c r="N5" i="21"/>
  <c r="O5" i="21"/>
  <c r="Q5" i="21"/>
  <c r="L88" i="21"/>
  <c r="M88" i="21"/>
  <c r="N88" i="21"/>
  <c r="O88" i="21"/>
  <c r="Q88" i="21"/>
  <c r="L89" i="21"/>
  <c r="M89" i="21"/>
  <c r="N89" i="21"/>
  <c r="O89" i="21"/>
  <c r="Q89" i="21"/>
  <c r="L90" i="21"/>
  <c r="M90" i="21"/>
  <c r="N90" i="21"/>
  <c r="O90" i="21"/>
  <c r="Q90" i="21"/>
  <c r="L91" i="21"/>
  <c r="M91" i="21"/>
  <c r="N91" i="21"/>
  <c r="O91" i="21"/>
  <c r="Q91" i="21"/>
  <c r="L92" i="21"/>
  <c r="M92" i="21"/>
  <c r="N92" i="21"/>
  <c r="O92" i="21"/>
  <c r="Q92" i="21"/>
  <c r="L93" i="21"/>
  <c r="M93" i="21"/>
  <c r="N93" i="21"/>
  <c r="O93" i="21"/>
  <c r="Q93" i="21"/>
  <c r="L11" i="21"/>
  <c r="M11" i="21"/>
  <c r="O11" i="21"/>
  <c r="Q11" i="21"/>
  <c r="L94" i="21"/>
  <c r="M94" i="21"/>
  <c r="N94" i="21"/>
  <c r="O94" i="21"/>
  <c r="Q94" i="21"/>
  <c r="L95" i="21"/>
  <c r="M95" i="21"/>
  <c r="N95" i="21"/>
  <c r="O95" i="21"/>
  <c r="Q95" i="21"/>
  <c r="L96" i="21"/>
  <c r="M96" i="21"/>
  <c r="N96" i="21"/>
  <c r="O96" i="21"/>
  <c r="Q96" i="21"/>
  <c r="L97" i="21"/>
  <c r="M97" i="21"/>
  <c r="N97" i="21"/>
  <c r="O97" i="21"/>
  <c r="Q97" i="21"/>
  <c r="L98" i="21"/>
  <c r="M98" i="21"/>
  <c r="N98" i="21"/>
  <c r="O98" i="21"/>
  <c r="Q98" i="21"/>
  <c r="L99" i="21"/>
  <c r="M99" i="21"/>
  <c r="N99" i="21"/>
  <c r="O99" i="21"/>
  <c r="Q99" i="21"/>
  <c r="L100" i="21"/>
  <c r="M100" i="21"/>
  <c r="N100" i="21"/>
  <c r="O100" i="21"/>
  <c r="Q100" i="21"/>
  <c r="L6" i="21"/>
  <c r="M6" i="21"/>
  <c r="O6" i="21"/>
  <c r="Q6" i="21"/>
  <c r="L101" i="21"/>
  <c r="M101" i="21"/>
  <c r="N101" i="21"/>
  <c r="O101" i="21"/>
  <c r="Q101" i="21"/>
  <c r="L24" i="21"/>
  <c r="M24" i="21"/>
  <c r="N24" i="21"/>
  <c r="O24" i="21"/>
  <c r="Q24" i="21"/>
  <c r="L102" i="21"/>
  <c r="M102" i="21"/>
  <c r="N102" i="21"/>
  <c r="O102" i="21"/>
  <c r="Q102" i="21"/>
  <c r="L103" i="21"/>
  <c r="M103" i="21"/>
  <c r="N103" i="21"/>
  <c r="O103" i="21"/>
  <c r="Q103" i="21"/>
  <c r="L104" i="21"/>
  <c r="M104" i="21"/>
  <c r="N104" i="21"/>
  <c r="O104" i="21"/>
  <c r="Q104" i="21"/>
  <c r="M7" i="21"/>
  <c r="N7" i="21"/>
  <c r="O7" i="21"/>
  <c r="Q7" i="21"/>
  <c r="L105" i="21"/>
  <c r="M105" i="21"/>
  <c r="N105" i="21"/>
  <c r="O105" i="21"/>
  <c r="Q105" i="21"/>
  <c r="L106" i="21"/>
  <c r="M106" i="21"/>
  <c r="N106" i="21"/>
  <c r="O106" i="21"/>
  <c r="Q106" i="21"/>
  <c r="L107" i="21"/>
  <c r="M107" i="21"/>
  <c r="N107" i="21"/>
  <c r="O107" i="21"/>
  <c r="Q107" i="21"/>
  <c r="L108" i="21"/>
  <c r="M108" i="21"/>
  <c r="N108" i="21"/>
  <c r="O108" i="21"/>
  <c r="Q108" i="21"/>
  <c r="L12" i="21"/>
  <c r="M12" i="21"/>
  <c r="O12" i="21"/>
  <c r="Q12" i="21"/>
  <c r="L109" i="21"/>
  <c r="M109" i="21"/>
  <c r="N109" i="21"/>
  <c r="O109" i="21"/>
  <c r="Q109" i="21"/>
  <c r="L110" i="21"/>
  <c r="M110" i="21"/>
  <c r="N110" i="21"/>
  <c r="O110" i="21"/>
  <c r="Q110" i="21"/>
  <c r="L111" i="21"/>
  <c r="M111" i="21"/>
  <c r="N111" i="21"/>
  <c r="O111" i="21"/>
  <c r="Q111" i="21"/>
  <c r="L112" i="21"/>
  <c r="M112" i="21"/>
  <c r="N112" i="21"/>
  <c r="O112" i="21"/>
  <c r="Q112" i="21"/>
  <c r="L113" i="21"/>
  <c r="M113" i="21"/>
  <c r="N113" i="21"/>
  <c r="O113" i="21"/>
  <c r="Q113" i="21"/>
  <c r="L114" i="21"/>
  <c r="M114" i="21"/>
  <c r="N114" i="21"/>
  <c r="O114" i="21"/>
  <c r="Q114" i="21"/>
  <c r="L115" i="21"/>
  <c r="M115" i="21"/>
  <c r="N115" i="21"/>
  <c r="O115" i="21"/>
  <c r="Q115" i="21"/>
  <c r="L116" i="21"/>
  <c r="M116" i="21"/>
  <c r="N116" i="21"/>
  <c r="O116" i="21"/>
  <c r="Q116" i="21"/>
  <c r="L117" i="21"/>
  <c r="M117" i="21"/>
  <c r="N117" i="21"/>
  <c r="O117" i="21"/>
  <c r="Q117" i="21"/>
  <c r="L118" i="21"/>
  <c r="M118" i="21"/>
  <c r="N118" i="21"/>
  <c r="O118" i="21"/>
  <c r="Q118" i="21"/>
  <c r="L119" i="21"/>
  <c r="M119" i="21"/>
  <c r="N119" i="21"/>
  <c r="O119" i="21"/>
  <c r="Q119" i="21"/>
  <c r="L25" i="21"/>
  <c r="M25" i="21"/>
  <c r="N25" i="21"/>
  <c r="O25" i="21"/>
  <c r="Q25" i="21"/>
  <c r="L120" i="21"/>
  <c r="M120" i="21"/>
  <c r="N120" i="21"/>
  <c r="O120" i="21"/>
  <c r="Q120" i="21"/>
  <c r="L121" i="21"/>
  <c r="M121" i="21"/>
  <c r="N121" i="21"/>
  <c r="O121" i="21"/>
  <c r="Q121" i="21"/>
  <c r="L122" i="21"/>
  <c r="M122" i="21"/>
  <c r="N122" i="21"/>
  <c r="O122" i="21"/>
  <c r="Q122" i="21"/>
  <c r="L123" i="21"/>
  <c r="M123" i="21"/>
  <c r="N123" i="21"/>
  <c r="O123" i="21"/>
  <c r="Q123" i="21"/>
  <c r="L124" i="21"/>
  <c r="M124" i="21"/>
  <c r="N124" i="21"/>
  <c r="O124" i="21"/>
  <c r="Q124" i="21"/>
  <c r="L125" i="21"/>
  <c r="M125" i="21"/>
  <c r="N125" i="21"/>
  <c r="O125" i="21"/>
  <c r="Q125" i="21"/>
  <c r="L126" i="21"/>
  <c r="M126" i="21"/>
  <c r="N126" i="21"/>
  <c r="O126" i="21"/>
  <c r="Q126" i="21"/>
  <c r="L127" i="21"/>
  <c r="M127" i="21"/>
  <c r="N127" i="21"/>
  <c r="O127" i="21"/>
  <c r="Q127" i="21"/>
  <c r="L128" i="21"/>
  <c r="M128" i="21"/>
  <c r="N128" i="21"/>
  <c r="O128" i="21"/>
  <c r="Q128" i="21"/>
  <c r="L129" i="21"/>
  <c r="M129" i="21"/>
  <c r="N129" i="21"/>
  <c r="O129" i="21"/>
  <c r="Q129" i="21"/>
  <c r="L130" i="21"/>
  <c r="M130" i="21"/>
  <c r="N130" i="21"/>
  <c r="O130" i="21"/>
  <c r="Q130" i="21"/>
  <c r="M13" i="21"/>
  <c r="O13" i="21"/>
  <c r="Q13" i="21"/>
  <c r="L131" i="21"/>
  <c r="M131" i="21"/>
  <c r="N131" i="21"/>
  <c r="O131" i="21"/>
  <c r="Q131" i="21"/>
  <c r="L132" i="21"/>
  <c r="M132" i="21"/>
  <c r="N132" i="21"/>
  <c r="O132" i="21"/>
  <c r="Q132" i="21"/>
  <c r="L133" i="21"/>
  <c r="M133" i="21"/>
  <c r="N133" i="21"/>
  <c r="O133" i="21"/>
  <c r="Q133" i="21"/>
  <c r="L134" i="21"/>
  <c r="M134" i="21"/>
  <c r="N134" i="21"/>
  <c r="O134" i="21"/>
  <c r="Q134" i="21"/>
  <c r="L135" i="21"/>
  <c r="M135" i="21"/>
  <c r="N135" i="21"/>
  <c r="O135" i="21"/>
  <c r="Q135" i="21"/>
  <c r="L136" i="21"/>
  <c r="M136" i="21"/>
  <c r="N136" i="21"/>
  <c r="O136" i="21"/>
  <c r="Q136" i="21"/>
  <c r="L137" i="21"/>
  <c r="M137" i="21"/>
  <c r="N137" i="21"/>
  <c r="O137" i="21"/>
  <c r="Q137" i="21"/>
  <c r="L138" i="21"/>
  <c r="M138" i="21"/>
  <c r="N138" i="21"/>
  <c r="O138" i="21"/>
  <c r="Q138" i="21"/>
  <c r="L26" i="21"/>
  <c r="M26" i="21"/>
  <c r="N26" i="21"/>
  <c r="O26" i="21"/>
  <c r="Q26" i="21"/>
  <c r="L139" i="21"/>
  <c r="M139" i="21"/>
  <c r="N139" i="21"/>
  <c r="O139" i="21"/>
  <c r="Q139" i="21"/>
  <c r="L140" i="21"/>
  <c r="M140" i="21"/>
  <c r="N140" i="21"/>
  <c r="O140" i="21"/>
  <c r="Q140" i="21"/>
  <c r="L141" i="21"/>
  <c r="M141" i="21"/>
  <c r="N141" i="21"/>
  <c r="O141" i="21"/>
  <c r="Q141" i="21"/>
  <c r="L142" i="21"/>
  <c r="M142" i="21"/>
  <c r="N142" i="21"/>
  <c r="O142" i="21"/>
  <c r="Q142" i="21"/>
  <c r="L143" i="21"/>
  <c r="M143" i="21"/>
  <c r="N143" i="21"/>
  <c r="O143" i="21"/>
  <c r="Q143" i="21"/>
  <c r="L144" i="21"/>
  <c r="M144" i="21"/>
  <c r="N144" i="21"/>
  <c r="O144" i="21"/>
  <c r="Q144" i="21"/>
  <c r="L145" i="21"/>
  <c r="M145" i="21"/>
  <c r="N145" i="21"/>
  <c r="O145" i="21"/>
  <c r="Q145" i="21"/>
  <c r="L146" i="21"/>
  <c r="M146" i="21"/>
  <c r="N146" i="21"/>
  <c r="O146" i="21"/>
  <c r="Q146" i="21"/>
  <c r="L147" i="21"/>
  <c r="M147" i="21"/>
  <c r="N147" i="21"/>
  <c r="O147" i="21"/>
  <c r="Q147" i="21"/>
  <c r="L148" i="21"/>
  <c r="M148" i="21"/>
  <c r="N148" i="21"/>
  <c r="O148" i="21"/>
  <c r="Q148" i="21"/>
  <c r="L149" i="21"/>
  <c r="M149" i="21"/>
  <c r="N149" i="21"/>
  <c r="O149" i="21"/>
  <c r="Q149" i="21"/>
  <c r="L150" i="21"/>
  <c r="M150" i="21"/>
  <c r="N150" i="21"/>
  <c r="O150" i="21"/>
  <c r="Q150" i="21"/>
  <c r="L151" i="21"/>
  <c r="M151" i="21"/>
  <c r="N151" i="21"/>
  <c r="O151" i="21"/>
  <c r="Q151" i="21"/>
  <c r="L152" i="21"/>
  <c r="M152" i="21"/>
  <c r="N152" i="21"/>
  <c r="O152" i="21"/>
  <c r="Q152" i="21"/>
  <c r="L153" i="21"/>
  <c r="M153" i="21"/>
  <c r="N153" i="21"/>
  <c r="O153" i="21"/>
  <c r="Q153" i="21"/>
  <c r="L154" i="21"/>
  <c r="M154" i="21"/>
  <c r="N154" i="21"/>
  <c r="O154" i="21"/>
  <c r="Q154" i="21"/>
  <c r="L155" i="21"/>
  <c r="M155" i="21"/>
  <c r="N155" i="21"/>
  <c r="O155" i="21"/>
  <c r="Q155" i="21"/>
  <c r="L156" i="21"/>
  <c r="M156" i="21"/>
  <c r="N156" i="21"/>
  <c r="O156" i="21"/>
  <c r="Q156" i="21"/>
  <c r="L157" i="21"/>
  <c r="M157" i="21"/>
  <c r="N157" i="21"/>
  <c r="O157" i="21"/>
  <c r="Q157" i="21"/>
  <c r="L158" i="21"/>
  <c r="M158" i="21"/>
  <c r="N158" i="21"/>
  <c r="O158" i="21"/>
  <c r="Q158" i="21"/>
  <c r="L159" i="21"/>
  <c r="M159" i="21"/>
  <c r="N159" i="21"/>
  <c r="O159" i="21"/>
  <c r="Q159" i="21"/>
  <c r="L160" i="21"/>
  <c r="M160" i="21"/>
  <c r="N160" i="21"/>
  <c r="O160" i="21"/>
  <c r="Q160" i="21"/>
  <c r="L161" i="21"/>
  <c r="M161" i="21"/>
  <c r="N161" i="21"/>
  <c r="O161" i="21"/>
  <c r="Q161" i="21"/>
  <c r="L162" i="21"/>
  <c r="M162" i="21"/>
  <c r="N162" i="21"/>
  <c r="O162" i="21"/>
  <c r="Q162" i="21"/>
  <c r="L163" i="21"/>
  <c r="M163" i="21"/>
  <c r="N163" i="21"/>
  <c r="O163" i="21"/>
  <c r="Q163" i="21"/>
  <c r="L164" i="21"/>
  <c r="M164" i="21"/>
  <c r="N164" i="21"/>
  <c r="O164" i="21"/>
  <c r="Q164" i="21"/>
  <c r="L165" i="21"/>
  <c r="M165" i="21"/>
  <c r="N165" i="21"/>
  <c r="O165" i="21"/>
  <c r="Q165" i="21"/>
  <c r="L166" i="21"/>
  <c r="M166" i="21"/>
  <c r="N166" i="21"/>
  <c r="O166" i="21"/>
  <c r="Q166" i="21"/>
  <c r="L167" i="21"/>
  <c r="M167" i="21"/>
  <c r="N167" i="21"/>
  <c r="O167" i="21"/>
  <c r="Q167" i="21"/>
  <c r="L168" i="21"/>
  <c r="M168" i="21"/>
  <c r="N168" i="21"/>
  <c r="O168" i="21"/>
  <c r="Q168" i="21"/>
  <c r="L169" i="21"/>
  <c r="M169" i="21"/>
  <c r="N169" i="21"/>
  <c r="O169" i="21"/>
  <c r="Q169" i="21"/>
  <c r="L170" i="21"/>
  <c r="M170" i="21"/>
  <c r="N170" i="21"/>
  <c r="O170" i="21"/>
  <c r="Q170" i="21"/>
  <c r="L171" i="21"/>
  <c r="M171" i="21"/>
  <c r="N171" i="21"/>
  <c r="O171" i="21"/>
  <c r="Q171" i="21"/>
  <c r="L172" i="21"/>
  <c r="M172" i="21"/>
  <c r="N172" i="21"/>
  <c r="O172" i="21"/>
  <c r="Q172" i="21"/>
  <c r="L173" i="21"/>
  <c r="M173" i="21"/>
  <c r="N173" i="21"/>
  <c r="O173" i="21"/>
  <c r="Q173" i="21"/>
  <c r="L174" i="21"/>
  <c r="M174" i="21"/>
  <c r="N174" i="21"/>
  <c r="O174" i="21"/>
  <c r="Q174" i="21"/>
  <c r="L175" i="21"/>
  <c r="M175" i="21"/>
  <c r="N175" i="21"/>
  <c r="O175" i="21"/>
  <c r="Q175" i="21"/>
  <c r="L27" i="21"/>
  <c r="M27" i="21"/>
  <c r="N27" i="21"/>
  <c r="O27" i="21"/>
  <c r="Q27" i="21"/>
  <c r="L176" i="21"/>
  <c r="M176" i="21"/>
  <c r="N176" i="21"/>
  <c r="O176" i="21"/>
  <c r="Q176" i="21"/>
  <c r="L177" i="21"/>
  <c r="M177" i="21"/>
  <c r="N177" i="21"/>
  <c r="O177" i="21"/>
  <c r="Q177" i="21"/>
  <c r="L178" i="21"/>
  <c r="M178" i="21"/>
  <c r="N178" i="21"/>
  <c r="O178" i="21"/>
  <c r="Q178" i="21"/>
  <c r="L8" i="21"/>
  <c r="M8" i="21"/>
  <c r="O8" i="21"/>
  <c r="Q8" i="21"/>
  <c r="L179" i="21"/>
  <c r="M179" i="21"/>
  <c r="N179" i="21"/>
  <c r="O179" i="21"/>
  <c r="Q179" i="21"/>
  <c r="L180" i="21"/>
  <c r="M180" i="21"/>
  <c r="N180" i="21"/>
  <c r="O180" i="21"/>
  <c r="Q180" i="21"/>
  <c r="L181" i="21"/>
  <c r="M181" i="21"/>
  <c r="N181" i="21"/>
  <c r="O181" i="21"/>
  <c r="Q181" i="21"/>
  <c r="L182" i="21"/>
  <c r="M182" i="21"/>
  <c r="N182" i="21"/>
  <c r="O182" i="21"/>
  <c r="Q182" i="21"/>
  <c r="L183" i="21"/>
  <c r="M183" i="21"/>
  <c r="N183" i="21"/>
  <c r="O183" i="21"/>
  <c r="Q183" i="21"/>
  <c r="L184" i="21"/>
  <c r="M184" i="21"/>
  <c r="N184" i="21"/>
  <c r="O184" i="21"/>
  <c r="Q184" i="21"/>
  <c r="L185" i="21"/>
  <c r="M185" i="21"/>
  <c r="N185" i="21"/>
  <c r="O185" i="21"/>
  <c r="Q185" i="21"/>
  <c r="L186" i="21"/>
  <c r="M186" i="21"/>
  <c r="N186" i="21"/>
  <c r="O186" i="21"/>
  <c r="Q186" i="21"/>
  <c r="L187" i="21"/>
  <c r="M187" i="21"/>
  <c r="N187" i="21"/>
  <c r="O187" i="21"/>
  <c r="Q187" i="21"/>
  <c r="L188" i="21"/>
  <c r="M188" i="21"/>
  <c r="N188" i="21"/>
  <c r="O188" i="21"/>
  <c r="Q188" i="21"/>
  <c r="L189" i="21"/>
  <c r="M189" i="21"/>
  <c r="N189" i="21"/>
  <c r="O189" i="21"/>
  <c r="Q189" i="21"/>
  <c r="L190" i="21"/>
  <c r="M190" i="21"/>
  <c r="N190" i="21"/>
  <c r="O190" i="21"/>
  <c r="Q190" i="21"/>
  <c r="L191" i="21"/>
  <c r="M191" i="21"/>
  <c r="N191" i="21"/>
  <c r="O191" i="21"/>
  <c r="Q191" i="21"/>
  <c r="L192" i="21"/>
  <c r="M192" i="21"/>
  <c r="N192" i="21"/>
  <c r="O192" i="21"/>
  <c r="Q192" i="21"/>
  <c r="L193" i="21"/>
  <c r="M193" i="21"/>
  <c r="N193" i="21"/>
  <c r="O193" i="21"/>
  <c r="Q193" i="21"/>
  <c r="L194" i="21"/>
  <c r="M194" i="21"/>
  <c r="N194" i="21"/>
  <c r="O194" i="21"/>
  <c r="Q194" i="21"/>
  <c r="L195" i="21"/>
  <c r="M195" i="21"/>
  <c r="N195" i="21"/>
  <c r="O195" i="21"/>
  <c r="Q195" i="21"/>
  <c r="L196" i="21"/>
  <c r="M196" i="21"/>
  <c r="N196" i="21"/>
  <c r="O196" i="21"/>
  <c r="Q196" i="21"/>
  <c r="L197" i="21"/>
  <c r="M197" i="21"/>
  <c r="N197" i="21"/>
  <c r="O197" i="21"/>
  <c r="Q197" i="21"/>
  <c r="L198" i="21"/>
  <c r="M198" i="21"/>
  <c r="N198" i="21"/>
  <c r="O198" i="21"/>
  <c r="Q198" i="21"/>
  <c r="L199" i="21"/>
  <c r="M199" i="21"/>
  <c r="N199" i="21"/>
  <c r="O199" i="21"/>
  <c r="Q199" i="21"/>
  <c r="L200" i="21"/>
  <c r="M200" i="21"/>
  <c r="N200" i="21"/>
  <c r="O200" i="21"/>
  <c r="Q200" i="21"/>
  <c r="L201" i="21"/>
  <c r="M201" i="21"/>
  <c r="N201" i="21"/>
  <c r="O201" i="21"/>
  <c r="Q201" i="21"/>
  <c r="L202" i="21"/>
  <c r="M202" i="21"/>
  <c r="N202" i="21"/>
  <c r="O202" i="21"/>
  <c r="Q202" i="21"/>
  <c r="L203" i="21"/>
  <c r="M203" i="21"/>
  <c r="N203" i="21"/>
  <c r="O203" i="21"/>
  <c r="Q203" i="21"/>
  <c r="L204" i="21"/>
  <c r="M204" i="21"/>
  <c r="N204" i="21"/>
  <c r="O204" i="21"/>
  <c r="Q204" i="21"/>
  <c r="L205" i="21"/>
  <c r="M205" i="21"/>
  <c r="N205" i="21"/>
  <c r="O205" i="21"/>
  <c r="Q205" i="21"/>
  <c r="L206" i="21"/>
  <c r="M206" i="21"/>
  <c r="N206" i="21"/>
  <c r="O206" i="21"/>
  <c r="Q206" i="21"/>
  <c r="L207" i="21"/>
  <c r="M207" i="21"/>
  <c r="N207" i="21"/>
  <c r="O207" i="21"/>
  <c r="Q207" i="21"/>
  <c r="L208" i="21"/>
  <c r="M208" i="21"/>
  <c r="N208" i="21"/>
  <c r="O208" i="21"/>
  <c r="Q208" i="21"/>
  <c r="L209" i="21"/>
  <c r="M209" i="21"/>
  <c r="N209" i="21"/>
  <c r="O209" i="21"/>
  <c r="Q209" i="21"/>
  <c r="L210" i="21"/>
  <c r="M210" i="21"/>
  <c r="N210" i="21"/>
  <c r="O210" i="21"/>
  <c r="Q210" i="21"/>
  <c r="L211" i="21"/>
  <c r="M211" i="21"/>
  <c r="N211" i="21"/>
  <c r="O211" i="21"/>
  <c r="Q211" i="21"/>
  <c r="L212" i="21"/>
  <c r="M212" i="21"/>
  <c r="N212" i="21"/>
  <c r="O212" i="21"/>
  <c r="Q212" i="21"/>
  <c r="L213" i="21"/>
  <c r="M213" i="21"/>
  <c r="N213" i="21"/>
  <c r="O213" i="21"/>
  <c r="Q213" i="21"/>
  <c r="L214" i="21"/>
  <c r="M214" i="21"/>
  <c r="N214" i="21"/>
  <c r="O214" i="21"/>
  <c r="Q214" i="21"/>
  <c r="L28" i="21"/>
  <c r="M28" i="21"/>
  <c r="N28" i="21"/>
  <c r="O28" i="21"/>
  <c r="Q28" i="21"/>
  <c r="L215" i="21"/>
  <c r="M215" i="21"/>
  <c r="N215" i="21"/>
  <c r="O215" i="21"/>
  <c r="Q215" i="21"/>
  <c r="L216" i="21"/>
  <c r="M216" i="21"/>
  <c r="N216" i="21"/>
  <c r="O216" i="21"/>
  <c r="Q216" i="21"/>
  <c r="L217" i="21"/>
  <c r="M217" i="21"/>
  <c r="N217" i="21"/>
  <c r="O217" i="21"/>
  <c r="Q217" i="21"/>
  <c r="L218" i="21"/>
  <c r="M218" i="21"/>
  <c r="N218" i="21"/>
  <c r="O218" i="21"/>
  <c r="Q218" i="21"/>
  <c r="L219" i="21"/>
  <c r="M219" i="21"/>
  <c r="N219" i="21"/>
  <c r="O219" i="21"/>
  <c r="Q219" i="21"/>
  <c r="L220" i="21"/>
  <c r="M220" i="21"/>
  <c r="N220" i="21"/>
  <c r="O220" i="21"/>
  <c r="Q220" i="21"/>
  <c r="L221" i="21"/>
  <c r="M221" i="21"/>
  <c r="N221" i="21"/>
  <c r="O221" i="21"/>
  <c r="Q221" i="21"/>
  <c r="L222" i="21"/>
  <c r="M222" i="21"/>
  <c r="N222" i="21"/>
  <c r="O222" i="21"/>
  <c r="Q222" i="21"/>
  <c r="L223" i="21"/>
  <c r="M223" i="21"/>
  <c r="N223" i="21"/>
  <c r="O223" i="21"/>
  <c r="Q223" i="21"/>
  <c r="L224" i="21"/>
  <c r="M224" i="21"/>
  <c r="N224" i="21"/>
  <c r="O224" i="21"/>
  <c r="Q224" i="21"/>
  <c r="L225" i="21"/>
  <c r="M225" i="21"/>
  <c r="N225" i="21"/>
  <c r="O225" i="21"/>
  <c r="Q225" i="21"/>
  <c r="L226" i="21"/>
  <c r="M226" i="21"/>
  <c r="N226" i="21"/>
  <c r="O226" i="21"/>
  <c r="Q226" i="21"/>
  <c r="L29" i="21"/>
  <c r="M29" i="21"/>
  <c r="N29" i="21"/>
  <c r="O29" i="21"/>
  <c r="Q29" i="21"/>
  <c r="L227" i="21"/>
  <c r="M227" i="21"/>
  <c r="N227" i="21"/>
  <c r="O227" i="21"/>
  <c r="Q227" i="21"/>
  <c r="L30" i="21"/>
  <c r="M30" i="21"/>
  <c r="N30" i="21"/>
  <c r="O30" i="21"/>
  <c r="Q30" i="21"/>
  <c r="L228" i="21"/>
  <c r="M228" i="21"/>
  <c r="N228" i="21"/>
  <c r="O228" i="21"/>
  <c r="Q228" i="21"/>
  <c r="L229" i="21"/>
  <c r="M229" i="21"/>
  <c r="N229" i="21"/>
  <c r="O229" i="21"/>
  <c r="Q229" i="21"/>
  <c r="L230" i="21"/>
  <c r="M230" i="21"/>
  <c r="N230" i="21"/>
  <c r="O230" i="21"/>
  <c r="Q230" i="21"/>
  <c r="L231" i="21"/>
  <c r="M231" i="21"/>
  <c r="N231" i="21"/>
  <c r="O231" i="21"/>
  <c r="Q231" i="21"/>
  <c r="L232" i="21"/>
  <c r="M232" i="21"/>
  <c r="N232" i="21"/>
  <c r="O232" i="21"/>
  <c r="Q232" i="21"/>
  <c r="L233" i="21"/>
  <c r="M233" i="21"/>
  <c r="N233" i="21"/>
  <c r="O233" i="21"/>
  <c r="Q233" i="21"/>
  <c r="L234" i="21"/>
  <c r="M234" i="21"/>
  <c r="N234" i="21"/>
  <c r="O234" i="21"/>
  <c r="Q234" i="21"/>
  <c r="L235" i="21"/>
  <c r="M235" i="21"/>
  <c r="N235" i="21"/>
  <c r="O235" i="21"/>
  <c r="Q235" i="21"/>
  <c r="L236" i="21"/>
  <c r="M236" i="21"/>
  <c r="N236" i="21"/>
  <c r="O236" i="21"/>
  <c r="Q236" i="21"/>
  <c r="L237" i="21"/>
  <c r="M237" i="21"/>
  <c r="N237" i="21"/>
  <c r="O237" i="21"/>
  <c r="Q237" i="21"/>
  <c r="L238" i="21"/>
  <c r="M238" i="21"/>
  <c r="N238" i="21"/>
  <c r="O238" i="21"/>
  <c r="Q238" i="21"/>
  <c r="L239" i="21"/>
  <c r="M239" i="21"/>
  <c r="N239" i="21"/>
  <c r="O239" i="21"/>
  <c r="Q239" i="21"/>
  <c r="L240" i="21"/>
  <c r="M240" i="21"/>
  <c r="N240" i="21"/>
  <c r="O240" i="21"/>
  <c r="Q240" i="21"/>
  <c r="L241" i="21"/>
  <c r="M241" i="21"/>
  <c r="N241" i="21"/>
  <c r="O241" i="21"/>
  <c r="Q241" i="21"/>
  <c r="L242" i="21"/>
  <c r="M242" i="21"/>
  <c r="N242" i="21"/>
  <c r="O242" i="21"/>
  <c r="Q242" i="21"/>
  <c r="L31" i="21"/>
  <c r="M31" i="21"/>
  <c r="N31" i="21"/>
  <c r="O31" i="21"/>
  <c r="Q31" i="21"/>
  <c r="L243" i="21"/>
  <c r="M243" i="21"/>
  <c r="N243" i="21"/>
  <c r="O243" i="21"/>
  <c r="Q243" i="21"/>
  <c r="L244" i="21"/>
  <c r="M244" i="21"/>
  <c r="N244" i="21"/>
  <c r="O244" i="21"/>
  <c r="Q244" i="21"/>
  <c r="L245" i="21"/>
  <c r="M245" i="21"/>
  <c r="N245" i="21"/>
  <c r="O245" i="21"/>
  <c r="Q245" i="21"/>
  <c r="L246" i="21"/>
  <c r="M246" i="21"/>
  <c r="N246" i="21"/>
  <c r="O246" i="21"/>
  <c r="Q246" i="21"/>
  <c r="L247" i="21"/>
  <c r="M247" i="21"/>
  <c r="N247" i="21"/>
  <c r="O247" i="21"/>
  <c r="Q247" i="21"/>
  <c r="L248" i="21"/>
  <c r="M248" i="21"/>
  <c r="N248" i="21"/>
  <c r="O248" i="21"/>
  <c r="Q248" i="21"/>
  <c r="L249" i="21"/>
  <c r="M249" i="21"/>
  <c r="N249" i="21"/>
  <c r="O249" i="21"/>
  <c r="Q249" i="21"/>
  <c r="L250" i="21"/>
  <c r="M250" i="21"/>
  <c r="N250" i="21"/>
  <c r="O250" i="21"/>
  <c r="Q250" i="21"/>
  <c r="L251" i="21"/>
  <c r="M251" i="21"/>
  <c r="N251" i="21"/>
  <c r="O251" i="21"/>
  <c r="Q251" i="21"/>
  <c r="L252" i="21"/>
  <c r="M252" i="21"/>
  <c r="N252" i="21"/>
  <c r="O252" i="21"/>
  <c r="Q252" i="21"/>
  <c r="L253" i="21"/>
  <c r="M253" i="21"/>
  <c r="N253" i="21"/>
  <c r="O253" i="21"/>
  <c r="Q253" i="21"/>
  <c r="L254" i="21"/>
  <c r="M254" i="21"/>
  <c r="N254" i="21"/>
  <c r="O254" i="21"/>
  <c r="Q254" i="21"/>
  <c r="L255" i="21"/>
  <c r="M255" i="21"/>
  <c r="N255" i="21"/>
  <c r="O255" i="21"/>
  <c r="Q255" i="21"/>
  <c r="L256" i="21"/>
  <c r="M256" i="21"/>
  <c r="N256" i="21"/>
  <c r="O256" i="21"/>
  <c r="Q256" i="21"/>
  <c r="L257" i="21"/>
  <c r="M257" i="21"/>
  <c r="N257" i="21"/>
  <c r="O257" i="21"/>
  <c r="Q257" i="21"/>
  <c r="L258" i="21"/>
  <c r="M258" i="21"/>
  <c r="N258" i="21"/>
  <c r="O258" i="21"/>
  <c r="Q258" i="21"/>
  <c r="L259" i="21"/>
  <c r="M259" i="21"/>
  <c r="N259" i="21"/>
  <c r="O259" i="21"/>
  <c r="Q259" i="21"/>
  <c r="L260" i="21"/>
  <c r="M260" i="21"/>
  <c r="N260" i="21"/>
  <c r="O260" i="21"/>
  <c r="Q260" i="21"/>
  <c r="L261" i="21"/>
  <c r="M261" i="21"/>
  <c r="N261" i="21"/>
  <c r="O261" i="21"/>
  <c r="Q261" i="21"/>
  <c r="L262" i="21"/>
  <c r="M262" i="21"/>
  <c r="N262" i="21"/>
  <c r="O262" i="21"/>
  <c r="Q262" i="21"/>
  <c r="L32" i="21"/>
  <c r="M32" i="21"/>
  <c r="N32" i="21"/>
  <c r="O32" i="21"/>
  <c r="Q32" i="21"/>
  <c r="L263" i="21"/>
  <c r="M263" i="21"/>
  <c r="N263" i="21"/>
  <c r="O263" i="21"/>
  <c r="Q263" i="21"/>
  <c r="L264" i="21"/>
  <c r="M264" i="21"/>
  <c r="N264" i="21"/>
  <c r="O264" i="21"/>
  <c r="Q264" i="21"/>
  <c r="L265" i="21"/>
  <c r="M265" i="21"/>
  <c r="N265" i="21"/>
  <c r="O265" i="21"/>
  <c r="Q265" i="21"/>
  <c r="L266" i="21"/>
  <c r="M266" i="21"/>
  <c r="N266" i="21"/>
  <c r="O266" i="21"/>
  <c r="Q266" i="21"/>
  <c r="L267" i="21"/>
  <c r="M267" i="21"/>
  <c r="N267" i="21"/>
  <c r="O267" i="21"/>
  <c r="Q267" i="21"/>
  <c r="L268" i="21"/>
  <c r="M268" i="21"/>
  <c r="N268" i="21"/>
  <c r="O268" i="21"/>
  <c r="Q268" i="21"/>
  <c r="L269" i="21"/>
  <c r="M269" i="21"/>
  <c r="N269" i="21"/>
  <c r="O269" i="21"/>
  <c r="Q269" i="21"/>
  <c r="L270" i="21"/>
  <c r="M270" i="21"/>
  <c r="N270" i="21"/>
  <c r="O270" i="21"/>
  <c r="Q270" i="21"/>
  <c r="L271" i="21"/>
  <c r="M271" i="21"/>
  <c r="N271" i="21"/>
  <c r="O271" i="21"/>
  <c r="Q271" i="21"/>
  <c r="L272" i="21"/>
  <c r="M272" i="21"/>
  <c r="N272" i="21"/>
  <c r="O272" i="21"/>
  <c r="Q272" i="21"/>
  <c r="L273" i="21"/>
  <c r="M273" i="21"/>
  <c r="N273" i="21"/>
  <c r="O273" i="21"/>
  <c r="Q273" i="21"/>
  <c r="L274" i="21"/>
  <c r="M274" i="21"/>
  <c r="N274" i="21"/>
  <c r="O274" i="21"/>
  <c r="Q274" i="21"/>
  <c r="L275" i="21"/>
  <c r="M275" i="21"/>
  <c r="N275" i="21"/>
  <c r="O275" i="21"/>
  <c r="Q275" i="21"/>
  <c r="L276" i="21"/>
  <c r="M276" i="21"/>
  <c r="N276" i="21"/>
  <c r="O276" i="21"/>
  <c r="Q276" i="21"/>
  <c r="L277" i="21"/>
  <c r="M277" i="21"/>
  <c r="N277" i="21"/>
  <c r="O277" i="21"/>
  <c r="Q277" i="21"/>
  <c r="L278" i="21"/>
  <c r="M278" i="21"/>
  <c r="N278" i="21"/>
  <c r="O278" i="21"/>
  <c r="Q278" i="21"/>
  <c r="L279" i="21"/>
  <c r="M279" i="21"/>
  <c r="N279" i="21"/>
  <c r="O279" i="21"/>
  <c r="Q279" i="21"/>
  <c r="L280" i="21"/>
  <c r="M280" i="21"/>
  <c r="N280" i="21"/>
  <c r="O280" i="21"/>
  <c r="Q280" i="21"/>
  <c r="L281" i="21"/>
  <c r="M281" i="21"/>
  <c r="N281" i="21"/>
  <c r="O281" i="21"/>
  <c r="Q281" i="21"/>
  <c r="L282" i="21"/>
  <c r="M282" i="21"/>
  <c r="N282" i="21"/>
  <c r="O282" i="21"/>
  <c r="Q282" i="21"/>
  <c r="L283" i="21"/>
  <c r="M283" i="21"/>
  <c r="N283" i="21"/>
  <c r="O283" i="21"/>
  <c r="Q283" i="21"/>
  <c r="L284" i="21"/>
  <c r="M284" i="21"/>
  <c r="N284" i="21"/>
  <c r="O284" i="21"/>
  <c r="Q284" i="21"/>
  <c r="L285" i="21"/>
  <c r="M285" i="21"/>
  <c r="N285" i="21"/>
  <c r="O285" i="21"/>
  <c r="Q285" i="21"/>
  <c r="L286" i="21"/>
  <c r="M286" i="21"/>
  <c r="N286" i="21"/>
  <c r="O286" i="21"/>
  <c r="Q286" i="21"/>
  <c r="L287" i="21"/>
  <c r="M287" i="21"/>
  <c r="N287" i="21"/>
  <c r="O287" i="21"/>
  <c r="Q287" i="21"/>
  <c r="L288" i="21"/>
  <c r="M288" i="21"/>
  <c r="N288" i="21"/>
  <c r="O288" i="21"/>
  <c r="Q288" i="21"/>
  <c r="L33" i="21"/>
  <c r="M33" i="21"/>
  <c r="N33" i="21"/>
  <c r="O33" i="21"/>
  <c r="Q33" i="21"/>
  <c r="L289" i="21"/>
  <c r="M289" i="21"/>
  <c r="N289" i="21"/>
  <c r="O289" i="21"/>
  <c r="Q289" i="21"/>
  <c r="L290" i="21"/>
  <c r="M290" i="21"/>
  <c r="N290" i="21"/>
  <c r="O290" i="21"/>
  <c r="Q290" i="21"/>
  <c r="L291" i="21"/>
  <c r="M291" i="21"/>
  <c r="N291" i="21"/>
  <c r="O291" i="21"/>
  <c r="Q291" i="21"/>
  <c r="L292" i="21"/>
  <c r="M292" i="21"/>
  <c r="N292" i="21"/>
  <c r="O292" i="21"/>
  <c r="Q292" i="21"/>
  <c r="L293" i="21"/>
  <c r="M293" i="21"/>
  <c r="N293" i="21"/>
  <c r="O293" i="21"/>
  <c r="Q293" i="21"/>
  <c r="L294" i="21"/>
  <c r="M294" i="21"/>
  <c r="N294" i="21"/>
  <c r="O294" i="21"/>
  <c r="Q294" i="21"/>
  <c r="L295" i="21"/>
  <c r="M295" i="21"/>
  <c r="N295" i="21"/>
  <c r="O295" i="21"/>
  <c r="Q295" i="21"/>
  <c r="L296" i="21"/>
  <c r="M296" i="21"/>
  <c r="N296" i="21"/>
  <c r="O296" i="21"/>
  <c r="Q296" i="21"/>
  <c r="L34" i="21"/>
  <c r="M34" i="21"/>
  <c r="N34" i="21"/>
  <c r="O34" i="21"/>
  <c r="Q34" i="21"/>
  <c r="L297" i="21"/>
  <c r="M297" i="21"/>
  <c r="N297" i="21"/>
  <c r="O297" i="21"/>
  <c r="Q297" i="21"/>
  <c r="L298" i="21"/>
  <c r="M298" i="21"/>
  <c r="N298" i="21"/>
  <c r="O298" i="21"/>
  <c r="Q298" i="21"/>
  <c r="L299" i="21"/>
  <c r="M299" i="21"/>
  <c r="N299" i="21"/>
  <c r="O299" i="21"/>
  <c r="Q299" i="21"/>
  <c r="L300" i="21"/>
  <c r="M300" i="21"/>
  <c r="N300" i="21"/>
  <c r="O300" i="21"/>
  <c r="Q300" i="21"/>
  <c r="L301" i="21"/>
  <c r="M301" i="21"/>
  <c r="N301" i="21"/>
  <c r="O301" i="21"/>
  <c r="Q301" i="21"/>
  <c r="L302" i="21"/>
  <c r="M302" i="21"/>
  <c r="N302" i="21"/>
  <c r="O302" i="21"/>
  <c r="Q302" i="21"/>
  <c r="L303" i="21"/>
  <c r="M303" i="21"/>
  <c r="N303" i="21"/>
  <c r="O303" i="21"/>
  <c r="Q303" i="21"/>
  <c r="L304" i="21"/>
  <c r="M304" i="21"/>
  <c r="N304" i="21"/>
  <c r="O304" i="21"/>
  <c r="Q304" i="21"/>
  <c r="L305" i="21"/>
  <c r="M305" i="21"/>
  <c r="N305" i="21"/>
  <c r="O305" i="21"/>
  <c r="Q305" i="21"/>
  <c r="L306" i="21"/>
  <c r="M306" i="21"/>
  <c r="N306" i="21"/>
  <c r="O306" i="21"/>
  <c r="Q306" i="21"/>
  <c r="L307" i="21"/>
  <c r="M307" i="21"/>
  <c r="N307" i="21"/>
  <c r="O307" i="21"/>
  <c r="Q307" i="21"/>
  <c r="L308" i="21"/>
  <c r="M308" i="21"/>
  <c r="N308" i="21"/>
  <c r="O308" i="21"/>
  <c r="Q308" i="21"/>
  <c r="L309" i="21"/>
  <c r="M309" i="21"/>
  <c r="N309" i="21"/>
  <c r="O309" i="21"/>
  <c r="Q309" i="21"/>
  <c r="L310" i="21"/>
  <c r="M310" i="21"/>
  <c r="N310" i="21"/>
  <c r="O310" i="21"/>
  <c r="Q310" i="21"/>
  <c r="L311" i="21"/>
  <c r="M311" i="21"/>
  <c r="N311" i="21"/>
  <c r="O311" i="21"/>
  <c r="Q311" i="21"/>
  <c r="L312" i="21"/>
  <c r="M312" i="21"/>
  <c r="N312" i="21"/>
  <c r="O312" i="21"/>
  <c r="Q312" i="21"/>
  <c r="L313" i="21"/>
  <c r="M313" i="21"/>
  <c r="N313" i="21"/>
  <c r="O313" i="21"/>
  <c r="Q313" i="21"/>
  <c r="L314" i="21"/>
  <c r="M314" i="21"/>
  <c r="N314" i="21"/>
  <c r="O314" i="21"/>
  <c r="Q314" i="21"/>
  <c r="L315" i="21"/>
  <c r="M315" i="21"/>
  <c r="N315" i="21"/>
  <c r="O315" i="21"/>
  <c r="Q315" i="21"/>
  <c r="L14" i="21"/>
  <c r="M14" i="21"/>
  <c r="O14" i="21"/>
  <c r="Q14" i="21"/>
  <c r="L316" i="21"/>
  <c r="M316" i="21"/>
  <c r="N316" i="21"/>
  <c r="O316" i="21"/>
  <c r="Q316" i="21"/>
  <c r="L317" i="21"/>
  <c r="M317" i="21"/>
  <c r="N317" i="21"/>
  <c r="O317" i="21"/>
  <c r="Q317" i="21"/>
  <c r="L35" i="21"/>
  <c r="M35" i="21"/>
  <c r="N35" i="21"/>
  <c r="O35" i="21"/>
  <c r="Q35" i="21"/>
  <c r="L36" i="21"/>
  <c r="M36" i="21"/>
  <c r="N36" i="21"/>
  <c r="O36" i="21"/>
  <c r="Q36" i="21"/>
  <c r="L318" i="21"/>
  <c r="M318" i="21"/>
  <c r="N318" i="21"/>
  <c r="O318" i="21"/>
  <c r="Q318" i="21"/>
  <c r="M9" i="21"/>
  <c r="N9" i="21"/>
  <c r="O9" i="21"/>
  <c r="Q9" i="21"/>
  <c r="M10" i="21"/>
  <c r="N10" i="21"/>
  <c r="O10" i="21"/>
  <c r="Q10" i="21"/>
  <c r="L319" i="21"/>
  <c r="M319" i="21"/>
  <c r="N319" i="21"/>
  <c r="O319" i="21"/>
  <c r="Q319" i="21"/>
  <c r="L320" i="21"/>
  <c r="M320" i="21"/>
  <c r="N320" i="21"/>
  <c r="O320" i="21"/>
  <c r="Q320" i="21"/>
  <c r="L321" i="21"/>
  <c r="M321" i="21"/>
  <c r="N321" i="21"/>
  <c r="O321" i="21"/>
  <c r="Q321" i="21"/>
  <c r="L15" i="21"/>
  <c r="M15" i="21"/>
  <c r="O15" i="21"/>
  <c r="Q15" i="21"/>
  <c r="L322" i="21"/>
  <c r="M322" i="21"/>
  <c r="N322" i="21"/>
  <c r="O322" i="21"/>
  <c r="Q322" i="21"/>
  <c r="L323" i="21"/>
  <c r="M323" i="21"/>
  <c r="N323" i="21"/>
  <c r="O323" i="21"/>
  <c r="Q323" i="21"/>
  <c r="L324" i="21"/>
  <c r="M324" i="21"/>
  <c r="N324" i="21"/>
  <c r="O324" i="21"/>
  <c r="Q324" i="21"/>
  <c r="L325" i="21"/>
  <c r="M325" i="21"/>
  <c r="N325" i="21"/>
  <c r="O325" i="21"/>
  <c r="Q325" i="21"/>
  <c r="L326" i="21"/>
  <c r="M326" i="21"/>
  <c r="N326" i="21"/>
  <c r="O326" i="21"/>
  <c r="Q326" i="21"/>
  <c r="L327" i="21"/>
  <c r="M327" i="21"/>
  <c r="N327" i="21"/>
  <c r="O327" i="21"/>
  <c r="Q327" i="21"/>
  <c r="L328" i="21"/>
  <c r="M328" i="21"/>
  <c r="N328" i="21"/>
  <c r="O328" i="21"/>
  <c r="Q328" i="21"/>
  <c r="L329" i="21"/>
  <c r="M329" i="21"/>
  <c r="N329" i="21"/>
  <c r="O329" i="21"/>
  <c r="Q329" i="21"/>
  <c r="L330" i="21"/>
  <c r="M330" i="21"/>
  <c r="N330" i="21"/>
  <c r="O330" i="21"/>
  <c r="Q330" i="21"/>
  <c r="L331" i="21"/>
  <c r="M331" i="21"/>
  <c r="N331" i="21"/>
  <c r="O331" i="21"/>
  <c r="Q331" i="21"/>
  <c r="L332" i="21"/>
  <c r="M332" i="21"/>
  <c r="N332" i="21"/>
  <c r="O332" i="21"/>
  <c r="Q332" i="21"/>
  <c r="L37" i="21"/>
  <c r="M37" i="21"/>
  <c r="N37" i="21"/>
  <c r="O37" i="21"/>
  <c r="Q37" i="21"/>
  <c r="L333" i="21"/>
  <c r="M333" i="21"/>
  <c r="N333" i="21"/>
  <c r="O333" i="21"/>
  <c r="Q333" i="21"/>
  <c r="L334" i="21"/>
  <c r="M334" i="21"/>
  <c r="N334" i="21"/>
  <c r="O334" i="21"/>
  <c r="Q334" i="21"/>
  <c r="L335" i="21"/>
  <c r="M335" i="21"/>
  <c r="N335" i="21"/>
  <c r="O335" i="21"/>
  <c r="Q335" i="21"/>
  <c r="L336" i="21"/>
  <c r="M336" i="21"/>
  <c r="N336" i="21"/>
  <c r="O336" i="21"/>
  <c r="Q336" i="21"/>
  <c r="L337" i="21"/>
  <c r="M337" i="21"/>
  <c r="N337" i="21"/>
  <c r="O337" i="21"/>
  <c r="Q337" i="21"/>
  <c r="L338" i="21"/>
  <c r="M338" i="21"/>
  <c r="N338" i="21"/>
  <c r="O338" i="21"/>
  <c r="Q338" i="21"/>
  <c r="L339" i="21"/>
  <c r="M339" i="21"/>
  <c r="N339" i="21"/>
  <c r="O339" i="21"/>
  <c r="Q339" i="21"/>
  <c r="L340" i="21"/>
  <c r="M340" i="21"/>
  <c r="N340" i="21"/>
  <c r="O340" i="21"/>
  <c r="Q340" i="21"/>
  <c r="L341" i="21"/>
  <c r="M341" i="21"/>
  <c r="N341" i="21"/>
  <c r="O341" i="21"/>
  <c r="Q341" i="21"/>
  <c r="L342" i="21"/>
  <c r="M342" i="21"/>
  <c r="N342" i="21"/>
  <c r="O342" i="21"/>
  <c r="Q342" i="21"/>
  <c r="L343" i="21"/>
  <c r="M343" i="21"/>
  <c r="N343" i="21"/>
  <c r="O343" i="21"/>
  <c r="Q343" i="21"/>
  <c r="M16" i="21"/>
  <c r="O16" i="21"/>
  <c r="Q16" i="21"/>
  <c r="L344" i="21"/>
  <c r="M344" i="21"/>
  <c r="N344" i="21"/>
  <c r="O344" i="21"/>
  <c r="Q344" i="21"/>
  <c r="L345" i="21"/>
  <c r="M345" i="21"/>
  <c r="N345" i="21"/>
  <c r="O345" i="21"/>
  <c r="Q345" i="21"/>
  <c r="Q38" i="21"/>
  <c r="O38" i="21"/>
  <c r="N38" i="21"/>
  <c r="M38" i="21"/>
  <c r="L38" i="21"/>
  <c r="V30" i="22" l="1"/>
  <c r="AI45" i="22"/>
  <c r="V68" i="22"/>
  <c r="V59" i="22"/>
  <c r="AI169" i="22"/>
  <c r="AI24" i="22"/>
  <c r="AI95" i="22"/>
  <c r="AI147" i="22"/>
  <c r="AI67" i="22"/>
  <c r="AI39" i="22"/>
  <c r="AI93" i="22"/>
  <c r="AI174" i="22"/>
  <c r="AI54" i="22"/>
  <c r="AI97" i="22"/>
  <c r="AI163" i="22"/>
  <c r="AI71" i="22"/>
  <c r="AI103" i="22"/>
  <c r="AI85" i="22"/>
  <c r="AI138" i="22"/>
  <c r="AI153" i="22"/>
  <c r="AI140" i="22"/>
  <c r="AI160" i="22"/>
  <c r="AI87" i="22"/>
  <c r="AI79" i="22"/>
  <c r="AI173" i="22"/>
  <c r="AI167" i="22"/>
  <c r="AI144" i="22"/>
  <c r="AI155" i="22"/>
  <c r="AI2" i="22"/>
  <c r="AI4" i="22"/>
  <c r="AI112" i="22"/>
  <c r="AI25" i="22"/>
  <c r="AI100" i="22"/>
  <c r="AI15" i="22"/>
  <c r="AI7" i="22"/>
  <c r="AI13" i="22"/>
  <c r="AI149" i="22"/>
  <c r="AI171" i="22"/>
  <c r="AI158" i="22"/>
  <c r="AI22" i="22"/>
  <c r="AI63" i="22"/>
  <c r="AI50" i="22"/>
  <c r="AI124" i="22"/>
  <c r="AI94" i="22"/>
  <c r="AI29" i="22"/>
  <c r="V79" i="22"/>
  <c r="V3" i="22"/>
  <c r="AI33" i="22"/>
  <c r="AI14" i="22"/>
  <c r="AI41" i="22"/>
  <c r="AI42" i="22"/>
  <c r="AI82" i="22"/>
  <c r="AI56" i="22"/>
  <c r="AI73" i="22"/>
  <c r="AI64" i="22"/>
  <c r="V87" i="22"/>
  <c r="AI3" i="22"/>
  <c r="AI21" i="22"/>
  <c r="AI139" i="22"/>
  <c r="AI16" i="22"/>
  <c r="AI120" i="22"/>
  <c r="AI168" i="22"/>
  <c r="AI151" i="22"/>
  <c r="AI111" i="22"/>
  <c r="AI141" i="22"/>
  <c r="AI28" i="22"/>
  <c r="AI74" i="22"/>
  <c r="AI133" i="22"/>
  <c r="V62" i="22"/>
  <c r="V19" i="22"/>
  <c r="V71" i="22"/>
  <c r="V20" i="22"/>
  <c r="AI165" i="22"/>
  <c r="AI23" i="22"/>
  <c r="AI58" i="22"/>
  <c r="AI92" i="22"/>
  <c r="AI88" i="22"/>
  <c r="AI117" i="22"/>
  <c r="AI61" i="22"/>
  <c r="AI119" i="22"/>
  <c r="V91" i="22"/>
  <c r="AI8" i="22"/>
  <c r="AI51" i="22"/>
  <c r="AI38" i="22"/>
  <c r="AI31" i="22"/>
  <c r="AI102" i="22"/>
  <c r="AI159" i="22"/>
  <c r="AI27" i="22"/>
  <c r="V114" i="22"/>
  <c r="V97" i="22"/>
  <c r="V48" i="22"/>
  <c r="V10" i="22"/>
  <c r="V111" i="22"/>
  <c r="AI166" i="22"/>
  <c r="AI20" i="22"/>
  <c r="AI116" i="22"/>
  <c r="AI81" i="22"/>
  <c r="AI34" i="22"/>
  <c r="AI17" i="22"/>
  <c r="AI84" i="22"/>
  <c r="AI78" i="22"/>
  <c r="AI52" i="22"/>
  <c r="AI146" i="22"/>
  <c r="AI53" i="22"/>
  <c r="AI57" i="22"/>
  <c r="AI134" i="22"/>
  <c r="V52" i="22"/>
  <c r="V6" i="22"/>
  <c r="V65" i="22"/>
  <c r="V94" i="22"/>
  <c r="AI164" i="22"/>
  <c r="AI135" i="22"/>
  <c r="AI157" i="22"/>
  <c r="AI107" i="22"/>
  <c r="AI69" i="22"/>
  <c r="AI49" i="22"/>
  <c r="AI121" i="22"/>
  <c r="AI122" i="22"/>
  <c r="AI35" i="22"/>
  <c r="AI128" i="22"/>
  <c r="AI90" i="22"/>
  <c r="AI132" i="22"/>
  <c r="AI170" i="22"/>
  <c r="AI66" i="22"/>
  <c r="V83" i="22"/>
  <c r="V4" i="22"/>
  <c r="V54" i="22"/>
  <c r="V100" i="22"/>
  <c r="V69" i="22"/>
  <c r="V36" i="22"/>
  <c r="V70" i="22"/>
  <c r="V46" i="22"/>
  <c r="V40" i="22"/>
  <c r="AI40" i="22"/>
  <c r="AI156" i="22"/>
  <c r="AI9" i="22"/>
  <c r="AI44" i="22"/>
  <c r="AI62" i="22"/>
  <c r="AI101" i="22"/>
  <c r="AI83" i="22"/>
  <c r="AI125" i="22"/>
  <c r="AI150" i="22"/>
  <c r="AI145" i="22"/>
  <c r="AI142" i="22"/>
  <c r="AI106" i="22"/>
  <c r="AI30" i="22"/>
  <c r="AI91" i="22"/>
  <c r="AI10" i="22"/>
  <c r="AI46" i="22"/>
  <c r="V21" i="22"/>
  <c r="V39" i="22"/>
  <c r="AI47" i="22"/>
  <c r="AI75" i="22"/>
  <c r="AI118" i="22"/>
  <c r="AI172" i="22"/>
  <c r="AI70" i="22"/>
  <c r="AI18" i="22"/>
  <c r="AI55" i="22"/>
  <c r="AI77" i="22"/>
  <c r="AI126" i="22"/>
  <c r="AI109" i="22"/>
  <c r="AI143" i="22"/>
  <c r="AI80" i="22"/>
  <c r="AI65" i="22"/>
  <c r="AI114" i="22"/>
  <c r="V56" i="22"/>
  <c r="V60" i="22"/>
  <c r="V17" i="22"/>
  <c r="V78" i="22"/>
  <c r="AI32" i="22"/>
  <c r="AI115" i="22"/>
  <c r="AI59" i="22"/>
  <c r="AI60" i="22"/>
  <c r="AI43" i="22"/>
  <c r="AI11" i="22"/>
  <c r="AI99" i="22"/>
  <c r="AI152" i="22"/>
  <c r="AI123" i="22"/>
  <c r="AI72" i="22"/>
  <c r="AI130" i="22"/>
  <c r="I40" i="22"/>
  <c r="V53" i="22"/>
  <c r="V33" i="22"/>
  <c r="V57" i="22"/>
  <c r="V2" i="22"/>
  <c r="V34" i="22"/>
  <c r="AI76" i="22"/>
  <c r="AI98" i="22"/>
  <c r="AI136" i="22"/>
  <c r="AI137" i="22"/>
  <c r="AI108" i="22"/>
  <c r="AI26" i="22"/>
  <c r="AI127" i="22"/>
  <c r="AI129" i="22"/>
  <c r="AI131" i="22"/>
  <c r="AI36" i="22"/>
  <c r="AI110" i="22"/>
  <c r="AI37" i="22"/>
  <c r="I48" i="22"/>
  <c r="I29" i="22"/>
  <c r="V118" i="22"/>
  <c r="V115" i="22"/>
  <c r="V27" i="22"/>
  <c r="AI6" i="22"/>
  <c r="AI162" i="22"/>
  <c r="AI5" i="22"/>
  <c r="AI96" i="22"/>
  <c r="AI48" i="22"/>
  <c r="AI68" i="22"/>
  <c r="AI161" i="22"/>
  <c r="AI148" i="22"/>
  <c r="AI12" i="22"/>
  <c r="AI19" i="22"/>
  <c r="AI113" i="22"/>
  <c r="AI104" i="22"/>
  <c r="AI154" i="22"/>
  <c r="AI105" i="22"/>
  <c r="AI86" i="22"/>
  <c r="V110" i="22"/>
  <c r="V117" i="22"/>
  <c r="V82" i="22"/>
  <c r="V24" i="22"/>
  <c r="V101" i="22"/>
  <c r="V58" i="22"/>
  <c r="V23" i="22"/>
  <c r="V98" i="22"/>
  <c r="V107" i="22"/>
  <c r="V84" i="22"/>
  <c r="V108" i="22"/>
  <c r="V9" i="22"/>
  <c r="V25" i="22"/>
  <c r="V44" i="22"/>
  <c r="V37" i="22"/>
  <c r="V47" i="22"/>
  <c r="V95" i="22"/>
  <c r="V51" i="22"/>
  <c r="V13" i="22"/>
  <c r="V14" i="22"/>
  <c r="V16" i="22"/>
  <c r="V67" i="22"/>
  <c r="V32" i="22"/>
  <c r="V18" i="22"/>
  <c r="V66" i="22"/>
  <c r="V92" i="22"/>
  <c r="V75" i="22"/>
  <c r="V76" i="22"/>
  <c r="V99" i="22"/>
  <c r="V49" i="22"/>
  <c r="V88" i="22"/>
  <c r="V105" i="22"/>
  <c r="V31" i="22"/>
  <c r="V63" i="22"/>
  <c r="V8" i="22"/>
  <c r="V35" i="22"/>
  <c r="V26" i="22"/>
  <c r="V38" i="22"/>
  <c r="V109" i="22"/>
  <c r="V7" i="22"/>
  <c r="V96" i="22"/>
  <c r="V5" i="22"/>
  <c r="V112" i="22"/>
  <c r="V42" i="22"/>
  <c r="V113" i="22"/>
  <c r="V22" i="22"/>
  <c r="V80" i="22"/>
  <c r="V93" i="22"/>
  <c r="V104" i="22"/>
  <c r="V45" i="22"/>
  <c r="V43" i="22"/>
  <c r="V41" i="22"/>
  <c r="V12" i="22"/>
  <c r="V85" i="22"/>
  <c r="V72" i="22"/>
  <c r="V86" i="22"/>
  <c r="V90" i="22"/>
  <c r="V55" i="22"/>
  <c r="V61" i="22"/>
  <c r="V103" i="22"/>
  <c r="V50" i="22"/>
  <c r="V116" i="22"/>
  <c r="V106" i="22"/>
  <c r="V29" i="22"/>
  <c r="V15" i="22"/>
  <c r="V89" i="22"/>
  <c r="V102" i="22"/>
  <c r="V64" i="22"/>
  <c r="V81" i="22"/>
  <c r="V73" i="22"/>
  <c r="V74" i="22"/>
  <c r="V28" i="22"/>
  <c r="V77" i="22"/>
  <c r="I27" i="22"/>
  <c r="I14" i="22"/>
  <c r="I8" i="22"/>
  <c r="I28" i="22"/>
  <c r="I22" i="22"/>
  <c r="I5" i="22"/>
  <c r="I9" i="22"/>
  <c r="I25" i="22"/>
  <c r="I17" i="22"/>
  <c r="I26" i="22"/>
  <c r="I6" i="22"/>
  <c r="I36" i="22"/>
  <c r="I15" i="22"/>
  <c r="I13" i="22"/>
  <c r="I32" i="22"/>
  <c r="I51" i="22"/>
  <c r="I2" i="22"/>
  <c r="I37" i="22"/>
  <c r="I4" i="22"/>
  <c r="I54" i="22"/>
  <c r="I44" i="22"/>
  <c r="I7" i="22"/>
  <c r="I16" i="22"/>
  <c r="I50" i="22"/>
  <c r="I55" i="22"/>
  <c r="I18" i="22"/>
  <c r="I24" i="22"/>
  <c r="I49" i="22"/>
  <c r="I34" i="22"/>
  <c r="I11" i="22"/>
  <c r="I39" i="22"/>
  <c r="I46" i="22"/>
  <c r="I10" i="22"/>
  <c r="I45" i="22"/>
  <c r="I23" i="22"/>
  <c r="I53" i="22"/>
  <c r="I33" i="22"/>
  <c r="I21" i="22"/>
  <c r="I35" i="22"/>
  <c r="I38" i="22"/>
  <c r="I47" i="22"/>
  <c r="I43" i="22"/>
  <c r="I3" i="22"/>
  <c r="I52" i="22"/>
  <c r="I41" i="22"/>
  <c r="I30" i="22"/>
  <c r="I31" i="22"/>
  <c r="I42" i="22"/>
  <c r="I19" i="22"/>
  <c r="I20" i="22"/>
  <c r="I12" i="22"/>
  <c r="P80" i="21"/>
  <c r="P72" i="21"/>
  <c r="P66" i="21"/>
  <c r="P107" i="21"/>
  <c r="P39" i="21"/>
  <c r="P139" i="21"/>
  <c r="P171" i="21"/>
  <c r="P125" i="21"/>
  <c r="P118" i="21"/>
  <c r="P84" i="21"/>
  <c r="P282" i="21"/>
  <c r="P274" i="21"/>
  <c r="P148" i="21"/>
  <c r="P218" i="21"/>
  <c r="P291" i="21"/>
  <c r="P264" i="21"/>
  <c r="P145" i="21"/>
  <c r="P224" i="21"/>
  <c r="P221" i="21"/>
  <c r="P209" i="21"/>
  <c r="P268" i="21"/>
  <c r="P261" i="21"/>
  <c r="P230" i="21"/>
  <c r="P201" i="21"/>
  <c r="P100" i="21"/>
  <c r="P330" i="21"/>
  <c r="P24" i="21"/>
  <c r="P110" i="21"/>
  <c r="P129" i="21"/>
  <c r="P227" i="21"/>
  <c r="P197" i="21"/>
  <c r="P181" i="21"/>
  <c r="P167" i="21"/>
  <c r="P276" i="21"/>
  <c r="P185" i="21"/>
  <c r="P170" i="21"/>
  <c r="P136" i="21"/>
  <c r="P38" i="21"/>
  <c r="P343" i="21"/>
  <c r="P341" i="21"/>
  <c r="P335" i="21"/>
  <c r="P328" i="21"/>
  <c r="P323" i="21"/>
  <c r="P285" i="21"/>
  <c r="P277" i="21"/>
  <c r="P236" i="21"/>
  <c r="P234" i="21"/>
  <c r="P216" i="21"/>
  <c r="P187" i="21"/>
  <c r="P159" i="21"/>
  <c r="P151" i="21"/>
  <c r="P143" i="21"/>
  <c r="P116" i="21"/>
  <c r="P114" i="21"/>
  <c r="P104" i="21"/>
  <c r="P98" i="21"/>
  <c r="P91" i="21"/>
  <c r="P71" i="21"/>
  <c r="P345" i="21"/>
  <c r="P290" i="21"/>
  <c r="P239" i="21"/>
  <c r="P193" i="21"/>
  <c r="P190" i="21"/>
  <c r="P178" i="21"/>
  <c r="P26" i="21"/>
  <c r="P119" i="21"/>
  <c r="P76" i="21"/>
  <c r="P73" i="21"/>
  <c r="P62" i="21"/>
  <c r="P46" i="21"/>
  <c r="P306" i="21"/>
  <c r="P267" i="21"/>
  <c r="P249" i="21"/>
  <c r="P242" i="21"/>
  <c r="P207" i="21"/>
  <c r="P205" i="21"/>
  <c r="P157" i="21"/>
  <c r="P121" i="21"/>
  <c r="P89" i="21"/>
  <c r="P5" i="21"/>
  <c r="P69" i="21"/>
  <c r="P57" i="21"/>
  <c r="P48" i="21"/>
  <c r="P41" i="21"/>
  <c r="P314" i="21"/>
  <c r="P245" i="21"/>
  <c r="P229" i="21"/>
  <c r="P210" i="21"/>
  <c r="P189" i="21"/>
  <c r="P160" i="21"/>
  <c r="P147" i="21"/>
  <c r="P109" i="21"/>
  <c r="P92" i="21"/>
  <c r="P51" i="21"/>
  <c r="P45" i="21"/>
  <c r="P344" i="21"/>
  <c r="P342" i="21"/>
  <c r="P9" i="21"/>
  <c r="P298" i="21"/>
  <c r="P247" i="21"/>
  <c r="P220" i="21"/>
  <c r="P213" i="21"/>
  <c r="P176" i="21"/>
  <c r="P175" i="21"/>
  <c r="P163" i="21"/>
  <c r="P155" i="21"/>
  <c r="P127" i="21"/>
  <c r="P101" i="21"/>
  <c r="P94" i="21"/>
  <c r="P60" i="21"/>
  <c r="P22" i="21"/>
  <c r="P327" i="21"/>
  <c r="P302" i="21"/>
  <c r="P284" i="21"/>
  <c r="P258" i="21"/>
  <c r="P253" i="21"/>
  <c r="P250" i="21"/>
  <c r="P238" i="21"/>
  <c r="P200" i="21"/>
  <c r="P8" i="21"/>
  <c r="P132" i="21"/>
  <c r="P130" i="21"/>
  <c r="P63" i="21"/>
  <c r="P331" i="21"/>
  <c r="P322" i="21"/>
  <c r="P317" i="21"/>
  <c r="P283" i="21"/>
  <c r="P269" i="21"/>
  <c r="P266" i="21"/>
  <c r="P257" i="21"/>
  <c r="P237" i="21"/>
  <c r="P231" i="21"/>
  <c r="P228" i="21"/>
  <c r="P208" i="21"/>
  <c r="P202" i="21"/>
  <c r="P199" i="21"/>
  <c r="P177" i="21"/>
  <c r="P172" i="21"/>
  <c r="P169" i="21"/>
  <c r="P146" i="21"/>
  <c r="P140" i="21"/>
  <c r="P138" i="21"/>
  <c r="P117" i="21"/>
  <c r="P111" i="21"/>
  <c r="P12" i="21"/>
  <c r="P90" i="21"/>
  <c r="P85" i="21"/>
  <c r="P82" i="21"/>
  <c r="P61" i="21"/>
  <c r="P20" i="21"/>
  <c r="P56" i="21"/>
  <c r="P47" i="21"/>
  <c r="P16" i="21"/>
  <c r="P332" i="21"/>
  <c r="P10" i="21"/>
  <c r="P36" i="21"/>
  <c r="P310" i="21"/>
  <c r="P286" i="21"/>
  <c r="P275" i="21"/>
  <c r="P262" i="21"/>
  <c r="P259" i="21"/>
  <c r="P31" i="21"/>
  <c r="P240" i="21"/>
  <c r="P214" i="21"/>
  <c r="P211" i="21"/>
  <c r="P182" i="21"/>
  <c r="P179" i="21"/>
  <c r="P152" i="21"/>
  <c r="P149" i="21"/>
  <c r="P122" i="21"/>
  <c r="P25" i="21"/>
  <c r="P95" i="21"/>
  <c r="P93" i="21"/>
  <c r="P67" i="21"/>
  <c r="P64" i="21"/>
  <c r="P43" i="21"/>
  <c r="P40" i="21"/>
  <c r="P333" i="21"/>
  <c r="P321" i="21"/>
  <c r="P315" i="21"/>
  <c r="P33" i="21"/>
  <c r="P278" i="21"/>
  <c r="P254" i="21"/>
  <c r="P251" i="21"/>
  <c r="P225" i="21"/>
  <c r="P222" i="21"/>
  <c r="P194" i="21"/>
  <c r="P191" i="21"/>
  <c r="P164" i="21"/>
  <c r="P161" i="21"/>
  <c r="P133" i="21"/>
  <c r="P13" i="21"/>
  <c r="P7" i="21"/>
  <c r="P102" i="21"/>
  <c r="P77" i="21"/>
  <c r="P74" i="21"/>
  <c r="P19" i="21"/>
  <c r="P49" i="21"/>
  <c r="P339" i="21"/>
  <c r="P334" i="21"/>
  <c r="P329" i="21"/>
  <c r="P324" i="21"/>
  <c r="P318" i="21"/>
  <c r="P307" i="21"/>
  <c r="P304" i="21"/>
  <c r="P295" i="21"/>
  <c r="P281" i="21"/>
  <c r="P270" i="21"/>
  <c r="P260" i="21"/>
  <c r="P235" i="21"/>
  <c r="P232" i="21"/>
  <c r="P206" i="21"/>
  <c r="P203" i="21"/>
  <c r="P27" i="21"/>
  <c r="P173" i="21"/>
  <c r="P144" i="21"/>
  <c r="P141" i="21"/>
  <c r="P115" i="21"/>
  <c r="P112" i="21"/>
  <c r="P88" i="21"/>
  <c r="P86" i="21"/>
  <c r="P59" i="21"/>
  <c r="P58" i="21"/>
  <c r="P50" i="21"/>
  <c r="P337" i="21"/>
  <c r="P326" i="21"/>
  <c r="P313" i="21"/>
  <c r="P299" i="21"/>
  <c r="P34" i="21"/>
  <c r="P288" i="21"/>
  <c r="P273" i="21"/>
  <c r="P32" i="21"/>
  <c r="P252" i="21"/>
  <c r="P246" i="21"/>
  <c r="P243" i="21"/>
  <c r="P223" i="21"/>
  <c r="P217" i="21"/>
  <c r="P28" i="21"/>
  <c r="P192" i="21"/>
  <c r="P186" i="21"/>
  <c r="P183" i="21"/>
  <c r="P162" i="21"/>
  <c r="P156" i="21"/>
  <c r="P153" i="21"/>
  <c r="P131" i="21"/>
  <c r="P126" i="21"/>
  <c r="P123" i="21"/>
  <c r="P103" i="21"/>
  <c r="P99" i="21"/>
  <c r="P96" i="21"/>
  <c r="P75" i="21"/>
  <c r="P70" i="21"/>
  <c r="P68" i="21"/>
  <c r="P18" i="21"/>
  <c r="P44" i="21"/>
  <c r="P338" i="21"/>
  <c r="P14" i="21"/>
  <c r="P305" i="21"/>
  <c r="P292" i="21"/>
  <c r="P289" i="21"/>
  <c r="P280" i="21"/>
  <c r="P265" i="21"/>
  <c r="P255" i="21"/>
  <c r="P30" i="21"/>
  <c r="P226" i="21"/>
  <c r="P198" i="21"/>
  <c r="P195" i="21"/>
  <c r="P168" i="21"/>
  <c r="P165" i="21"/>
  <c r="P137" i="21"/>
  <c r="P134" i="21"/>
  <c r="P108" i="21"/>
  <c r="P105" i="21"/>
  <c r="P81" i="21"/>
  <c r="P78" i="21"/>
  <c r="P55" i="21"/>
  <c r="P52" i="21"/>
  <c r="P17" i="21"/>
  <c r="P320" i="21"/>
  <c r="P297" i="21"/>
  <c r="P272" i="21"/>
  <c r="P244" i="21"/>
  <c r="P215" i="21"/>
  <c r="P184" i="21"/>
  <c r="P154" i="21"/>
  <c r="P124" i="21"/>
  <c r="P97" i="21"/>
  <c r="P4" i="21"/>
  <c r="P53" i="21"/>
  <c r="P340" i="21"/>
  <c r="P316" i="21"/>
  <c r="P311" i="21"/>
  <c r="P308" i="21"/>
  <c r="P287" i="21"/>
  <c r="P256" i="21"/>
  <c r="P29" i="21"/>
  <c r="P196" i="21"/>
  <c r="P166" i="21"/>
  <c r="P135" i="21"/>
  <c r="P106" i="21"/>
  <c r="P79" i="21"/>
  <c r="P309" i="21"/>
  <c r="P303" i="21"/>
  <c r="P300" i="21"/>
  <c r="P279" i="21"/>
  <c r="P248" i="21"/>
  <c r="P219" i="21"/>
  <c r="P188" i="21"/>
  <c r="P158" i="21"/>
  <c r="P128" i="21"/>
  <c r="P6" i="21"/>
  <c r="P23" i="21"/>
  <c r="P15" i="21"/>
  <c r="P312" i="21"/>
  <c r="P83" i="21"/>
  <c r="P3" i="21"/>
  <c r="P325" i="21"/>
  <c r="P319" i="21"/>
  <c r="P301" i="21"/>
  <c r="P296" i="21"/>
  <c r="P293" i="21"/>
  <c r="P271" i="21"/>
  <c r="P241" i="21"/>
  <c r="P212" i="21"/>
  <c r="P180" i="21"/>
  <c r="P150" i="21"/>
  <c r="P120" i="21"/>
  <c r="P11" i="21"/>
  <c r="P65" i="21"/>
  <c r="P37" i="21"/>
  <c r="P35" i="21"/>
  <c r="P294" i="21"/>
  <c r="P263" i="21"/>
  <c r="P233" i="21"/>
  <c r="P204" i="21"/>
  <c r="P174" i="21"/>
  <c r="P142" i="21"/>
  <c r="P113" i="21"/>
  <c r="P87" i="21"/>
  <c r="P21" i="21"/>
  <c r="P336" i="21"/>
  <c r="CK3" i="20" l="1"/>
  <c r="CK12" i="20"/>
  <c r="CK16" i="20"/>
  <c r="CK13" i="20"/>
  <c r="CK17" i="20"/>
  <c r="CK6" i="20"/>
  <c r="CK18" i="20"/>
  <c r="CK4" i="20"/>
  <c r="CK2" i="20"/>
  <c r="CK10" i="20"/>
  <c r="CK5" i="20"/>
  <c r="CK14" i="20"/>
  <c r="CK8" i="20"/>
  <c r="CK19" i="20"/>
  <c r="CK9" i="20"/>
  <c r="CK15" i="20"/>
  <c r="CK7" i="20"/>
  <c r="CK11" i="20"/>
  <c r="CK3" i="19"/>
  <c r="CK15" i="19"/>
  <c r="CK16" i="19"/>
  <c r="CK9" i="19"/>
  <c r="CK10" i="19"/>
  <c r="CK11" i="19"/>
  <c r="CK12" i="19"/>
  <c r="CK17" i="19"/>
  <c r="CK6" i="19"/>
  <c r="CK18" i="19"/>
  <c r="CK5" i="19"/>
  <c r="CK13" i="19"/>
  <c r="CK7" i="19"/>
  <c r="CK19" i="19"/>
  <c r="CK14" i="19"/>
  <c r="CK2" i="19"/>
  <c r="CK4" i="19"/>
  <c r="CK8" i="19"/>
  <c r="CK2" i="18"/>
  <c r="CK7" i="18"/>
  <c r="CK5" i="18"/>
  <c r="CK4" i="18"/>
  <c r="CK9" i="18"/>
  <c r="CK8" i="18"/>
  <c r="CK3" i="18"/>
  <c r="CK10" i="18"/>
  <c r="CK14" i="18"/>
  <c r="CK11" i="18"/>
  <c r="CK12" i="18"/>
  <c r="CK13" i="18"/>
  <c r="CK6" i="18"/>
  <c r="CK13" i="17"/>
  <c r="CK3" i="17"/>
  <c r="CK6" i="17"/>
  <c r="CK7" i="17"/>
  <c r="CK8" i="17"/>
  <c r="CK9" i="17"/>
  <c r="CK10" i="17"/>
  <c r="CK5" i="17"/>
  <c r="CK12" i="17"/>
  <c r="CK4" i="17"/>
  <c r="CK11" i="17"/>
  <c r="CK2" i="17"/>
  <c r="CK2" i="16"/>
  <c r="CK6" i="16"/>
  <c r="CK5" i="16"/>
  <c r="CK3" i="16"/>
  <c r="CK4" i="16"/>
  <c r="CK7" i="16"/>
  <c r="CK9" i="16"/>
  <c r="CK8" i="16"/>
  <c r="CK6" i="15"/>
  <c r="CK7" i="15"/>
  <c r="CK3" i="15"/>
  <c r="CK13" i="15"/>
  <c r="CK10" i="15"/>
  <c r="CK2" i="15"/>
  <c r="CK4" i="15"/>
  <c r="CK14" i="15"/>
  <c r="CK11" i="15"/>
  <c r="CK5" i="15"/>
  <c r="CK12" i="15"/>
  <c r="CK9" i="15"/>
  <c r="CK8" i="15"/>
  <c r="CK9" i="14"/>
  <c r="CK5" i="14"/>
  <c r="CK2" i="14"/>
  <c r="CK4" i="14"/>
  <c r="CK13" i="14"/>
  <c r="CK17" i="14"/>
  <c r="CK14" i="14"/>
  <c r="CK10" i="14"/>
  <c r="CK15" i="14"/>
  <c r="CK6" i="14"/>
  <c r="CK7" i="14"/>
  <c r="CK8" i="14"/>
  <c r="CK16" i="14"/>
  <c r="CK18" i="14"/>
  <c r="CK11" i="14"/>
  <c r="CK12" i="14"/>
  <c r="CK3" i="14"/>
  <c r="CK7" i="13"/>
  <c r="CK18" i="13"/>
  <c r="CK12" i="13"/>
  <c r="CK8" i="13"/>
  <c r="CK13" i="13"/>
  <c r="CK19" i="13"/>
  <c r="CK20" i="13"/>
  <c r="CK9" i="13"/>
  <c r="CK14" i="13"/>
  <c r="CK15" i="13"/>
  <c r="CK16" i="13"/>
  <c r="CK10" i="13"/>
  <c r="CK2" i="13"/>
  <c r="CK5" i="13"/>
  <c r="CK3" i="13"/>
  <c r="CK4" i="13"/>
  <c r="CK17" i="13"/>
  <c r="CK11" i="13"/>
  <c r="CK6" i="13"/>
  <c r="CK6" i="12"/>
  <c r="CK4" i="12"/>
  <c r="CK11" i="12"/>
  <c r="CK8" i="12"/>
  <c r="CK5" i="12"/>
  <c r="CK20" i="12"/>
  <c r="CK2" i="12"/>
  <c r="CK7" i="12"/>
  <c r="CK12" i="12"/>
  <c r="CK13" i="12"/>
  <c r="CK14" i="12"/>
  <c r="CK15" i="12"/>
  <c r="CK16" i="12"/>
  <c r="CK17" i="12"/>
  <c r="CK21" i="12"/>
  <c r="CK9" i="12"/>
  <c r="CK3" i="12"/>
  <c r="CK18" i="12"/>
  <c r="CK19" i="12"/>
  <c r="CK10" i="12"/>
  <c r="CK4" i="11"/>
  <c r="CK2" i="11"/>
  <c r="CK12" i="11"/>
  <c r="CK6" i="11"/>
  <c r="CK10" i="11"/>
  <c r="CK5" i="11"/>
  <c r="CK13" i="11"/>
  <c r="CK17" i="11"/>
  <c r="CK16" i="11"/>
  <c r="CK3" i="11"/>
  <c r="CK11" i="11"/>
  <c r="CK14" i="11"/>
  <c r="CK7" i="11"/>
  <c r="CK8" i="11"/>
  <c r="CK15" i="11"/>
  <c r="CK9" i="11"/>
  <c r="CK2" i="10"/>
  <c r="CK16" i="10"/>
  <c r="CK17" i="10"/>
  <c r="CK13" i="10"/>
  <c r="CK14" i="10"/>
  <c r="CK18" i="10"/>
  <c r="CK5" i="10"/>
  <c r="CK19" i="10"/>
  <c r="CK6" i="10"/>
  <c r="CK15" i="10"/>
  <c r="CK10" i="10"/>
  <c r="CK11" i="10"/>
  <c r="CK12" i="10"/>
  <c r="CK7" i="10"/>
  <c r="CK3" i="10"/>
  <c r="CK8" i="10"/>
  <c r="CK20" i="10"/>
  <c r="CK9" i="10"/>
  <c r="CK4" i="10"/>
  <c r="CK20" i="9"/>
  <c r="CK14" i="9"/>
  <c r="CK10" i="9"/>
  <c r="CK4" i="9"/>
  <c r="CK11" i="9"/>
  <c r="CK5" i="9"/>
  <c r="CK15" i="9"/>
  <c r="CK16" i="9"/>
  <c r="CK3" i="9"/>
  <c r="CK17" i="9"/>
  <c r="CK6" i="9"/>
  <c r="CK9" i="9"/>
  <c r="CK7" i="9"/>
  <c r="CK18" i="9"/>
  <c r="CK19" i="9"/>
  <c r="CK8" i="9"/>
  <c r="CK21" i="9"/>
  <c r="CK2" i="9"/>
  <c r="CK12" i="9"/>
  <c r="CK13" i="9"/>
  <c r="CK16" i="8"/>
  <c r="CK7" i="8"/>
  <c r="CK9" i="8"/>
  <c r="CK2" i="8"/>
  <c r="CK8" i="8"/>
  <c r="CK17" i="8"/>
  <c r="CK10" i="8"/>
  <c r="CK6" i="8"/>
  <c r="CK3" i="8"/>
  <c r="CK18" i="8"/>
  <c r="CK19" i="8"/>
  <c r="CK11" i="8"/>
  <c r="CK4" i="8"/>
  <c r="CK12" i="8"/>
  <c r="CK20" i="8"/>
  <c r="CK13" i="8"/>
  <c r="CK14" i="8"/>
  <c r="CK15" i="8"/>
  <c r="CK5" i="8"/>
  <c r="CK6" i="7"/>
  <c r="CK7" i="7"/>
  <c r="CK8" i="7"/>
  <c r="CK12" i="7"/>
  <c r="CK9" i="7"/>
  <c r="CK18" i="7"/>
  <c r="CK19" i="7"/>
  <c r="CK10" i="7"/>
  <c r="CK5" i="7"/>
  <c r="CK13" i="7"/>
  <c r="CK2" i="7"/>
  <c r="CK11" i="7"/>
  <c r="CK20" i="7"/>
  <c r="CK14" i="7"/>
  <c r="CK3" i="7"/>
  <c r="CK15" i="7"/>
  <c r="CK16" i="7"/>
  <c r="CK4" i="7"/>
  <c r="CK21" i="7"/>
  <c r="CK17" i="7"/>
  <c r="CK5" i="2"/>
  <c r="CK4" i="6"/>
  <c r="CK10" i="6"/>
  <c r="CK11" i="6"/>
  <c r="CK12" i="6"/>
  <c r="CK13" i="6"/>
  <c r="CK14" i="6"/>
  <c r="CK7" i="6"/>
  <c r="CK8" i="6"/>
  <c r="CK2" i="6"/>
  <c r="CK6" i="6"/>
  <c r="CK16" i="6"/>
  <c r="CK17" i="6"/>
  <c r="CK3" i="6"/>
  <c r="CK15" i="6"/>
  <c r="CK5" i="6"/>
  <c r="CK18" i="6"/>
  <c r="CK19" i="6"/>
  <c r="CK9" i="6"/>
  <c r="CK3" i="5"/>
  <c r="CK12" i="5"/>
  <c r="CK18" i="5"/>
  <c r="CK8" i="5"/>
  <c r="CK4" i="5"/>
  <c r="CK5" i="5"/>
  <c r="CK9" i="5"/>
  <c r="CK6" i="5"/>
  <c r="CK13" i="5"/>
  <c r="CK10" i="5"/>
  <c r="CK7" i="5"/>
  <c r="CK14" i="5"/>
  <c r="CK2" i="5"/>
  <c r="CK15" i="5"/>
  <c r="CK16" i="5"/>
  <c r="CK17" i="5"/>
  <c r="CK19" i="5"/>
  <c r="CK20" i="5"/>
  <c r="CK21" i="5"/>
  <c r="CK11" i="5"/>
  <c r="CK11" i="4"/>
  <c r="CK2" i="4"/>
  <c r="CK17" i="4"/>
  <c r="CK12" i="4"/>
  <c r="CK6" i="4"/>
  <c r="CK18" i="4"/>
  <c r="CK4" i="4"/>
  <c r="CK19" i="4"/>
  <c r="CK13" i="4"/>
  <c r="CK14" i="4"/>
  <c r="CK3" i="4"/>
  <c r="CK15" i="4"/>
  <c r="CK20" i="4"/>
  <c r="CK7" i="4"/>
  <c r="CK8" i="4"/>
  <c r="CK9" i="4"/>
  <c r="CK5" i="4"/>
  <c r="CK16" i="4"/>
  <c r="CK21" i="4"/>
  <c r="CK10" i="4"/>
  <c r="CK16" i="3"/>
  <c r="CK17" i="3"/>
  <c r="CK13" i="3"/>
  <c r="CK7" i="3"/>
  <c r="CK3" i="3"/>
  <c r="CK14" i="3"/>
  <c r="CK9" i="3"/>
  <c r="CK8" i="3"/>
  <c r="CK4" i="3"/>
  <c r="CK10" i="3"/>
  <c r="CK15" i="3"/>
  <c r="CK11" i="3"/>
  <c r="CK12" i="3"/>
  <c r="CK5" i="3"/>
  <c r="CK6" i="3"/>
  <c r="CK2" i="3"/>
  <c r="CK19" i="2"/>
  <c r="CK6" i="2"/>
  <c r="CK10" i="2"/>
  <c r="CK14" i="2"/>
  <c r="CK15" i="2"/>
  <c r="CK11" i="2"/>
  <c r="CK16" i="2"/>
  <c r="CK2" i="2"/>
  <c r="CK4" i="2"/>
  <c r="CK18" i="2"/>
  <c r="CK12" i="2"/>
  <c r="CK7" i="2"/>
  <c r="CK8" i="2"/>
  <c r="CK9" i="2"/>
  <c r="CK17" i="2"/>
  <c r="CK3" i="2"/>
  <c r="CK13" i="2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" i="1"/>
</calcChain>
</file>

<file path=xl/sharedStrings.xml><?xml version="1.0" encoding="utf-8"?>
<sst xmlns="http://schemas.openxmlformats.org/spreadsheetml/2006/main" count="3198" uniqueCount="97">
  <si>
    <t>Name</t>
  </si>
  <si>
    <t>£M</t>
  </si>
  <si>
    <t>App</t>
  </si>
  <si>
    <t>Mins</t>
  </si>
  <si>
    <t>%xGI</t>
  </si>
  <si>
    <t>%GI</t>
  </si>
  <si>
    <t>xGI</t>
  </si>
  <si>
    <t>GI</t>
  </si>
  <si>
    <t>S</t>
  </si>
  <si>
    <t>OT</t>
  </si>
  <si>
    <t>In</t>
  </si>
  <si>
    <t>Out</t>
  </si>
  <si>
    <t>BC</t>
  </si>
  <si>
    <t>Hd</t>
  </si>
  <si>
    <t>NPxG</t>
  </si>
  <si>
    <t>xG</t>
  </si>
  <si>
    <t>G</t>
  </si>
  <si>
    <t>Tot.</t>
  </si>
  <si>
    <t>Succ.</t>
  </si>
  <si>
    <t>%</t>
  </si>
  <si>
    <t>C</t>
  </si>
  <si>
    <t>FK</t>
  </si>
  <si>
    <t>KP</t>
  </si>
  <si>
    <t>BCC</t>
  </si>
  <si>
    <t>xA</t>
  </si>
  <si>
    <t>A</t>
  </si>
  <si>
    <t>Sv</t>
  </si>
  <si>
    <t>YC</t>
  </si>
  <si>
    <t>RC</t>
  </si>
  <si>
    <t>CS</t>
  </si>
  <si>
    <t>Threat</t>
  </si>
  <si>
    <t>Creat.</t>
  </si>
  <si>
    <t>Inf</t>
  </si>
  <si>
    <t>xAtt</t>
  </si>
  <si>
    <t>xPts</t>
  </si>
  <si>
    <t>bBPS</t>
  </si>
  <si>
    <t>BPS</t>
  </si>
  <si>
    <t>B</t>
  </si>
  <si>
    <t>Pts</t>
  </si>
  <si>
    <t>GC</t>
  </si>
  <si>
    <t>Won</t>
  </si>
  <si>
    <t>Rec</t>
  </si>
  <si>
    <t>Clr</t>
  </si>
  <si>
    <t>Blk</t>
  </si>
  <si>
    <t>Int</t>
  </si>
  <si>
    <t>CBI</t>
  </si>
  <si>
    <t>SP</t>
  </si>
  <si>
    <t>xGC</t>
  </si>
  <si>
    <t>Acc</t>
  </si>
  <si>
    <t>Acc.</t>
  </si>
  <si>
    <t>Starts</t>
  </si>
  <si>
    <t>Sub on</t>
  </si>
  <si>
    <t>Sub off</t>
  </si>
  <si>
    <t>Succ. Drb</t>
  </si>
  <si>
    <t>Total</t>
  </si>
  <si>
    <t>Box</t>
  </si>
  <si>
    <t>Final 3rd</t>
  </si>
  <si>
    <t>Cor Box</t>
  </si>
  <si>
    <t>Goals</t>
  </si>
  <si>
    <t>de Gea (G) MUN</t>
  </si>
  <si>
    <t>Woodman (G) NEW</t>
  </si>
  <si>
    <t>Sánchez (G) BHA</t>
  </si>
  <si>
    <t>Sá (G) WOL</t>
  </si>
  <si>
    <t>Schmeichel (G) LEI</t>
  </si>
  <si>
    <t>Raya (G) BRE</t>
  </si>
  <si>
    <t>Pope (G) BUR</t>
  </si>
  <si>
    <t>Pickford (G) EVE</t>
  </si>
  <si>
    <t>Meslier (G) LEE</t>
  </si>
  <si>
    <t>Mendy (G) CHE</t>
  </si>
  <si>
    <t>McCarthy (G) SOU</t>
  </si>
  <si>
    <t>Martínez (G) AVL</t>
  </si>
  <si>
    <t>Lloris (G) TOT</t>
  </si>
  <si>
    <t>Leno (G) ARS</t>
  </si>
  <si>
    <t>Krul (G) NOR</t>
  </si>
  <si>
    <t>Guaita (G) CRY</t>
  </si>
  <si>
    <t>Fabianski (G) WHU</t>
  </si>
  <si>
    <t>Ederson (G) MCI</t>
  </si>
  <si>
    <t>Bachmann (G) WAT</t>
  </si>
  <si>
    <t>Alisson (G) LIV</t>
  </si>
  <si>
    <t>Ramsdale (G) ARS</t>
  </si>
  <si>
    <t>Foster (G) WAT</t>
  </si>
  <si>
    <t>Darlow (G) NEW</t>
  </si>
  <si>
    <t>Arrizabalaga (G) CHE</t>
  </si>
  <si>
    <t>Kelleher (G) LIV</t>
  </si>
  <si>
    <t>Fernández (G) BRE</t>
  </si>
  <si>
    <t>Dubravka (G) NEW</t>
  </si>
  <si>
    <t>Caballero (G) SOU</t>
  </si>
  <si>
    <t>Butland (G) CRY</t>
  </si>
  <si>
    <t>Gunn (G) NOR</t>
  </si>
  <si>
    <t>Forster (G) SOU</t>
  </si>
  <si>
    <t>Hennessey (G) BUR</t>
  </si>
  <si>
    <t>Predict1</t>
  </si>
  <si>
    <t>Points</t>
  </si>
  <si>
    <t>TP</t>
  </si>
  <si>
    <t>TN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</si>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</sst>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 Narrow"/>
      <family val="2"/>
    </font>
    <font>
      <b/>
      <sz val="12"/>
      <color rgb="FF7030A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" fontId="1" fillId="0" borderId="0" xfId="0" applyNumberFormat="1" applyFont="1"/>
    <xf numFmtId="1" fontId="1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0" fontId="1" fillId="0" borderId="0" xfId="1" applyNumberFormat="1" applyFont="1"/>
    <xf numFmtId="10" fontId="4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3423-5B46-4694-AA1E-1DC836738BF1}">
  <dimension ref="A1:CL21"/>
  <sheetViews>
    <sheetView zoomScale="80" zoomScaleNormal="80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59</v>
      </c>
      <c r="B2" s="1">
        <v>5.2</v>
      </c>
      <c r="C2" s="1">
        <v>2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2.5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16.100000000000001</v>
      </c>
      <c r="AN2" s="1">
        <v>0</v>
      </c>
      <c r="AO2" s="1">
        <v>4</v>
      </c>
      <c r="AP2" s="1">
        <v>14.5</v>
      </c>
      <c r="AQ2" s="1">
        <v>14.5</v>
      </c>
      <c r="AR2" s="1">
        <v>0</v>
      </c>
      <c r="AS2" s="1">
        <v>2.5</v>
      </c>
      <c r="AT2" s="1">
        <v>1</v>
      </c>
      <c r="AU2" s="1">
        <v>0</v>
      </c>
      <c r="AV2" s="1">
        <v>0</v>
      </c>
      <c r="AX2" s="1">
        <v>4.5</v>
      </c>
      <c r="AY2" s="1">
        <v>0.5</v>
      </c>
      <c r="AZ2" s="1">
        <v>0</v>
      </c>
      <c r="BA2" s="1">
        <v>0</v>
      </c>
      <c r="BB2" s="1">
        <v>0.5</v>
      </c>
      <c r="BC2" s="1">
        <v>9</v>
      </c>
      <c r="BD2" s="1">
        <v>3</v>
      </c>
      <c r="BE2" s="1">
        <v>3</v>
      </c>
      <c r="BF2" s="1">
        <v>1.5</v>
      </c>
      <c r="BG2" s="1">
        <v>0.5</v>
      </c>
      <c r="BH2" s="1">
        <v>1.5</v>
      </c>
      <c r="BI2" s="1">
        <v>0.94</v>
      </c>
      <c r="BJ2" s="1">
        <v>24.5</v>
      </c>
      <c r="BK2" s="1">
        <v>21.5</v>
      </c>
      <c r="BL2" s="1">
        <v>88</v>
      </c>
      <c r="BM2" s="1">
        <v>3</v>
      </c>
      <c r="BN2" s="1">
        <v>1.5</v>
      </c>
      <c r="BO2" s="1">
        <v>50</v>
      </c>
      <c r="BP2" s="1">
        <v>0</v>
      </c>
      <c r="BQ2" s="1">
        <v>0</v>
      </c>
      <c r="BS2" s="1">
        <v>0</v>
      </c>
      <c r="BT2" s="1">
        <v>0</v>
      </c>
      <c r="BU2" s="1">
        <v>2</v>
      </c>
      <c r="BV2" s="1">
        <v>0</v>
      </c>
      <c r="BW2" s="1">
        <v>0</v>
      </c>
      <c r="BX2" s="1">
        <v>0</v>
      </c>
      <c r="BY2" s="1">
        <v>30.5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2.1237250000000021</v>
      </c>
      <c r="CL2" s="1">
        <v>7</v>
      </c>
    </row>
    <row r="3" spans="1:90" x14ac:dyDescent="0.25">
      <c r="A3" s="1" t="s">
        <v>60</v>
      </c>
      <c r="B3" s="1">
        <v>4.3</v>
      </c>
      <c r="C3" s="1">
        <v>2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26.3</v>
      </c>
      <c r="AN3" s="1">
        <v>0</v>
      </c>
      <c r="AO3" s="1">
        <v>2.6</v>
      </c>
      <c r="AP3" s="1">
        <v>11.5</v>
      </c>
      <c r="AQ3" s="1">
        <v>19</v>
      </c>
      <c r="AR3" s="1">
        <v>0</v>
      </c>
      <c r="AS3" s="1">
        <v>3.5</v>
      </c>
      <c r="AT3" s="1">
        <v>3</v>
      </c>
      <c r="AU3" s="1">
        <v>0</v>
      </c>
      <c r="AV3" s="1">
        <v>0</v>
      </c>
      <c r="AX3" s="1">
        <v>5</v>
      </c>
      <c r="AY3" s="1">
        <v>0</v>
      </c>
      <c r="AZ3" s="1">
        <v>0</v>
      </c>
      <c r="BA3" s="1">
        <v>0</v>
      </c>
      <c r="BB3" s="1">
        <v>0</v>
      </c>
      <c r="BC3" s="1">
        <v>14</v>
      </c>
      <c r="BD3" s="1">
        <v>9</v>
      </c>
      <c r="BE3" s="1">
        <v>5.5</v>
      </c>
      <c r="BF3" s="1">
        <v>2</v>
      </c>
      <c r="BG3" s="1">
        <v>3.5</v>
      </c>
      <c r="BH3" s="1">
        <v>3.5</v>
      </c>
      <c r="BI3" s="1">
        <v>2.42</v>
      </c>
      <c r="BJ3" s="1">
        <v>25</v>
      </c>
      <c r="BK3" s="1">
        <v>15.5</v>
      </c>
      <c r="BL3" s="1">
        <v>62</v>
      </c>
      <c r="BM3" s="1">
        <v>9.5</v>
      </c>
      <c r="BN3" s="1">
        <v>1.5</v>
      </c>
      <c r="BO3" s="1">
        <v>16</v>
      </c>
      <c r="BP3" s="1">
        <v>1</v>
      </c>
      <c r="BQ3" s="1">
        <v>0</v>
      </c>
      <c r="BR3" s="1">
        <v>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31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1" si="0"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5.7747600000000006</v>
      </c>
      <c r="CL3" s="1">
        <v>2</v>
      </c>
    </row>
    <row r="4" spans="1:90" x14ac:dyDescent="0.25">
      <c r="A4" s="1" t="s">
        <v>61</v>
      </c>
      <c r="B4" s="1">
        <v>4.5999999999999996</v>
      </c>
      <c r="C4" s="1">
        <v>2</v>
      </c>
      <c r="D4" s="1">
        <v>90</v>
      </c>
      <c r="E4" s="1">
        <v>0.11</v>
      </c>
      <c r="F4" s="1">
        <v>0</v>
      </c>
      <c r="G4" s="1">
        <v>0.2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</v>
      </c>
      <c r="V4" s="1">
        <v>1</v>
      </c>
      <c r="W4" s="1">
        <v>20</v>
      </c>
      <c r="X4" s="1">
        <v>0</v>
      </c>
      <c r="Y4" s="1">
        <v>0</v>
      </c>
      <c r="AA4" s="1">
        <v>0</v>
      </c>
      <c r="AB4" s="1">
        <v>0</v>
      </c>
      <c r="AC4" s="1">
        <v>0.5</v>
      </c>
      <c r="AD4" s="1">
        <v>0.5</v>
      </c>
      <c r="AE4" s="1">
        <v>0.2</v>
      </c>
      <c r="AF4" s="1">
        <v>0</v>
      </c>
      <c r="AG4" s="1">
        <v>1.5</v>
      </c>
      <c r="AH4" s="1">
        <v>0</v>
      </c>
      <c r="AI4" s="1">
        <v>0</v>
      </c>
      <c r="AJ4" s="1">
        <v>0.5</v>
      </c>
      <c r="AK4" s="1">
        <v>0</v>
      </c>
      <c r="AL4" s="1">
        <v>5</v>
      </c>
      <c r="AM4" s="1">
        <v>16.2</v>
      </c>
      <c r="AN4" s="1">
        <v>0.6</v>
      </c>
      <c r="AO4" s="1">
        <v>4.5</v>
      </c>
      <c r="AP4" s="1">
        <v>15</v>
      </c>
      <c r="AQ4" s="1">
        <v>21</v>
      </c>
      <c r="AR4" s="1">
        <v>0</v>
      </c>
      <c r="AS4" s="1">
        <v>4</v>
      </c>
      <c r="AT4" s="1">
        <v>0.5</v>
      </c>
      <c r="AU4" s="1">
        <v>0</v>
      </c>
      <c r="AV4" s="1">
        <v>0</v>
      </c>
      <c r="AX4" s="1">
        <v>10.5</v>
      </c>
      <c r="AY4" s="1">
        <v>2.5</v>
      </c>
      <c r="AZ4" s="1">
        <v>0</v>
      </c>
      <c r="BA4" s="1">
        <v>0</v>
      </c>
      <c r="BB4" s="1">
        <v>2.5</v>
      </c>
      <c r="BC4" s="1">
        <v>12</v>
      </c>
      <c r="BD4" s="1">
        <v>7.5</v>
      </c>
      <c r="BE4" s="1">
        <v>2</v>
      </c>
      <c r="BF4" s="1">
        <v>0</v>
      </c>
      <c r="BG4" s="1">
        <v>4</v>
      </c>
      <c r="BH4" s="1">
        <v>1.5</v>
      </c>
      <c r="BI4" s="1">
        <v>0.92</v>
      </c>
      <c r="BJ4" s="1">
        <v>41.5</v>
      </c>
      <c r="BK4" s="1">
        <v>25</v>
      </c>
      <c r="BL4" s="1">
        <v>60</v>
      </c>
      <c r="BM4" s="1">
        <v>16.5</v>
      </c>
      <c r="BN4" s="1">
        <v>2.5</v>
      </c>
      <c r="BO4" s="1">
        <v>15</v>
      </c>
      <c r="BP4" s="1">
        <v>5</v>
      </c>
      <c r="BQ4" s="1">
        <v>1</v>
      </c>
      <c r="BR4" s="1">
        <v>20</v>
      </c>
      <c r="BS4" s="1">
        <v>0</v>
      </c>
      <c r="BT4" s="1">
        <v>0</v>
      </c>
      <c r="BU4" s="1">
        <v>2</v>
      </c>
      <c r="BV4" s="1">
        <v>0</v>
      </c>
      <c r="BW4" s="1">
        <v>0</v>
      </c>
      <c r="BX4" s="1">
        <v>0</v>
      </c>
      <c r="BY4" s="1">
        <v>55</v>
      </c>
      <c r="BZ4" s="1">
        <v>0</v>
      </c>
      <c r="CA4" s="1">
        <v>5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9.7460355000000032</v>
      </c>
      <c r="CL4" s="1">
        <v>2</v>
      </c>
    </row>
    <row r="5" spans="1:90" x14ac:dyDescent="0.25">
      <c r="A5" s="1" t="s">
        <v>62</v>
      </c>
      <c r="B5" s="1">
        <v>5.2</v>
      </c>
      <c r="C5" s="1">
        <v>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1.5</v>
      </c>
      <c r="V5" s="1">
        <v>0.5</v>
      </c>
      <c r="W5" s="1">
        <v>33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4.5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29.3</v>
      </c>
      <c r="AN5" s="1">
        <v>0</v>
      </c>
      <c r="AO5" s="1">
        <v>3.9</v>
      </c>
      <c r="AP5" s="1">
        <v>15.5</v>
      </c>
      <c r="AQ5" s="1">
        <v>15.5</v>
      </c>
      <c r="AR5" s="1">
        <v>0</v>
      </c>
      <c r="AS5" s="1">
        <v>3</v>
      </c>
      <c r="AT5" s="1">
        <v>1</v>
      </c>
      <c r="AU5" s="1">
        <v>0</v>
      </c>
      <c r="AV5" s="1">
        <v>0</v>
      </c>
      <c r="AX5" s="1">
        <v>9</v>
      </c>
      <c r="AY5" s="1">
        <v>0</v>
      </c>
      <c r="AZ5" s="1">
        <v>0</v>
      </c>
      <c r="BA5" s="1">
        <v>0</v>
      </c>
      <c r="BB5" s="1">
        <v>0</v>
      </c>
      <c r="BC5" s="1">
        <v>8.5</v>
      </c>
      <c r="BD5" s="1">
        <v>6.5</v>
      </c>
      <c r="BE5" s="1">
        <v>5.5</v>
      </c>
      <c r="BF5" s="1">
        <v>0</v>
      </c>
      <c r="BG5" s="1">
        <v>0.5</v>
      </c>
      <c r="BH5" s="1">
        <v>1</v>
      </c>
      <c r="BI5" s="1">
        <v>1.44</v>
      </c>
      <c r="BJ5" s="1">
        <v>14.5</v>
      </c>
      <c r="BK5" s="1">
        <v>12</v>
      </c>
      <c r="BL5" s="1">
        <v>83</v>
      </c>
      <c r="BM5" s="1">
        <v>2.5</v>
      </c>
      <c r="BN5" s="1">
        <v>1</v>
      </c>
      <c r="BO5" s="1">
        <v>40</v>
      </c>
      <c r="BP5" s="1">
        <v>1.5</v>
      </c>
      <c r="BQ5" s="1">
        <v>0.5</v>
      </c>
      <c r="BR5" s="1">
        <v>33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0</v>
      </c>
      <c r="BY5" s="1">
        <v>24</v>
      </c>
      <c r="BZ5" s="1">
        <v>0</v>
      </c>
      <c r="CA5" s="1">
        <v>1.5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4.0270870000000007</v>
      </c>
      <c r="CL5" s="1">
        <v>2</v>
      </c>
    </row>
    <row r="6" spans="1:90" x14ac:dyDescent="0.25">
      <c r="A6" s="1" t="s">
        <v>63</v>
      </c>
      <c r="B6" s="1">
        <v>4.8</v>
      </c>
      <c r="C6" s="1">
        <v>2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1</v>
      </c>
      <c r="W6" s="1">
        <v>50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</v>
      </c>
      <c r="AH6" s="1">
        <v>0</v>
      </c>
      <c r="AI6" s="1">
        <v>0</v>
      </c>
      <c r="AJ6" s="1">
        <v>0.5</v>
      </c>
      <c r="AK6" s="1">
        <v>0</v>
      </c>
      <c r="AL6" s="1">
        <v>0</v>
      </c>
      <c r="AM6" s="1">
        <v>23</v>
      </c>
      <c r="AN6" s="1">
        <v>0</v>
      </c>
      <c r="AO6" s="1">
        <v>3.6</v>
      </c>
      <c r="AP6" s="1">
        <v>17</v>
      </c>
      <c r="AQ6" s="1">
        <v>23</v>
      </c>
      <c r="AR6" s="1">
        <v>1</v>
      </c>
      <c r="AS6" s="1">
        <v>5</v>
      </c>
      <c r="AT6" s="1">
        <v>2</v>
      </c>
      <c r="AU6" s="1">
        <v>0</v>
      </c>
      <c r="AV6" s="1">
        <v>0</v>
      </c>
      <c r="AX6" s="1">
        <v>7.5</v>
      </c>
      <c r="AY6" s="1">
        <v>1</v>
      </c>
      <c r="AZ6" s="1">
        <v>0</v>
      </c>
      <c r="BA6" s="1">
        <v>0</v>
      </c>
      <c r="BB6" s="1">
        <v>1</v>
      </c>
      <c r="BC6" s="1">
        <v>18</v>
      </c>
      <c r="BD6" s="1">
        <v>13.5</v>
      </c>
      <c r="BE6" s="1">
        <v>5</v>
      </c>
      <c r="BF6" s="1">
        <v>0</v>
      </c>
      <c r="BG6" s="1">
        <v>5</v>
      </c>
      <c r="BH6" s="1">
        <v>2</v>
      </c>
      <c r="BI6" s="1">
        <v>1.64</v>
      </c>
      <c r="BJ6" s="1">
        <v>33</v>
      </c>
      <c r="BK6" s="1">
        <v>25.5</v>
      </c>
      <c r="BL6" s="1">
        <v>77</v>
      </c>
      <c r="BM6" s="1">
        <v>6.5</v>
      </c>
      <c r="BN6" s="1">
        <v>2</v>
      </c>
      <c r="BO6" s="1">
        <v>31</v>
      </c>
      <c r="BP6" s="1">
        <v>2</v>
      </c>
      <c r="BQ6" s="1">
        <v>1</v>
      </c>
      <c r="BR6" s="1">
        <v>50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</v>
      </c>
      <c r="BY6" s="1">
        <v>41</v>
      </c>
      <c r="BZ6" s="1">
        <v>0</v>
      </c>
      <c r="CA6" s="1">
        <v>2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3.6597734999999987</v>
      </c>
      <c r="CL6" s="1">
        <v>3</v>
      </c>
    </row>
    <row r="7" spans="1:90" x14ac:dyDescent="0.25">
      <c r="A7" s="1" t="s">
        <v>64</v>
      </c>
      <c r="B7" s="1">
        <v>4.3</v>
      </c>
      <c r="C7" s="1">
        <v>2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11.5</v>
      </c>
      <c r="V7" s="1">
        <v>2.5</v>
      </c>
      <c r="W7" s="1">
        <v>22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22.1</v>
      </c>
      <c r="AN7" s="1">
        <v>0</v>
      </c>
      <c r="AO7" s="1">
        <v>4.4000000000000004</v>
      </c>
      <c r="AP7" s="1">
        <v>16</v>
      </c>
      <c r="AQ7" s="1">
        <v>28</v>
      </c>
      <c r="AR7" s="1">
        <v>0.5</v>
      </c>
      <c r="AS7" s="1">
        <v>7</v>
      </c>
      <c r="AT7" s="1">
        <v>0</v>
      </c>
      <c r="AU7" s="1">
        <v>0</v>
      </c>
      <c r="AV7" s="1">
        <v>0</v>
      </c>
      <c r="AX7" s="1">
        <v>13</v>
      </c>
      <c r="AY7" s="1">
        <v>0</v>
      </c>
      <c r="AZ7" s="1">
        <v>0</v>
      </c>
      <c r="BA7" s="1">
        <v>0</v>
      </c>
      <c r="BB7" s="1">
        <v>0</v>
      </c>
      <c r="BC7" s="1">
        <v>14.5</v>
      </c>
      <c r="BD7" s="1">
        <v>9</v>
      </c>
      <c r="BE7" s="1">
        <v>3</v>
      </c>
      <c r="BF7" s="1">
        <v>0.5</v>
      </c>
      <c r="BG7" s="1">
        <v>2.5</v>
      </c>
      <c r="BH7" s="1">
        <v>0.5</v>
      </c>
      <c r="BI7" s="1">
        <v>0.78</v>
      </c>
      <c r="BJ7" s="1">
        <v>43.5</v>
      </c>
      <c r="BK7" s="1">
        <v>21.5</v>
      </c>
      <c r="BL7" s="1">
        <v>49</v>
      </c>
      <c r="BM7" s="1">
        <v>24.5</v>
      </c>
      <c r="BN7" s="1">
        <v>5.5</v>
      </c>
      <c r="BO7" s="1">
        <v>22</v>
      </c>
      <c r="BP7" s="1">
        <v>11.5</v>
      </c>
      <c r="BQ7" s="1">
        <v>2.5</v>
      </c>
      <c r="BR7" s="1">
        <v>22</v>
      </c>
      <c r="BS7" s="1">
        <v>0</v>
      </c>
      <c r="BT7" s="1">
        <v>0</v>
      </c>
      <c r="BU7" s="1">
        <v>2</v>
      </c>
      <c r="BV7" s="1">
        <v>0</v>
      </c>
      <c r="BW7" s="1">
        <v>0</v>
      </c>
      <c r="BX7" s="1">
        <v>0</v>
      </c>
      <c r="BY7" s="1">
        <v>54</v>
      </c>
      <c r="BZ7" s="1">
        <v>0</v>
      </c>
      <c r="CA7" s="1">
        <v>11.5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6.988032500000001</v>
      </c>
      <c r="CL7" s="1">
        <v>3</v>
      </c>
    </row>
    <row r="8" spans="1:90" x14ac:dyDescent="0.25">
      <c r="A8" s="1" t="s">
        <v>65</v>
      </c>
      <c r="B8" s="1">
        <v>5.4</v>
      </c>
      <c r="C8" s="1">
        <v>2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1.5</v>
      </c>
      <c r="W8" s="1">
        <v>17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5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39.4</v>
      </c>
      <c r="AN8" s="1">
        <v>0</v>
      </c>
      <c r="AO8" s="1">
        <v>3.3</v>
      </c>
      <c r="AP8" s="1">
        <v>20</v>
      </c>
      <c r="AQ8" s="1">
        <v>20</v>
      </c>
      <c r="AR8" s="1">
        <v>0</v>
      </c>
      <c r="AS8" s="1">
        <v>2.5</v>
      </c>
      <c r="AT8" s="1">
        <v>2</v>
      </c>
      <c r="AU8" s="1">
        <v>0</v>
      </c>
      <c r="AV8" s="1">
        <v>0</v>
      </c>
      <c r="AX8" s="1">
        <v>12</v>
      </c>
      <c r="AY8" s="1">
        <v>1.5</v>
      </c>
      <c r="AZ8" s="1">
        <v>0</v>
      </c>
      <c r="BA8" s="1">
        <v>0</v>
      </c>
      <c r="BB8" s="1">
        <v>1.5</v>
      </c>
      <c r="BC8" s="1">
        <v>20.5</v>
      </c>
      <c r="BD8" s="1">
        <v>16</v>
      </c>
      <c r="BE8" s="1">
        <v>8.5</v>
      </c>
      <c r="BF8" s="1">
        <v>1.5</v>
      </c>
      <c r="BG8" s="1">
        <v>6.5</v>
      </c>
      <c r="BH8" s="1">
        <v>3</v>
      </c>
      <c r="BI8" s="1">
        <v>2.52</v>
      </c>
      <c r="BJ8" s="1">
        <v>24</v>
      </c>
      <c r="BK8" s="1">
        <v>11</v>
      </c>
      <c r="BL8" s="1">
        <v>46</v>
      </c>
      <c r="BM8" s="1">
        <v>18.5</v>
      </c>
      <c r="BN8" s="1">
        <v>6</v>
      </c>
      <c r="BO8" s="1">
        <v>32</v>
      </c>
      <c r="BP8" s="1">
        <v>9</v>
      </c>
      <c r="BQ8" s="1">
        <v>1.5</v>
      </c>
      <c r="BR8" s="1">
        <v>17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37.5</v>
      </c>
      <c r="BZ8" s="1">
        <v>0</v>
      </c>
      <c r="CA8" s="1">
        <v>9</v>
      </c>
      <c r="CB8" s="1">
        <v>1.5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6.8670280000000012</v>
      </c>
      <c r="CL8" s="1">
        <v>2</v>
      </c>
    </row>
    <row r="9" spans="1:90" x14ac:dyDescent="0.25">
      <c r="A9" s="1" t="s">
        <v>66</v>
      </c>
      <c r="B9" s="1">
        <v>4.9000000000000004</v>
      </c>
      <c r="C9" s="1">
        <v>2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8.5</v>
      </c>
      <c r="V9" s="1">
        <v>1.5</v>
      </c>
      <c r="W9" s="1">
        <v>18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14.8</v>
      </c>
      <c r="AN9" s="1">
        <v>0</v>
      </c>
      <c r="AO9" s="1">
        <v>3.3</v>
      </c>
      <c r="AP9" s="1">
        <v>13</v>
      </c>
      <c r="AQ9" s="1">
        <v>13</v>
      </c>
      <c r="AR9" s="1">
        <v>0</v>
      </c>
      <c r="AS9" s="1">
        <v>1.5</v>
      </c>
      <c r="AT9" s="1">
        <v>1.5</v>
      </c>
      <c r="AU9" s="1">
        <v>0</v>
      </c>
      <c r="AV9" s="1">
        <v>0</v>
      </c>
      <c r="AX9" s="1">
        <v>8.5</v>
      </c>
      <c r="AY9" s="1">
        <v>1.5</v>
      </c>
      <c r="AZ9" s="1">
        <v>0</v>
      </c>
      <c r="BA9" s="1">
        <v>0</v>
      </c>
      <c r="BB9" s="1">
        <v>1.5</v>
      </c>
      <c r="BC9" s="1">
        <v>11.5</v>
      </c>
      <c r="BD9" s="1">
        <v>6</v>
      </c>
      <c r="BE9" s="1">
        <v>3.5</v>
      </c>
      <c r="BF9" s="1">
        <v>2.5</v>
      </c>
      <c r="BG9" s="1">
        <v>2</v>
      </c>
      <c r="BH9" s="1">
        <v>1</v>
      </c>
      <c r="BI9" s="1">
        <v>1.04</v>
      </c>
      <c r="BJ9" s="1">
        <v>28.5</v>
      </c>
      <c r="BK9" s="1">
        <v>9</v>
      </c>
      <c r="BL9" s="1">
        <v>32</v>
      </c>
      <c r="BM9" s="1">
        <v>21</v>
      </c>
      <c r="BN9" s="1">
        <v>3.5</v>
      </c>
      <c r="BO9" s="1">
        <v>17</v>
      </c>
      <c r="BP9" s="1">
        <v>8.5</v>
      </c>
      <c r="BQ9" s="1">
        <v>1.5</v>
      </c>
      <c r="BR9" s="1">
        <v>18</v>
      </c>
      <c r="BS9" s="1">
        <v>0</v>
      </c>
      <c r="BT9" s="1">
        <v>0</v>
      </c>
      <c r="BU9" s="1">
        <v>2</v>
      </c>
      <c r="BV9" s="1">
        <v>0</v>
      </c>
      <c r="BW9" s="1">
        <v>0</v>
      </c>
      <c r="BX9" s="1">
        <v>0</v>
      </c>
      <c r="BY9" s="1">
        <v>38</v>
      </c>
      <c r="BZ9" s="1">
        <v>0</v>
      </c>
      <c r="CA9" s="1">
        <v>8.5</v>
      </c>
      <c r="CB9" s="1">
        <v>1.5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6.1424340000000006</v>
      </c>
      <c r="CL9" s="1">
        <v>6</v>
      </c>
    </row>
    <row r="10" spans="1:90" x14ac:dyDescent="0.25">
      <c r="A10" s="1" t="s">
        <v>67</v>
      </c>
      <c r="B10" s="1">
        <v>4.8</v>
      </c>
      <c r="C10" s="1">
        <v>2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0.5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4.5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32.9</v>
      </c>
      <c r="AN10" s="1">
        <v>0</v>
      </c>
      <c r="AO10" s="1">
        <v>3.4</v>
      </c>
      <c r="AP10" s="1">
        <v>18.5</v>
      </c>
      <c r="AQ10" s="1">
        <v>18.5</v>
      </c>
      <c r="AR10" s="1">
        <v>0</v>
      </c>
      <c r="AS10" s="1">
        <v>2</v>
      </c>
      <c r="AT10" s="1">
        <v>3.5</v>
      </c>
      <c r="AU10" s="1">
        <v>0</v>
      </c>
      <c r="AV10" s="1">
        <v>0</v>
      </c>
      <c r="AX10" s="1">
        <v>8</v>
      </c>
      <c r="AY10" s="1">
        <v>2</v>
      </c>
      <c r="AZ10" s="1">
        <v>0</v>
      </c>
      <c r="BA10" s="1">
        <v>0</v>
      </c>
      <c r="BB10" s="1">
        <v>2</v>
      </c>
      <c r="BC10" s="1">
        <v>16.5</v>
      </c>
      <c r="BD10" s="1">
        <v>10.5</v>
      </c>
      <c r="BE10" s="1">
        <v>8</v>
      </c>
      <c r="BF10" s="1">
        <v>0</v>
      </c>
      <c r="BG10" s="1">
        <v>2</v>
      </c>
      <c r="BH10" s="1">
        <v>2.5</v>
      </c>
      <c r="BI10" s="1">
        <v>2.2599999999999998</v>
      </c>
      <c r="BJ10" s="1">
        <v>30</v>
      </c>
      <c r="BK10" s="1">
        <v>21.5</v>
      </c>
      <c r="BL10" s="1">
        <v>72</v>
      </c>
      <c r="BM10" s="1">
        <v>4</v>
      </c>
      <c r="BN10" s="1">
        <v>0</v>
      </c>
      <c r="BO10" s="1">
        <v>0</v>
      </c>
      <c r="BP10" s="1">
        <v>0.5</v>
      </c>
      <c r="BQ10" s="1">
        <v>0</v>
      </c>
      <c r="BR10" s="1">
        <v>0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46</v>
      </c>
      <c r="BZ10" s="1">
        <v>0</v>
      </c>
      <c r="CA10" s="1">
        <v>0.5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4.1271570000000013</v>
      </c>
      <c r="CL10" s="1">
        <v>2</v>
      </c>
    </row>
    <row r="11" spans="1:90" x14ac:dyDescent="0.25">
      <c r="A11" s="1" t="s">
        <v>68</v>
      </c>
      <c r="B11" s="1">
        <v>6.1</v>
      </c>
      <c r="C11" s="1">
        <v>2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0.5</v>
      </c>
      <c r="V11" s="1">
        <v>0</v>
      </c>
      <c r="W11" s="1">
        <v>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16.8</v>
      </c>
      <c r="AN11" s="1">
        <v>0</v>
      </c>
      <c r="AO11" s="1">
        <v>5.0999999999999996</v>
      </c>
      <c r="AP11" s="1">
        <v>14</v>
      </c>
      <c r="AQ11" s="1">
        <v>26</v>
      </c>
      <c r="AR11" s="1">
        <v>0.5</v>
      </c>
      <c r="AS11" s="1">
        <v>7</v>
      </c>
      <c r="AT11" s="1">
        <v>0</v>
      </c>
      <c r="AU11" s="1">
        <v>0</v>
      </c>
      <c r="AV11" s="1">
        <v>0</v>
      </c>
      <c r="AX11" s="1">
        <v>5.5</v>
      </c>
      <c r="AY11" s="1">
        <v>1</v>
      </c>
      <c r="AZ11" s="1">
        <v>0</v>
      </c>
      <c r="BA11" s="1">
        <v>0</v>
      </c>
      <c r="BB11" s="1">
        <v>1</v>
      </c>
      <c r="BC11" s="1">
        <v>5</v>
      </c>
      <c r="BD11" s="1">
        <v>3.5</v>
      </c>
      <c r="BE11" s="1">
        <v>2</v>
      </c>
      <c r="BF11" s="1">
        <v>0</v>
      </c>
      <c r="BG11" s="1">
        <v>1</v>
      </c>
      <c r="BH11" s="1">
        <v>0.5</v>
      </c>
      <c r="BI11" s="1">
        <v>0.53</v>
      </c>
      <c r="BJ11" s="1">
        <v>27.5</v>
      </c>
      <c r="BK11" s="1">
        <v>24</v>
      </c>
      <c r="BL11" s="1">
        <v>87</v>
      </c>
      <c r="BM11" s="1">
        <v>1.5</v>
      </c>
      <c r="BN11" s="1">
        <v>0</v>
      </c>
      <c r="BO11" s="1">
        <v>0</v>
      </c>
      <c r="BP11" s="1">
        <v>0.5</v>
      </c>
      <c r="BQ11" s="1">
        <v>0</v>
      </c>
      <c r="BR11" s="1">
        <v>0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0</v>
      </c>
      <c r="BY11" s="1">
        <v>35</v>
      </c>
      <c r="BZ11" s="1">
        <v>0</v>
      </c>
      <c r="CA11" s="1">
        <v>0.5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2.962120500000001</v>
      </c>
      <c r="CL11" s="1">
        <v>3</v>
      </c>
    </row>
    <row r="12" spans="1:90" x14ac:dyDescent="0.25">
      <c r="A12" s="1" t="s">
        <v>69</v>
      </c>
      <c r="B12" s="1">
        <v>4.4000000000000004</v>
      </c>
      <c r="C12" s="1">
        <v>2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7.5</v>
      </c>
      <c r="V12" s="1">
        <v>1</v>
      </c>
      <c r="W12" s="1">
        <v>13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2.5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19.5</v>
      </c>
      <c r="AN12" s="1">
        <v>0</v>
      </c>
      <c r="AO12" s="1">
        <v>2.7</v>
      </c>
      <c r="AP12" s="1">
        <v>14</v>
      </c>
      <c r="AQ12" s="1">
        <v>14</v>
      </c>
      <c r="AR12" s="1">
        <v>0</v>
      </c>
      <c r="AS12" s="1">
        <v>2</v>
      </c>
      <c r="AT12" s="1">
        <v>2</v>
      </c>
      <c r="AU12" s="1">
        <v>0</v>
      </c>
      <c r="AV12" s="1">
        <v>0</v>
      </c>
      <c r="AX12" s="1">
        <v>7</v>
      </c>
      <c r="AY12" s="1">
        <v>2</v>
      </c>
      <c r="AZ12" s="1">
        <v>0</v>
      </c>
      <c r="BA12" s="1">
        <v>0</v>
      </c>
      <c r="BB12" s="1">
        <v>2</v>
      </c>
      <c r="BC12" s="1">
        <v>14.5</v>
      </c>
      <c r="BD12" s="1">
        <v>11</v>
      </c>
      <c r="BE12" s="1">
        <v>5</v>
      </c>
      <c r="BF12" s="1">
        <v>2.5</v>
      </c>
      <c r="BG12" s="1">
        <v>4.5</v>
      </c>
      <c r="BH12" s="1">
        <v>3</v>
      </c>
      <c r="BI12" s="1">
        <v>1.92</v>
      </c>
      <c r="BJ12" s="1">
        <v>23</v>
      </c>
      <c r="BK12" s="1">
        <v>7.5</v>
      </c>
      <c r="BL12" s="1">
        <v>33</v>
      </c>
      <c r="BM12" s="1">
        <v>17.5</v>
      </c>
      <c r="BN12" s="1">
        <v>4</v>
      </c>
      <c r="BO12" s="1">
        <v>23</v>
      </c>
      <c r="BP12" s="1">
        <v>7.5</v>
      </c>
      <c r="BQ12" s="1">
        <v>1</v>
      </c>
      <c r="BR12" s="1">
        <v>13</v>
      </c>
      <c r="BS12" s="1">
        <v>0</v>
      </c>
      <c r="BT12" s="1">
        <v>0</v>
      </c>
      <c r="BU12" s="1">
        <v>2</v>
      </c>
      <c r="BV12" s="1">
        <v>0</v>
      </c>
      <c r="BW12" s="1">
        <v>0</v>
      </c>
      <c r="BX12" s="1">
        <v>0</v>
      </c>
      <c r="BY12" s="1">
        <v>33.5</v>
      </c>
      <c r="BZ12" s="1">
        <v>0</v>
      </c>
      <c r="CA12" s="1">
        <v>7.5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5.5926480000000005</v>
      </c>
      <c r="CL12" s="1">
        <v>1</v>
      </c>
    </row>
    <row r="13" spans="1:90" x14ac:dyDescent="0.25">
      <c r="A13" s="1" t="s">
        <v>70</v>
      </c>
      <c r="B13" s="1">
        <v>5.5</v>
      </c>
      <c r="C13" s="1">
        <v>2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</v>
      </c>
      <c r="V13" s="1">
        <v>1</v>
      </c>
      <c r="W13" s="1">
        <v>50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2.5</v>
      </c>
      <c r="AH13" s="1">
        <v>0.5</v>
      </c>
      <c r="AI13" s="1">
        <v>0</v>
      </c>
      <c r="AJ13" s="1">
        <v>0.5</v>
      </c>
      <c r="AK13" s="1">
        <v>0</v>
      </c>
      <c r="AL13" s="1">
        <v>0</v>
      </c>
      <c r="AM13" s="1">
        <v>19.2</v>
      </c>
      <c r="AN13" s="1">
        <v>0</v>
      </c>
      <c r="AO13" s="1">
        <v>3.5</v>
      </c>
      <c r="AP13" s="1">
        <v>11.5</v>
      </c>
      <c r="AQ13" s="1">
        <v>17.5</v>
      </c>
      <c r="AR13" s="1">
        <v>0</v>
      </c>
      <c r="AS13" s="1">
        <v>3.5</v>
      </c>
      <c r="AT13" s="1">
        <v>1.5</v>
      </c>
      <c r="AU13" s="1">
        <v>0</v>
      </c>
      <c r="AV13" s="1">
        <v>0</v>
      </c>
      <c r="AX13" s="1">
        <v>7</v>
      </c>
      <c r="AY13" s="1">
        <v>0</v>
      </c>
      <c r="AZ13" s="1">
        <v>0</v>
      </c>
      <c r="BA13" s="1">
        <v>0</v>
      </c>
      <c r="BB13" s="1">
        <v>0</v>
      </c>
      <c r="BC13" s="1">
        <v>11</v>
      </c>
      <c r="BD13" s="1">
        <v>7.5</v>
      </c>
      <c r="BE13" s="1">
        <v>4</v>
      </c>
      <c r="BF13" s="1">
        <v>1</v>
      </c>
      <c r="BG13" s="1">
        <v>2.5</v>
      </c>
      <c r="BH13" s="1">
        <v>1</v>
      </c>
      <c r="BI13" s="1">
        <v>1.04</v>
      </c>
      <c r="BJ13" s="1">
        <v>24</v>
      </c>
      <c r="BK13" s="1">
        <v>19</v>
      </c>
      <c r="BL13" s="1">
        <v>79</v>
      </c>
      <c r="BM13" s="1">
        <v>6</v>
      </c>
      <c r="BN13" s="1">
        <v>2.5</v>
      </c>
      <c r="BO13" s="1">
        <v>42</v>
      </c>
      <c r="BP13" s="1">
        <v>2</v>
      </c>
      <c r="BQ13" s="1">
        <v>1</v>
      </c>
      <c r="BR13" s="1">
        <v>50</v>
      </c>
      <c r="BS13" s="1">
        <v>0</v>
      </c>
      <c r="BT13" s="1">
        <v>0</v>
      </c>
      <c r="BU13" s="1">
        <v>2</v>
      </c>
      <c r="BV13" s="1">
        <v>0</v>
      </c>
      <c r="BW13" s="1">
        <v>0</v>
      </c>
      <c r="BX13" s="1">
        <v>0</v>
      </c>
      <c r="BY13" s="1">
        <v>32.5</v>
      </c>
      <c r="BZ13" s="1">
        <v>0</v>
      </c>
      <c r="CA13" s="1">
        <v>2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5.0985410000000009</v>
      </c>
      <c r="CL13" s="1">
        <v>2</v>
      </c>
    </row>
    <row r="14" spans="1:90" x14ac:dyDescent="0.25">
      <c r="A14" s="1" t="s">
        <v>71</v>
      </c>
      <c r="B14" s="1">
        <v>5.4</v>
      </c>
      <c r="C14" s="1">
        <v>2</v>
      </c>
      <c r="D14" s="1">
        <v>90</v>
      </c>
      <c r="E14" s="1">
        <v>0.01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</v>
      </c>
      <c r="V14" s="1">
        <v>1</v>
      </c>
      <c r="W14" s="1">
        <v>50</v>
      </c>
      <c r="X14" s="1">
        <v>0</v>
      </c>
      <c r="Y14" s="1">
        <v>0</v>
      </c>
      <c r="AA14" s="1">
        <v>0</v>
      </c>
      <c r="AB14" s="1">
        <v>0</v>
      </c>
      <c r="AC14" s="1">
        <v>0.5</v>
      </c>
      <c r="AD14" s="1">
        <v>0</v>
      </c>
      <c r="AE14" s="1">
        <v>0.02</v>
      </c>
      <c r="AF14" s="1">
        <v>0</v>
      </c>
      <c r="AG14" s="1">
        <v>5</v>
      </c>
      <c r="AH14" s="1">
        <v>0</v>
      </c>
      <c r="AI14" s="1">
        <v>0</v>
      </c>
      <c r="AJ14" s="1">
        <v>1</v>
      </c>
      <c r="AK14" s="1">
        <v>0</v>
      </c>
      <c r="AL14" s="1">
        <v>5</v>
      </c>
      <c r="AM14" s="1">
        <v>37.9</v>
      </c>
      <c r="AN14" s="1">
        <v>0.1</v>
      </c>
      <c r="AO14" s="1">
        <v>4</v>
      </c>
      <c r="AP14" s="1">
        <v>19.5</v>
      </c>
      <c r="AQ14" s="1">
        <v>31.5</v>
      </c>
      <c r="AR14" s="1">
        <v>3</v>
      </c>
      <c r="AS14" s="1">
        <v>10.5</v>
      </c>
      <c r="AT14" s="1">
        <v>0</v>
      </c>
      <c r="AU14" s="1">
        <v>0</v>
      </c>
      <c r="AV14" s="1">
        <v>0</v>
      </c>
      <c r="AX14" s="1">
        <v>10</v>
      </c>
      <c r="AY14" s="1">
        <v>0.5</v>
      </c>
      <c r="AZ14" s="1">
        <v>0</v>
      </c>
      <c r="BA14" s="1">
        <v>0</v>
      </c>
      <c r="BB14" s="1">
        <v>0.5</v>
      </c>
      <c r="BC14" s="1">
        <v>21.5</v>
      </c>
      <c r="BD14" s="1">
        <v>12.5</v>
      </c>
      <c r="BE14" s="1">
        <v>5</v>
      </c>
      <c r="BF14" s="1">
        <v>1.5</v>
      </c>
      <c r="BG14" s="1">
        <v>3</v>
      </c>
      <c r="BH14" s="1">
        <v>2</v>
      </c>
      <c r="BI14" s="1">
        <v>1.72</v>
      </c>
      <c r="BJ14" s="1">
        <v>23</v>
      </c>
      <c r="BK14" s="1">
        <v>15</v>
      </c>
      <c r="BL14" s="1">
        <v>65</v>
      </c>
      <c r="BM14" s="1">
        <v>12.5</v>
      </c>
      <c r="BN14" s="1">
        <v>7.5</v>
      </c>
      <c r="BO14" s="1">
        <v>60</v>
      </c>
      <c r="BP14" s="1">
        <v>2</v>
      </c>
      <c r="BQ14" s="1">
        <v>1</v>
      </c>
      <c r="BR14" s="1">
        <v>50</v>
      </c>
      <c r="BS14" s="1">
        <v>0</v>
      </c>
      <c r="BT14" s="1">
        <v>0</v>
      </c>
      <c r="BU14" s="1">
        <v>2</v>
      </c>
      <c r="BV14" s="1">
        <v>0</v>
      </c>
      <c r="BW14" s="1">
        <v>0</v>
      </c>
      <c r="BX14" s="1">
        <v>0</v>
      </c>
      <c r="BY14" s="1">
        <v>34.5</v>
      </c>
      <c r="BZ14" s="1">
        <v>0</v>
      </c>
      <c r="CA14" s="1">
        <v>2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-1.4304838000000024</v>
      </c>
      <c r="CL14" s="1">
        <v>6</v>
      </c>
    </row>
    <row r="15" spans="1:90" x14ac:dyDescent="0.25">
      <c r="A15" s="1" t="s">
        <v>72</v>
      </c>
      <c r="B15" s="1">
        <v>4.5</v>
      </c>
      <c r="C15" s="1">
        <v>2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18</v>
      </c>
      <c r="AN15" s="1">
        <v>0</v>
      </c>
      <c r="AO15" s="1">
        <v>2.8</v>
      </c>
      <c r="AP15" s="1">
        <v>14</v>
      </c>
      <c r="AQ15" s="1">
        <v>14</v>
      </c>
      <c r="AR15" s="1">
        <v>0</v>
      </c>
      <c r="AS15" s="1">
        <v>1.5</v>
      </c>
      <c r="AT15" s="1">
        <v>2</v>
      </c>
      <c r="AU15" s="1">
        <v>0.5</v>
      </c>
      <c r="AV15" s="1">
        <v>0.5</v>
      </c>
      <c r="AW15" s="1">
        <v>100</v>
      </c>
      <c r="AX15" s="1">
        <v>5</v>
      </c>
      <c r="AY15" s="1">
        <v>1</v>
      </c>
      <c r="AZ15" s="1">
        <v>0</v>
      </c>
      <c r="BA15" s="1">
        <v>0</v>
      </c>
      <c r="BB15" s="1">
        <v>1</v>
      </c>
      <c r="BC15" s="1">
        <v>15</v>
      </c>
      <c r="BD15" s="1">
        <v>11</v>
      </c>
      <c r="BE15" s="1">
        <v>4</v>
      </c>
      <c r="BF15" s="1">
        <v>0.5</v>
      </c>
      <c r="BG15" s="1">
        <v>3.5</v>
      </c>
      <c r="BH15" s="1">
        <v>3.5</v>
      </c>
      <c r="BI15" s="1">
        <v>1.95</v>
      </c>
      <c r="BJ15" s="1">
        <v>25</v>
      </c>
      <c r="BK15" s="1">
        <v>19</v>
      </c>
      <c r="BL15" s="1">
        <v>76</v>
      </c>
      <c r="BM15" s="1">
        <v>5.5</v>
      </c>
      <c r="BN15" s="1">
        <v>1.5</v>
      </c>
      <c r="BO15" s="1">
        <v>27</v>
      </c>
      <c r="BP15" s="1">
        <v>2</v>
      </c>
      <c r="BQ15" s="1">
        <v>0</v>
      </c>
      <c r="BR15" s="1">
        <v>0</v>
      </c>
      <c r="BS15" s="1">
        <v>0</v>
      </c>
      <c r="BT15" s="1">
        <v>0</v>
      </c>
      <c r="BU15" s="1">
        <v>2</v>
      </c>
      <c r="BV15" s="1">
        <v>0</v>
      </c>
      <c r="BW15" s="1">
        <v>0</v>
      </c>
      <c r="BX15" s="1">
        <v>0</v>
      </c>
      <c r="BY15" s="1">
        <v>34.5</v>
      </c>
      <c r="BZ15" s="1">
        <v>0</v>
      </c>
      <c r="CA15" s="1">
        <v>2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2.1897350000000007</v>
      </c>
      <c r="CL15" s="1">
        <v>1</v>
      </c>
    </row>
    <row r="16" spans="1:90" x14ac:dyDescent="0.25">
      <c r="A16" s="1" t="s">
        <v>73</v>
      </c>
      <c r="B16" s="1">
        <v>4.5</v>
      </c>
      <c r="C16" s="1">
        <v>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</v>
      </c>
      <c r="V16" s="1">
        <v>0</v>
      </c>
      <c r="W16" s="1">
        <v>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1.5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15.4</v>
      </c>
      <c r="AN16" s="1">
        <v>0</v>
      </c>
      <c r="AO16" s="1">
        <v>2.4</v>
      </c>
      <c r="AP16" s="1">
        <v>9.5</v>
      </c>
      <c r="AQ16" s="1">
        <v>9.5</v>
      </c>
      <c r="AR16" s="1">
        <v>0</v>
      </c>
      <c r="AS16" s="1">
        <v>0</v>
      </c>
      <c r="AT16" s="1">
        <v>4</v>
      </c>
      <c r="AU16" s="1">
        <v>0</v>
      </c>
      <c r="AV16" s="1">
        <v>0</v>
      </c>
      <c r="AX16" s="1">
        <v>9</v>
      </c>
      <c r="AY16" s="1">
        <v>1.5</v>
      </c>
      <c r="AZ16" s="1">
        <v>0</v>
      </c>
      <c r="BA16" s="1">
        <v>0</v>
      </c>
      <c r="BB16" s="1">
        <v>1.5</v>
      </c>
      <c r="BC16" s="1">
        <v>17.5</v>
      </c>
      <c r="BD16" s="1">
        <v>10</v>
      </c>
      <c r="BE16" s="1">
        <v>6</v>
      </c>
      <c r="BF16" s="1">
        <v>0</v>
      </c>
      <c r="BG16" s="1">
        <v>1.5</v>
      </c>
      <c r="BH16" s="1">
        <v>3</v>
      </c>
      <c r="BI16" s="1">
        <v>2.16</v>
      </c>
      <c r="BJ16" s="1">
        <v>44.5</v>
      </c>
      <c r="BK16" s="1">
        <v>29</v>
      </c>
      <c r="BL16" s="1">
        <v>65</v>
      </c>
      <c r="BM16" s="1">
        <v>10</v>
      </c>
      <c r="BN16" s="1">
        <v>2</v>
      </c>
      <c r="BO16" s="1">
        <v>20</v>
      </c>
      <c r="BP16" s="1">
        <v>2</v>
      </c>
      <c r="BQ16" s="1">
        <v>0</v>
      </c>
      <c r="BR16" s="1">
        <v>0</v>
      </c>
      <c r="BS16" s="1">
        <v>0</v>
      </c>
      <c r="BT16" s="1">
        <v>0</v>
      </c>
      <c r="BU16" s="1">
        <v>2</v>
      </c>
      <c r="BV16" s="1">
        <v>0</v>
      </c>
      <c r="BW16" s="1">
        <v>0</v>
      </c>
      <c r="BX16" s="1">
        <v>0</v>
      </c>
      <c r="BY16" s="1">
        <v>55.5</v>
      </c>
      <c r="BZ16" s="1">
        <v>0</v>
      </c>
      <c r="CA16" s="1">
        <v>2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7.2759094999999983</v>
      </c>
      <c r="CL16" s="1">
        <v>1</v>
      </c>
    </row>
    <row r="17" spans="1:90" x14ac:dyDescent="0.25">
      <c r="A17" s="1" t="s">
        <v>74</v>
      </c>
      <c r="B17" s="1">
        <v>4.5999999999999996</v>
      </c>
      <c r="C17" s="1">
        <v>2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0.5</v>
      </c>
      <c r="V17" s="1">
        <v>0</v>
      </c>
      <c r="W17" s="1">
        <v>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  <c r="AH17" s="1">
        <v>0</v>
      </c>
      <c r="AI17" s="1">
        <v>0</v>
      </c>
      <c r="AJ17" s="1">
        <v>0.5</v>
      </c>
      <c r="AK17" s="1">
        <v>0</v>
      </c>
      <c r="AL17" s="1">
        <v>0</v>
      </c>
      <c r="AM17" s="1">
        <v>22.8</v>
      </c>
      <c r="AN17" s="1">
        <v>0</v>
      </c>
      <c r="AO17" s="1">
        <v>4.5999999999999996</v>
      </c>
      <c r="AP17" s="1">
        <v>18.5</v>
      </c>
      <c r="AQ17" s="1">
        <v>24.5</v>
      </c>
      <c r="AR17" s="1">
        <v>1</v>
      </c>
      <c r="AS17" s="1">
        <v>5.5</v>
      </c>
      <c r="AT17" s="1">
        <v>1.5</v>
      </c>
      <c r="AU17" s="1">
        <v>0</v>
      </c>
      <c r="AV17" s="1">
        <v>0</v>
      </c>
      <c r="AX17" s="1">
        <v>9.5</v>
      </c>
      <c r="AY17" s="1">
        <v>3</v>
      </c>
      <c r="AZ17" s="1">
        <v>0</v>
      </c>
      <c r="BA17" s="1">
        <v>0.5</v>
      </c>
      <c r="BB17" s="1">
        <v>3.5</v>
      </c>
      <c r="BC17" s="1">
        <v>13.5</v>
      </c>
      <c r="BD17" s="1">
        <v>6</v>
      </c>
      <c r="BE17" s="1">
        <v>4.5</v>
      </c>
      <c r="BF17" s="1">
        <v>1</v>
      </c>
      <c r="BG17" s="1">
        <v>1.5</v>
      </c>
      <c r="BH17" s="1">
        <v>0.5</v>
      </c>
      <c r="BI17" s="1">
        <v>1.02</v>
      </c>
      <c r="BJ17" s="1">
        <v>33.5</v>
      </c>
      <c r="BK17" s="1">
        <v>22.5</v>
      </c>
      <c r="BL17" s="1">
        <v>67</v>
      </c>
      <c r="BM17" s="1">
        <v>7.5</v>
      </c>
      <c r="BN17" s="1">
        <v>1</v>
      </c>
      <c r="BO17" s="1">
        <v>13</v>
      </c>
      <c r="BP17" s="1">
        <v>0.5</v>
      </c>
      <c r="BQ17" s="1">
        <v>0</v>
      </c>
      <c r="BR17" s="1">
        <v>0</v>
      </c>
      <c r="BS17" s="1">
        <v>0</v>
      </c>
      <c r="BT17" s="1">
        <v>0</v>
      </c>
      <c r="BU17" s="1">
        <v>2</v>
      </c>
      <c r="BV17" s="1">
        <v>0</v>
      </c>
      <c r="BW17" s="1">
        <v>0</v>
      </c>
      <c r="BX17" s="1">
        <v>0</v>
      </c>
      <c r="BY17" s="1">
        <v>47</v>
      </c>
      <c r="BZ17" s="1">
        <v>0</v>
      </c>
      <c r="CA17" s="1">
        <v>0.5</v>
      </c>
      <c r="CB17" s="1">
        <v>0.5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3.5504070000000008</v>
      </c>
      <c r="CL17" s="1">
        <v>1</v>
      </c>
    </row>
    <row r="18" spans="1:90" x14ac:dyDescent="0.25">
      <c r="A18" s="1" t="s">
        <v>75</v>
      </c>
      <c r="B18" s="1">
        <v>5</v>
      </c>
      <c r="C18" s="1">
        <v>2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0.5</v>
      </c>
      <c r="W18" s="1">
        <v>50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0.5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7.5</v>
      </c>
      <c r="AN18" s="1">
        <v>0</v>
      </c>
      <c r="AO18" s="1">
        <v>3.8</v>
      </c>
      <c r="AP18" s="1">
        <v>8.5</v>
      </c>
      <c r="AQ18" s="1">
        <v>8.5</v>
      </c>
      <c r="AR18" s="1">
        <v>0</v>
      </c>
      <c r="AS18" s="1">
        <v>1.5</v>
      </c>
      <c r="AT18" s="1">
        <v>1.5</v>
      </c>
      <c r="AU18" s="1">
        <v>0</v>
      </c>
      <c r="AV18" s="1">
        <v>0</v>
      </c>
      <c r="AX18" s="1">
        <v>6.5</v>
      </c>
      <c r="AY18" s="1">
        <v>1</v>
      </c>
      <c r="AZ18" s="1">
        <v>0</v>
      </c>
      <c r="BA18" s="1">
        <v>0</v>
      </c>
      <c r="BB18" s="1">
        <v>1</v>
      </c>
      <c r="BC18" s="1">
        <v>11</v>
      </c>
      <c r="BD18" s="1">
        <v>6.5</v>
      </c>
      <c r="BE18" s="1">
        <v>2</v>
      </c>
      <c r="BF18" s="1">
        <v>0</v>
      </c>
      <c r="BG18" s="1">
        <v>2</v>
      </c>
      <c r="BH18" s="1">
        <v>1</v>
      </c>
      <c r="BI18" s="1">
        <v>0.8</v>
      </c>
      <c r="BJ18" s="1">
        <v>19</v>
      </c>
      <c r="BK18" s="1">
        <v>13</v>
      </c>
      <c r="BL18" s="1">
        <v>68</v>
      </c>
      <c r="BM18" s="1">
        <v>9</v>
      </c>
      <c r="BN18" s="1">
        <v>3.5</v>
      </c>
      <c r="BO18" s="1">
        <v>39</v>
      </c>
      <c r="BP18" s="1">
        <v>1</v>
      </c>
      <c r="BQ18" s="1">
        <v>0.5</v>
      </c>
      <c r="BR18" s="1">
        <v>50</v>
      </c>
      <c r="BS18" s="1">
        <v>0</v>
      </c>
      <c r="BT18" s="1">
        <v>0</v>
      </c>
      <c r="BU18" s="1">
        <v>2</v>
      </c>
      <c r="BV18" s="1">
        <v>0</v>
      </c>
      <c r="BW18" s="1">
        <v>0</v>
      </c>
      <c r="BX18" s="1">
        <v>0</v>
      </c>
      <c r="BY18" s="1">
        <v>26.5</v>
      </c>
      <c r="BZ18" s="1">
        <v>0</v>
      </c>
      <c r="CA18" s="1">
        <v>1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5.9947774999999996</v>
      </c>
      <c r="CL18" s="1">
        <v>1</v>
      </c>
    </row>
    <row r="19" spans="1:90" x14ac:dyDescent="0.25">
      <c r="A19" s="1" t="s">
        <v>76</v>
      </c>
      <c r="B19" s="1">
        <v>6.1</v>
      </c>
      <c r="C19" s="1">
        <v>2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0.5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0.5</v>
      </c>
      <c r="AH19" s="1">
        <v>0</v>
      </c>
      <c r="AI19" s="1">
        <v>0</v>
      </c>
      <c r="AJ19" s="1">
        <v>0.5</v>
      </c>
      <c r="AK19" s="1">
        <v>0</v>
      </c>
      <c r="AL19" s="1">
        <v>0</v>
      </c>
      <c r="AM19" s="1">
        <v>5.4</v>
      </c>
      <c r="AN19" s="1">
        <v>0</v>
      </c>
      <c r="AO19" s="1">
        <v>5</v>
      </c>
      <c r="AP19" s="1">
        <v>8.5</v>
      </c>
      <c r="AQ19" s="1">
        <v>14.5</v>
      </c>
      <c r="AR19" s="1">
        <v>0</v>
      </c>
      <c r="AS19" s="1">
        <v>4</v>
      </c>
      <c r="AT19" s="1">
        <v>0.5</v>
      </c>
      <c r="AU19" s="1">
        <v>0</v>
      </c>
      <c r="AV19" s="1">
        <v>0</v>
      </c>
      <c r="AX19" s="1">
        <v>6</v>
      </c>
      <c r="AY19" s="1">
        <v>0.5</v>
      </c>
      <c r="AZ19" s="1">
        <v>0</v>
      </c>
      <c r="BA19" s="1">
        <v>0</v>
      </c>
      <c r="BB19" s="1">
        <v>0.5</v>
      </c>
      <c r="BC19" s="1">
        <v>7</v>
      </c>
      <c r="BD19" s="1">
        <v>3</v>
      </c>
      <c r="BE19" s="1">
        <v>1</v>
      </c>
      <c r="BF19" s="1">
        <v>2</v>
      </c>
      <c r="BG19" s="1">
        <v>0.5</v>
      </c>
      <c r="BH19" s="1">
        <v>0.5</v>
      </c>
      <c r="BI19" s="1">
        <v>0.42</v>
      </c>
      <c r="BJ19" s="1">
        <v>13.5</v>
      </c>
      <c r="BK19" s="1">
        <v>12.5</v>
      </c>
      <c r="BL19" s="1">
        <v>93</v>
      </c>
      <c r="BM19" s="1">
        <v>1</v>
      </c>
      <c r="BN19" s="1">
        <v>0</v>
      </c>
      <c r="BO19" s="1">
        <v>0</v>
      </c>
      <c r="BP19" s="1">
        <v>0.5</v>
      </c>
      <c r="BQ19" s="1">
        <v>0</v>
      </c>
      <c r="BR19" s="1">
        <v>0</v>
      </c>
      <c r="BS19" s="1">
        <v>0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20</v>
      </c>
      <c r="BZ19" s="1">
        <v>0</v>
      </c>
      <c r="CA19" s="1">
        <v>0.5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6.1707134999999989</v>
      </c>
      <c r="CL19" s="1">
        <v>6</v>
      </c>
    </row>
    <row r="20" spans="1:90" x14ac:dyDescent="0.25">
      <c r="A20" s="1" t="s">
        <v>77</v>
      </c>
      <c r="B20" s="1">
        <v>4.3</v>
      </c>
      <c r="C20" s="1">
        <v>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0.5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6.9</v>
      </c>
      <c r="AN20" s="1">
        <v>0</v>
      </c>
      <c r="AO20" s="1">
        <v>2.8</v>
      </c>
      <c r="AP20" s="1">
        <v>9</v>
      </c>
      <c r="AQ20" s="1">
        <v>9</v>
      </c>
      <c r="AR20" s="1">
        <v>0</v>
      </c>
      <c r="AS20" s="1">
        <v>1</v>
      </c>
      <c r="AT20" s="1">
        <v>2</v>
      </c>
      <c r="AU20" s="1">
        <v>0</v>
      </c>
      <c r="AV20" s="1">
        <v>0</v>
      </c>
      <c r="AX20" s="1">
        <v>6.5</v>
      </c>
      <c r="AY20" s="1">
        <v>0.5</v>
      </c>
      <c r="AZ20" s="1">
        <v>0</v>
      </c>
      <c r="BA20" s="1">
        <v>0</v>
      </c>
      <c r="BB20" s="1">
        <v>0.5</v>
      </c>
      <c r="BC20" s="1">
        <v>12</v>
      </c>
      <c r="BD20" s="1">
        <v>6</v>
      </c>
      <c r="BE20" s="1">
        <v>2.5</v>
      </c>
      <c r="BF20" s="1">
        <v>0</v>
      </c>
      <c r="BG20" s="1">
        <v>2</v>
      </c>
      <c r="BH20" s="1">
        <v>2</v>
      </c>
      <c r="BI20" s="1">
        <v>1.33</v>
      </c>
      <c r="BJ20" s="1">
        <v>24</v>
      </c>
      <c r="BK20" s="1">
        <v>16.5</v>
      </c>
      <c r="BL20" s="1">
        <v>69</v>
      </c>
      <c r="BM20" s="1">
        <v>8</v>
      </c>
      <c r="BN20" s="1">
        <v>1.5</v>
      </c>
      <c r="BO20" s="1">
        <v>19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31</v>
      </c>
      <c r="BZ20" s="1">
        <v>0</v>
      </c>
      <c r="CA20" s="1">
        <v>1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5.5159299999999991</v>
      </c>
      <c r="CL20" s="1">
        <v>4</v>
      </c>
    </row>
    <row r="21" spans="1:90" x14ac:dyDescent="0.25">
      <c r="A21" s="1" t="s">
        <v>78</v>
      </c>
      <c r="B21" s="1">
        <v>6</v>
      </c>
      <c r="C21" s="1">
        <v>2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0</v>
      </c>
      <c r="W21" s="1">
        <v>0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3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30.4</v>
      </c>
      <c r="AN21" s="1">
        <v>0</v>
      </c>
      <c r="AO21" s="1">
        <v>4.3</v>
      </c>
      <c r="AP21" s="1">
        <v>16.5</v>
      </c>
      <c r="AQ21" s="1">
        <v>28.5</v>
      </c>
      <c r="AR21" s="1">
        <v>0.5</v>
      </c>
      <c r="AS21" s="1">
        <v>7.5</v>
      </c>
      <c r="AT21" s="1">
        <v>0</v>
      </c>
      <c r="AU21" s="1">
        <v>0</v>
      </c>
      <c r="AV21" s="1">
        <v>0</v>
      </c>
      <c r="AX21" s="1">
        <v>10</v>
      </c>
      <c r="AY21" s="1">
        <v>2</v>
      </c>
      <c r="AZ21" s="1">
        <v>0</v>
      </c>
      <c r="BA21" s="1">
        <v>0</v>
      </c>
      <c r="BB21" s="1">
        <v>2</v>
      </c>
      <c r="BC21" s="1">
        <v>11.5</v>
      </c>
      <c r="BD21" s="1">
        <v>8</v>
      </c>
      <c r="BE21" s="1">
        <v>3</v>
      </c>
      <c r="BF21" s="1">
        <v>2.5</v>
      </c>
      <c r="BG21" s="1">
        <v>3</v>
      </c>
      <c r="BH21" s="1">
        <v>1.5</v>
      </c>
      <c r="BI21" s="1">
        <v>1.1000000000000001</v>
      </c>
      <c r="BJ21" s="1">
        <v>34</v>
      </c>
      <c r="BK21" s="1">
        <v>27.5</v>
      </c>
      <c r="BL21" s="1">
        <v>81</v>
      </c>
      <c r="BM21" s="1">
        <v>7</v>
      </c>
      <c r="BN21" s="1">
        <v>1.5</v>
      </c>
      <c r="BO21" s="1">
        <v>21</v>
      </c>
      <c r="BP21" s="1">
        <v>2</v>
      </c>
      <c r="BQ21" s="1">
        <v>0</v>
      </c>
      <c r="BR21" s="1">
        <v>0</v>
      </c>
      <c r="BS21" s="1">
        <v>0</v>
      </c>
      <c r="BT21" s="1">
        <v>0</v>
      </c>
      <c r="BU21" s="1">
        <v>2</v>
      </c>
      <c r="BV21" s="1">
        <v>0</v>
      </c>
      <c r="BW21" s="1">
        <v>0</v>
      </c>
      <c r="BX21" s="1">
        <v>0</v>
      </c>
      <c r="BY21" s="1">
        <v>47.5</v>
      </c>
      <c r="BZ21" s="1">
        <v>0</v>
      </c>
      <c r="CA21" s="1">
        <v>2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3.950812</v>
      </c>
      <c r="CL21" s="1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C8EB-9CD2-42C6-926B-A3FDA9A9FAA2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62</v>
      </c>
      <c r="B2" s="1">
        <v>5.2</v>
      </c>
      <c r="C2" s="1">
        <v>11</v>
      </c>
      <c r="D2" s="1">
        <v>90</v>
      </c>
      <c r="E2" s="1">
        <v>0.05</v>
      </c>
      <c r="F2" s="1">
        <v>0.09</v>
      </c>
      <c r="G2" s="1">
        <v>0.1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4.18</v>
      </c>
      <c r="V2" s="1">
        <v>0.82</v>
      </c>
      <c r="W2" s="1">
        <v>20</v>
      </c>
      <c r="X2" s="1">
        <v>0</v>
      </c>
      <c r="Y2" s="1">
        <v>0</v>
      </c>
      <c r="AA2" s="1">
        <v>0</v>
      </c>
      <c r="AB2" s="1">
        <v>0</v>
      </c>
      <c r="AC2" s="1">
        <v>0.27</v>
      </c>
      <c r="AD2" s="1">
        <v>0.18</v>
      </c>
      <c r="AE2" s="1">
        <v>0.08</v>
      </c>
      <c r="AF2" s="1">
        <v>0.09</v>
      </c>
      <c r="AG2" s="1">
        <v>3.18</v>
      </c>
      <c r="AH2" s="1">
        <v>0.09</v>
      </c>
      <c r="AI2" s="1">
        <v>0</v>
      </c>
      <c r="AJ2" s="1">
        <v>0.18</v>
      </c>
      <c r="AK2" s="1">
        <v>0</v>
      </c>
      <c r="AL2" s="1">
        <v>2.73</v>
      </c>
      <c r="AM2" s="1">
        <v>25.36</v>
      </c>
      <c r="AN2" s="1">
        <v>0.2</v>
      </c>
      <c r="AO2" s="1">
        <v>3.9</v>
      </c>
      <c r="AP2" s="1">
        <v>15.55</v>
      </c>
      <c r="AQ2" s="1">
        <v>18.55</v>
      </c>
      <c r="AR2" s="1">
        <v>0.27</v>
      </c>
      <c r="AS2" s="1">
        <v>3.64</v>
      </c>
      <c r="AT2" s="1">
        <v>1.0900000000000001</v>
      </c>
      <c r="AU2" s="1">
        <v>0</v>
      </c>
      <c r="AV2" s="1">
        <v>0</v>
      </c>
      <c r="AX2" s="1">
        <v>10.55</v>
      </c>
      <c r="AY2" s="1">
        <v>0.27</v>
      </c>
      <c r="AZ2" s="1">
        <v>0</v>
      </c>
      <c r="BA2" s="1">
        <v>0.09</v>
      </c>
      <c r="BB2" s="1">
        <v>0.36</v>
      </c>
      <c r="BC2" s="1">
        <v>11.55</v>
      </c>
      <c r="BD2" s="1">
        <v>7.82</v>
      </c>
      <c r="BE2" s="1">
        <v>4.2699999999999996</v>
      </c>
      <c r="BF2" s="1">
        <v>0.91</v>
      </c>
      <c r="BG2" s="1">
        <v>1.91</v>
      </c>
      <c r="BH2" s="1">
        <v>1.45</v>
      </c>
      <c r="BI2" s="1">
        <v>1.33</v>
      </c>
      <c r="BJ2" s="1">
        <v>20.55</v>
      </c>
      <c r="BK2" s="1">
        <v>12.27</v>
      </c>
      <c r="BL2" s="1">
        <v>60</v>
      </c>
      <c r="BM2" s="1">
        <v>9.4499999999999993</v>
      </c>
      <c r="BN2" s="1">
        <v>2.5499999999999998</v>
      </c>
      <c r="BO2" s="1">
        <v>27</v>
      </c>
      <c r="BP2" s="1">
        <v>4.18</v>
      </c>
      <c r="BQ2" s="1">
        <v>0.82</v>
      </c>
      <c r="BR2" s="1">
        <v>20</v>
      </c>
      <c r="BS2" s="1">
        <v>0</v>
      </c>
      <c r="BT2" s="1">
        <v>0</v>
      </c>
      <c r="BU2" s="1">
        <v>11</v>
      </c>
      <c r="BV2" s="1">
        <v>0</v>
      </c>
      <c r="BW2" s="1">
        <v>0</v>
      </c>
      <c r="BX2" s="1">
        <v>0.09</v>
      </c>
      <c r="BY2" s="1">
        <v>31.73</v>
      </c>
      <c r="BZ2" s="1">
        <v>0</v>
      </c>
      <c r="CA2" s="1">
        <v>4.18</v>
      </c>
      <c r="CB2" s="1">
        <v>0.27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5.4898835600000027</v>
      </c>
      <c r="CL2" s="1">
        <v>8</v>
      </c>
    </row>
    <row r="3" spans="1:90" x14ac:dyDescent="0.25">
      <c r="A3" s="1" t="s">
        <v>78</v>
      </c>
      <c r="B3" s="1">
        <v>6</v>
      </c>
      <c r="C3" s="1">
        <v>10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1.9</v>
      </c>
      <c r="V3" s="1">
        <v>0.6</v>
      </c>
      <c r="W3" s="1">
        <v>32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2.2999999999999998</v>
      </c>
      <c r="AH3" s="1">
        <v>0</v>
      </c>
      <c r="AI3" s="1">
        <v>0</v>
      </c>
      <c r="AJ3" s="1">
        <v>0.5</v>
      </c>
      <c r="AK3" s="1">
        <v>0</v>
      </c>
      <c r="AL3" s="1">
        <v>0</v>
      </c>
      <c r="AM3" s="1">
        <v>22.28</v>
      </c>
      <c r="AN3" s="1">
        <v>0</v>
      </c>
      <c r="AO3" s="1">
        <v>3.6</v>
      </c>
      <c r="AP3" s="1">
        <v>14.5</v>
      </c>
      <c r="AQ3" s="1">
        <v>20.5</v>
      </c>
      <c r="AR3" s="1">
        <v>0.4</v>
      </c>
      <c r="AS3" s="1">
        <v>4.3</v>
      </c>
      <c r="AT3" s="1">
        <v>1.1000000000000001</v>
      </c>
      <c r="AU3" s="1">
        <v>0.1</v>
      </c>
      <c r="AV3" s="1">
        <v>0</v>
      </c>
      <c r="AW3" s="1">
        <v>0</v>
      </c>
      <c r="AX3" s="1">
        <v>8.9</v>
      </c>
      <c r="AY3" s="1">
        <v>2.1</v>
      </c>
      <c r="AZ3" s="1">
        <v>0</v>
      </c>
      <c r="BA3" s="1">
        <v>0</v>
      </c>
      <c r="BB3" s="1">
        <v>2.1</v>
      </c>
      <c r="BC3" s="1">
        <v>10.3</v>
      </c>
      <c r="BD3" s="1">
        <v>7.6</v>
      </c>
      <c r="BE3" s="1">
        <v>3.5</v>
      </c>
      <c r="BF3" s="1">
        <v>1</v>
      </c>
      <c r="BG3" s="1">
        <v>2.2000000000000002</v>
      </c>
      <c r="BH3" s="1">
        <v>1.7</v>
      </c>
      <c r="BI3" s="1">
        <v>1.23</v>
      </c>
      <c r="BJ3" s="1">
        <v>30.1</v>
      </c>
      <c r="BK3" s="1">
        <v>25.6</v>
      </c>
      <c r="BL3" s="1">
        <v>85</v>
      </c>
      <c r="BM3" s="1">
        <v>5.7</v>
      </c>
      <c r="BN3" s="1">
        <v>2.2999999999999998</v>
      </c>
      <c r="BO3" s="1">
        <v>40</v>
      </c>
      <c r="BP3" s="1">
        <v>1.9</v>
      </c>
      <c r="BQ3" s="1">
        <v>0.6</v>
      </c>
      <c r="BR3" s="1">
        <v>32</v>
      </c>
      <c r="BS3" s="1">
        <v>0</v>
      </c>
      <c r="BT3" s="1">
        <v>0</v>
      </c>
      <c r="BU3" s="1">
        <v>10</v>
      </c>
      <c r="BV3" s="1">
        <v>0</v>
      </c>
      <c r="BW3" s="1">
        <v>0</v>
      </c>
      <c r="BX3" s="1">
        <v>0</v>
      </c>
      <c r="BY3" s="1">
        <v>41.6</v>
      </c>
      <c r="BZ3" s="1">
        <v>0</v>
      </c>
      <c r="CA3" s="1">
        <v>1.9</v>
      </c>
      <c r="CB3" s="1">
        <v>0.1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5.8895355</v>
      </c>
      <c r="CL3" s="1">
        <v>8</v>
      </c>
    </row>
    <row r="4" spans="1:90" x14ac:dyDescent="0.25">
      <c r="A4" s="1" t="s">
        <v>59</v>
      </c>
      <c r="B4" s="1">
        <v>5.2</v>
      </c>
      <c r="C4" s="1">
        <v>11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0.82</v>
      </c>
      <c r="V4" s="1">
        <v>0.27</v>
      </c>
      <c r="W4" s="1">
        <v>33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</v>
      </c>
      <c r="AH4" s="1">
        <v>0</v>
      </c>
      <c r="AI4" s="1">
        <v>0</v>
      </c>
      <c r="AJ4" s="1">
        <v>0.18</v>
      </c>
      <c r="AK4" s="1">
        <v>0</v>
      </c>
      <c r="AL4" s="1">
        <v>0</v>
      </c>
      <c r="AM4" s="1">
        <v>23.29</v>
      </c>
      <c r="AN4" s="1">
        <v>0</v>
      </c>
      <c r="AO4" s="1">
        <v>3.5</v>
      </c>
      <c r="AP4" s="1">
        <v>13.55</v>
      </c>
      <c r="AQ4" s="1">
        <v>17.09</v>
      </c>
      <c r="AR4" s="1">
        <v>0.18</v>
      </c>
      <c r="AS4" s="1">
        <v>3.55</v>
      </c>
      <c r="AT4" s="1">
        <v>1.55</v>
      </c>
      <c r="AU4" s="1">
        <v>0</v>
      </c>
      <c r="AV4" s="1">
        <v>0</v>
      </c>
      <c r="AX4" s="1">
        <v>5.09</v>
      </c>
      <c r="AY4" s="1">
        <v>0.36</v>
      </c>
      <c r="AZ4" s="1">
        <v>0</v>
      </c>
      <c r="BA4" s="1">
        <v>0</v>
      </c>
      <c r="BB4" s="1">
        <v>0.36</v>
      </c>
      <c r="BC4" s="1">
        <v>13</v>
      </c>
      <c r="BD4" s="1">
        <v>7.45</v>
      </c>
      <c r="BE4" s="1">
        <v>4.3600000000000003</v>
      </c>
      <c r="BF4" s="1">
        <v>1</v>
      </c>
      <c r="BG4" s="1">
        <v>1.18</v>
      </c>
      <c r="BH4" s="1">
        <v>2.27</v>
      </c>
      <c r="BI4" s="1">
        <v>1.54</v>
      </c>
      <c r="BJ4" s="1">
        <v>19.73</v>
      </c>
      <c r="BK4" s="1">
        <v>15.64</v>
      </c>
      <c r="BL4" s="1">
        <v>79</v>
      </c>
      <c r="BM4" s="1">
        <v>3.27</v>
      </c>
      <c r="BN4" s="1">
        <v>1</v>
      </c>
      <c r="BO4" s="1">
        <v>31</v>
      </c>
      <c r="BP4" s="1">
        <v>0.82</v>
      </c>
      <c r="BQ4" s="1">
        <v>0.27</v>
      </c>
      <c r="BR4" s="1">
        <v>33</v>
      </c>
      <c r="BS4" s="1">
        <v>0</v>
      </c>
      <c r="BT4" s="1">
        <v>0</v>
      </c>
      <c r="BU4" s="1">
        <v>11</v>
      </c>
      <c r="BV4" s="1">
        <v>0</v>
      </c>
      <c r="BW4" s="1">
        <v>0</v>
      </c>
      <c r="BX4" s="1">
        <v>0</v>
      </c>
      <c r="BY4" s="1">
        <v>26.73</v>
      </c>
      <c r="BZ4" s="1">
        <v>0</v>
      </c>
      <c r="CA4" s="1">
        <v>0.82</v>
      </c>
      <c r="CB4" s="1">
        <v>0.09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3.6506956200000009</v>
      </c>
      <c r="CL4" s="1">
        <v>6</v>
      </c>
    </row>
    <row r="5" spans="1:90" x14ac:dyDescent="0.25">
      <c r="A5" s="1" t="s">
        <v>68</v>
      </c>
      <c r="B5" s="1">
        <v>6.1</v>
      </c>
      <c r="C5" s="1">
        <v>10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0.8</v>
      </c>
      <c r="V5" s="1">
        <v>0.5</v>
      </c>
      <c r="W5" s="1">
        <v>63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2.8</v>
      </c>
      <c r="AH5" s="1">
        <v>0.1</v>
      </c>
      <c r="AI5" s="1">
        <v>0</v>
      </c>
      <c r="AJ5" s="1">
        <v>0.6</v>
      </c>
      <c r="AK5" s="1">
        <v>0</v>
      </c>
      <c r="AL5" s="1">
        <v>0</v>
      </c>
      <c r="AM5" s="1">
        <v>23.52</v>
      </c>
      <c r="AN5" s="1">
        <v>0</v>
      </c>
      <c r="AO5" s="1">
        <v>4.0999999999999996</v>
      </c>
      <c r="AP5" s="1">
        <v>13.8</v>
      </c>
      <c r="AQ5" s="1">
        <v>21</v>
      </c>
      <c r="AR5" s="1">
        <v>0.3</v>
      </c>
      <c r="AS5" s="1">
        <v>5.3</v>
      </c>
      <c r="AT5" s="1">
        <v>0.4</v>
      </c>
      <c r="AU5" s="1">
        <v>0</v>
      </c>
      <c r="AV5" s="1">
        <v>0</v>
      </c>
      <c r="AX5" s="1">
        <v>6.4</v>
      </c>
      <c r="AY5" s="1">
        <v>1</v>
      </c>
      <c r="AZ5" s="1">
        <v>0</v>
      </c>
      <c r="BA5" s="1">
        <v>0</v>
      </c>
      <c r="BB5" s="1">
        <v>1</v>
      </c>
      <c r="BC5" s="1">
        <v>10.3</v>
      </c>
      <c r="BD5" s="1">
        <v>6.7</v>
      </c>
      <c r="BE5" s="1">
        <v>3.5</v>
      </c>
      <c r="BF5" s="1">
        <v>0.7</v>
      </c>
      <c r="BG5" s="1">
        <v>2.2000000000000002</v>
      </c>
      <c r="BH5" s="1">
        <v>1.4</v>
      </c>
      <c r="BI5" s="1">
        <v>1.2</v>
      </c>
      <c r="BJ5" s="1">
        <v>25.6</v>
      </c>
      <c r="BK5" s="1">
        <v>21</v>
      </c>
      <c r="BL5" s="1">
        <v>82</v>
      </c>
      <c r="BM5" s="1">
        <v>4.5</v>
      </c>
      <c r="BN5" s="1">
        <v>1.9</v>
      </c>
      <c r="BO5" s="1">
        <v>42</v>
      </c>
      <c r="BP5" s="1">
        <v>0.8</v>
      </c>
      <c r="BQ5" s="1">
        <v>0.5</v>
      </c>
      <c r="BR5" s="1">
        <v>63</v>
      </c>
      <c r="BS5" s="1">
        <v>0</v>
      </c>
      <c r="BT5" s="1">
        <v>0</v>
      </c>
      <c r="BU5" s="1">
        <v>10</v>
      </c>
      <c r="BV5" s="1">
        <v>0</v>
      </c>
      <c r="BW5" s="1">
        <v>0</v>
      </c>
      <c r="BX5" s="1">
        <v>0</v>
      </c>
      <c r="BY5" s="1">
        <v>35.200000000000003</v>
      </c>
      <c r="BZ5" s="1">
        <v>0</v>
      </c>
      <c r="CA5" s="1">
        <v>0.8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4.2486063000000014</v>
      </c>
      <c r="CL5" s="1">
        <v>6</v>
      </c>
    </row>
    <row r="6" spans="1:90" x14ac:dyDescent="0.25">
      <c r="A6" s="1" t="s">
        <v>70</v>
      </c>
      <c r="B6" s="1">
        <v>5.5</v>
      </c>
      <c r="C6" s="1">
        <v>10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4.5999999999999996</v>
      </c>
      <c r="V6" s="1">
        <v>1.8</v>
      </c>
      <c r="W6" s="1">
        <v>39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</v>
      </c>
      <c r="AH6" s="1">
        <v>0.1</v>
      </c>
      <c r="AI6" s="1">
        <v>0</v>
      </c>
      <c r="AJ6" s="1">
        <v>0.3</v>
      </c>
      <c r="AK6" s="1">
        <v>0</v>
      </c>
      <c r="AL6" s="1">
        <v>0</v>
      </c>
      <c r="AM6" s="1">
        <v>26.8</v>
      </c>
      <c r="AN6" s="1">
        <v>0</v>
      </c>
      <c r="AO6" s="1">
        <v>3.3</v>
      </c>
      <c r="AP6" s="1">
        <v>15.9</v>
      </c>
      <c r="AQ6" s="1">
        <v>21</v>
      </c>
      <c r="AR6" s="1">
        <v>0.7</v>
      </c>
      <c r="AS6" s="1">
        <v>4.4000000000000004</v>
      </c>
      <c r="AT6" s="1">
        <v>1.7</v>
      </c>
      <c r="AU6" s="1">
        <v>0.1</v>
      </c>
      <c r="AV6" s="1">
        <v>0.1</v>
      </c>
      <c r="AW6" s="1">
        <v>100</v>
      </c>
      <c r="AX6" s="1">
        <v>8.4</v>
      </c>
      <c r="AY6" s="1">
        <v>0.3</v>
      </c>
      <c r="AZ6" s="1">
        <v>0</v>
      </c>
      <c r="BA6" s="1">
        <v>0</v>
      </c>
      <c r="BB6" s="1">
        <v>0.3</v>
      </c>
      <c r="BC6" s="1">
        <v>14.9</v>
      </c>
      <c r="BD6" s="1">
        <v>9.5</v>
      </c>
      <c r="BE6" s="1">
        <v>4.7</v>
      </c>
      <c r="BF6" s="1">
        <v>0.9</v>
      </c>
      <c r="BG6" s="1">
        <v>2.2999999999999998</v>
      </c>
      <c r="BH6" s="1">
        <v>2.2000000000000002</v>
      </c>
      <c r="BI6" s="1">
        <v>1.67</v>
      </c>
      <c r="BJ6" s="1">
        <v>29.5</v>
      </c>
      <c r="BK6" s="1">
        <v>21.7</v>
      </c>
      <c r="BL6" s="1">
        <v>74</v>
      </c>
      <c r="BM6" s="1">
        <v>10.1</v>
      </c>
      <c r="BN6" s="1">
        <v>3.8</v>
      </c>
      <c r="BO6" s="1">
        <v>38</v>
      </c>
      <c r="BP6" s="1">
        <v>4.5999999999999996</v>
      </c>
      <c r="BQ6" s="1">
        <v>1.8</v>
      </c>
      <c r="BR6" s="1">
        <v>39</v>
      </c>
      <c r="BS6" s="1">
        <v>0</v>
      </c>
      <c r="BT6" s="1">
        <v>0</v>
      </c>
      <c r="BU6" s="1">
        <v>10</v>
      </c>
      <c r="BV6" s="1">
        <v>0</v>
      </c>
      <c r="BW6" s="1">
        <v>0</v>
      </c>
      <c r="BX6" s="1">
        <v>0</v>
      </c>
      <c r="BY6" s="1">
        <v>38.9</v>
      </c>
      <c r="BZ6" s="1">
        <v>0</v>
      </c>
      <c r="CA6" s="1">
        <v>4.5999999999999996</v>
      </c>
      <c r="CB6" s="1">
        <v>0.3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3.6023686000000015</v>
      </c>
      <c r="CL6" s="1">
        <v>6</v>
      </c>
    </row>
    <row r="7" spans="1:90" x14ac:dyDescent="0.25">
      <c r="A7" s="1" t="s">
        <v>76</v>
      </c>
      <c r="B7" s="1">
        <v>6.1</v>
      </c>
      <c r="C7" s="1">
        <v>10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1.2</v>
      </c>
      <c r="V7" s="1">
        <v>0.1</v>
      </c>
      <c r="W7" s="1">
        <v>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1.2</v>
      </c>
      <c r="AH7" s="1">
        <v>0.2</v>
      </c>
      <c r="AI7" s="1">
        <v>0</v>
      </c>
      <c r="AJ7" s="1">
        <v>0.6</v>
      </c>
      <c r="AK7" s="1">
        <v>0</v>
      </c>
      <c r="AL7" s="1">
        <v>0</v>
      </c>
      <c r="AM7" s="1">
        <v>11.96</v>
      </c>
      <c r="AN7" s="1">
        <v>0</v>
      </c>
      <c r="AO7" s="1">
        <v>4.3</v>
      </c>
      <c r="AP7" s="1">
        <v>11.1</v>
      </c>
      <c r="AQ7" s="1">
        <v>18.3</v>
      </c>
      <c r="AR7" s="1">
        <v>0.2</v>
      </c>
      <c r="AS7" s="1">
        <v>4.3</v>
      </c>
      <c r="AT7" s="1">
        <v>0.6</v>
      </c>
      <c r="AU7" s="1">
        <v>0</v>
      </c>
      <c r="AV7" s="1">
        <v>0</v>
      </c>
      <c r="AX7" s="1">
        <v>7.8</v>
      </c>
      <c r="AY7" s="1">
        <v>0.6</v>
      </c>
      <c r="AZ7" s="1">
        <v>0</v>
      </c>
      <c r="BA7" s="1">
        <v>0</v>
      </c>
      <c r="BB7" s="1">
        <v>0.6</v>
      </c>
      <c r="BC7" s="1">
        <v>6.5</v>
      </c>
      <c r="BD7" s="1">
        <v>4.2</v>
      </c>
      <c r="BE7" s="1">
        <v>1.8</v>
      </c>
      <c r="BF7" s="1">
        <v>0.7</v>
      </c>
      <c r="BG7" s="1">
        <v>0.8</v>
      </c>
      <c r="BH7" s="1">
        <v>0.8</v>
      </c>
      <c r="BI7" s="1">
        <v>0.66</v>
      </c>
      <c r="BJ7" s="1">
        <v>24.8</v>
      </c>
      <c r="BK7" s="1">
        <v>21.7</v>
      </c>
      <c r="BL7" s="1">
        <v>88</v>
      </c>
      <c r="BM7" s="1">
        <v>2.9</v>
      </c>
      <c r="BN7" s="1">
        <v>0.5</v>
      </c>
      <c r="BO7" s="1">
        <v>17</v>
      </c>
      <c r="BP7" s="1">
        <v>1.2</v>
      </c>
      <c r="BQ7" s="1">
        <v>0.1</v>
      </c>
      <c r="BR7" s="1">
        <v>8</v>
      </c>
      <c r="BS7" s="1">
        <v>0.1</v>
      </c>
      <c r="BT7" s="1">
        <v>0.1</v>
      </c>
      <c r="BU7" s="1">
        <v>10</v>
      </c>
      <c r="BV7" s="1">
        <v>0</v>
      </c>
      <c r="BW7" s="1">
        <v>0</v>
      </c>
      <c r="BX7" s="1">
        <v>0</v>
      </c>
      <c r="BY7" s="1">
        <v>33.1</v>
      </c>
      <c r="BZ7" s="1">
        <v>0</v>
      </c>
      <c r="CA7" s="1">
        <v>1.2</v>
      </c>
      <c r="CB7" s="1">
        <v>0.2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5.3258381999999997</v>
      </c>
      <c r="CL7" s="1">
        <v>6</v>
      </c>
    </row>
    <row r="8" spans="1:90" x14ac:dyDescent="0.25">
      <c r="A8" s="1" t="s">
        <v>80</v>
      </c>
      <c r="B8" s="1">
        <v>4.0999999999999996</v>
      </c>
      <c r="C8" s="1">
        <v>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10.5</v>
      </c>
      <c r="V8" s="1">
        <v>2.75</v>
      </c>
      <c r="W8" s="1">
        <v>26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2.75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24.6</v>
      </c>
      <c r="AN8" s="1">
        <v>0</v>
      </c>
      <c r="AO8" s="1">
        <v>3</v>
      </c>
      <c r="AP8" s="1">
        <v>15.25</v>
      </c>
      <c r="AQ8" s="1">
        <v>19</v>
      </c>
      <c r="AR8" s="1">
        <v>0.75</v>
      </c>
      <c r="AS8" s="1">
        <v>3.75</v>
      </c>
      <c r="AT8" s="1">
        <v>2.25</v>
      </c>
      <c r="AU8" s="1">
        <v>0</v>
      </c>
      <c r="AV8" s="1">
        <v>0</v>
      </c>
      <c r="AX8" s="1">
        <v>12</v>
      </c>
      <c r="AY8" s="1">
        <v>0.5</v>
      </c>
      <c r="AZ8" s="1">
        <v>0</v>
      </c>
      <c r="BA8" s="1">
        <v>0</v>
      </c>
      <c r="BB8" s="1">
        <v>0.5</v>
      </c>
      <c r="BC8" s="1">
        <v>15</v>
      </c>
      <c r="BD8" s="1">
        <v>9.5</v>
      </c>
      <c r="BE8" s="1">
        <v>4.75</v>
      </c>
      <c r="BF8" s="1">
        <v>1</v>
      </c>
      <c r="BG8" s="1">
        <v>3.25</v>
      </c>
      <c r="BH8" s="1">
        <v>2.5</v>
      </c>
      <c r="BI8" s="1">
        <v>1.8</v>
      </c>
      <c r="BJ8" s="1">
        <v>32.5</v>
      </c>
      <c r="BK8" s="1">
        <v>15.5</v>
      </c>
      <c r="BL8" s="1">
        <v>48</v>
      </c>
      <c r="BM8" s="1">
        <v>23</v>
      </c>
      <c r="BN8" s="1">
        <v>6.75</v>
      </c>
      <c r="BO8" s="1">
        <v>29</v>
      </c>
      <c r="BP8" s="1">
        <v>10.5</v>
      </c>
      <c r="BQ8" s="1">
        <v>2.75</v>
      </c>
      <c r="BR8" s="1">
        <v>26</v>
      </c>
      <c r="BS8" s="1">
        <v>0</v>
      </c>
      <c r="BT8" s="1">
        <v>0</v>
      </c>
      <c r="BU8" s="1">
        <v>4</v>
      </c>
      <c r="BV8" s="1">
        <v>0</v>
      </c>
      <c r="BW8" s="1">
        <v>0</v>
      </c>
      <c r="BX8" s="1">
        <v>0</v>
      </c>
      <c r="BY8" s="1">
        <v>40.25</v>
      </c>
      <c r="BZ8" s="1">
        <v>0</v>
      </c>
      <c r="CA8" s="1">
        <v>10.5</v>
      </c>
      <c r="CB8" s="1">
        <v>0.75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6.3666852499999997</v>
      </c>
      <c r="CL8" s="1">
        <v>5</v>
      </c>
    </row>
    <row r="9" spans="1:90" x14ac:dyDescent="0.25">
      <c r="A9" s="1" t="s">
        <v>71</v>
      </c>
      <c r="B9" s="1">
        <v>5.4</v>
      </c>
      <c r="C9" s="1">
        <v>1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100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14</v>
      </c>
      <c r="AN9" s="1">
        <v>0</v>
      </c>
      <c r="AO9" s="1">
        <v>4.5</v>
      </c>
      <c r="AP9" s="1">
        <v>13</v>
      </c>
      <c r="AQ9" s="1">
        <v>25</v>
      </c>
      <c r="AR9" s="1">
        <v>0</v>
      </c>
      <c r="AS9" s="1">
        <v>6</v>
      </c>
      <c r="AT9" s="1">
        <v>0</v>
      </c>
      <c r="AU9" s="1">
        <v>0</v>
      </c>
      <c r="AV9" s="1">
        <v>0</v>
      </c>
      <c r="AX9" s="1">
        <v>9</v>
      </c>
      <c r="AY9" s="1">
        <v>1</v>
      </c>
      <c r="AZ9" s="1">
        <v>0</v>
      </c>
      <c r="BA9" s="1">
        <v>0</v>
      </c>
      <c r="BB9" s="1">
        <v>1</v>
      </c>
      <c r="BC9" s="1">
        <v>12</v>
      </c>
      <c r="BD9" s="1">
        <v>8</v>
      </c>
      <c r="BE9" s="1">
        <v>2</v>
      </c>
      <c r="BF9" s="1">
        <v>2</v>
      </c>
      <c r="BG9" s="1">
        <v>2</v>
      </c>
      <c r="BH9" s="1">
        <v>0</v>
      </c>
      <c r="BI9" s="1">
        <v>0.55000000000000004</v>
      </c>
      <c r="BJ9" s="1">
        <v>24</v>
      </c>
      <c r="BK9" s="1">
        <v>22</v>
      </c>
      <c r="BL9" s="1">
        <v>92</v>
      </c>
      <c r="BM9" s="1">
        <v>4</v>
      </c>
      <c r="BN9" s="1">
        <v>2</v>
      </c>
      <c r="BO9" s="1">
        <v>50</v>
      </c>
      <c r="BP9" s="1">
        <v>1</v>
      </c>
      <c r="BQ9" s="1">
        <v>1</v>
      </c>
      <c r="BR9" s="1">
        <v>100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35</v>
      </c>
      <c r="BZ9" s="1">
        <v>0</v>
      </c>
      <c r="CA9" s="1">
        <v>1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7.2203040000000005</v>
      </c>
      <c r="CL9" s="1">
        <v>4</v>
      </c>
    </row>
    <row r="10" spans="1:90" x14ac:dyDescent="0.25">
      <c r="A10" s="1" t="s">
        <v>74</v>
      </c>
      <c r="B10" s="1">
        <v>4.5999999999999996</v>
      </c>
      <c r="C10" s="1">
        <v>11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1.18</v>
      </c>
      <c r="V10" s="1">
        <v>0.27</v>
      </c>
      <c r="W10" s="1">
        <v>23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2.82</v>
      </c>
      <c r="AH10" s="1">
        <v>0.09</v>
      </c>
      <c r="AI10" s="1">
        <v>0</v>
      </c>
      <c r="AJ10" s="1">
        <v>0.36</v>
      </c>
      <c r="AK10" s="1">
        <v>0</v>
      </c>
      <c r="AL10" s="1">
        <v>0</v>
      </c>
      <c r="AM10" s="1">
        <v>21.71</v>
      </c>
      <c r="AN10" s="1">
        <v>0</v>
      </c>
      <c r="AO10" s="1">
        <v>4.0999999999999996</v>
      </c>
      <c r="AP10" s="1">
        <v>15.45</v>
      </c>
      <c r="AQ10" s="1">
        <v>19.82</v>
      </c>
      <c r="AR10" s="1">
        <v>0.27</v>
      </c>
      <c r="AS10" s="1">
        <v>3.91</v>
      </c>
      <c r="AT10" s="1">
        <v>1.27</v>
      </c>
      <c r="AU10" s="1">
        <v>0</v>
      </c>
      <c r="AV10" s="1">
        <v>0</v>
      </c>
      <c r="AX10" s="1">
        <v>8.64</v>
      </c>
      <c r="AY10" s="1">
        <v>1.0900000000000001</v>
      </c>
      <c r="AZ10" s="1">
        <v>0</v>
      </c>
      <c r="BA10" s="1">
        <v>0.18</v>
      </c>
      <c r="BB10" s="1">
        <v>1.27</v>
      </c>
      <c r="BC10" s="1">
        <v>11.45</v>
      </c>
      <c r="BD10" s="1">
        <v>7.18</v>
      </c>
      <c r="BE10" s="1">
        <v>4.18</v>
      </c>
      <c r="BF10" s="1">
        <v>1.36</v>
      </c>
      <c r="BG10" s="1">
        <v>1.73</v>
      </c>
      <c r="BH10" s="1">
        <v>1.27</v>
      </c>
      <c r="BI10" s="1">
        <v>1.19</v>
      </c>
      <c r="BJ10" s="1">
        <v>25.73</v>
      </c>
      <c r="BK10" s="1">
        <v>19.45</v>
      </c>
      <c r="BL10" s="1">
        <v>76</v>
      </c>
      <c r="BM10" s="1">
        <v>6.09</v>
      </c>
      <c r="BN10" s="1">
        <v>1.91</v>
      </c>
      <c r="BO10" s="1">
        <v>31</v>
      </c>
      <c r="BP10" s="1">
        <v>1.18</v>
      </c>
      <c r="BQ10" s="1">
        <v>0.27</v>
      </c>
      <c r="BR10" s="1">
        <v>23</v>
      </c>
      <c r="BS10" s="1">
        <v>0</v>
      </c>
      <c r="BT10" s="1">
        <v>0</v>
      </c>
      <c r="BU10" s="1">
        <v>11</v>
      </c>
      <c r="BV10" s="1">
        <v>0</v>
      </c>
      <c r="BW10" s="1">
        <v>0</v>
      </c>
      <c r="BX10" s="1">
        <v>0</v>
      </c>
      <c r="BY10" s="1">
        <v>37.090000000000003</v>
      </c>
      <c r="BZ10" s="1">
        <v>0</v>
      </c>
      <c r="CA10" s="1">
        <v>1.18</v>
      </c>
      <c r="CB10" s="1">
        <v>0.18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4.7887079000000021</v>
      </c>
      <c r="CL10" s="1">
        <v>3</v>
      </c>
    </row>
    <row r="11" spans="1:90" x14ac:dyDescent="0.25">
      <c r="A11" s="1" t="s">
        <v>84</v>
      </c>
      <c r="B11" s="1">
        <v>4.5</v>
      </c>
      <c r="C11" s="1">
        <v>2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</v>
      </c>
      <c r="V11" s="1">
        <v>2.5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20.3</v>
      </c>
      <c r="AN11" s="1">
        <v>0</v>
      </c>
      <c r="AO11" s="1">
        <v>2.8</v>
      </c>
      <c r="AP11" s="1">
        <v>17</v>
      </c>
      <c r="AQ11" s="1">
        <v>17</v>
      </c>
      <c r="AR11" s="1">
        <v>0</v>
      </c>
      <c r="AS11" s="1">
        <v>1.5</v>
      </c>
      <c r="AT11" s="1">
        <v>2.5</v>
      </c>
      <c r="AU11" s="1">
        <v>0</v>
      </c>
      <c r="AV11" s="1">
        <v>0</v>
      </c>
      <c r="AX11" s="1">
        <v>11</v>
      </c>
      <c r="AY11" s="1">
        <v>1</v>
      </c>
      <c r="AZ11" s="1">
        <v>0</v>
      </c>
      <c r="BA11" s="1">
        <v>0</v>
      </c>
      <c r="BB11" s="1">
        <v>1</v>
      </c>
      <c r="BC11" s="1">
        <v>12</v>
      </c>
      <c r="BD11" s="1">
        <v>6.5</v>
      </c>
      <c r="BE11" s="1">
        <v>5.5</v>
      </c>
      <c r="BF11" s="1">
        <v>0.5</v>
      </c>
      <c r="BG11" s="1">
        <v>2.5</v>
      </c>
      <c r="BH11" s="1">
        <v>3</v>
      </c>
      <c r="BI11" s="1">
        <v>1.95</v>
      </c>
      <c r="BJ11" s="1">
        <v>39</v>
      </c>
      <c r="BK11" s="1">
        <v>29.5</v>
      </c>
      <c r="BL11" s="1">
        <v>76</v>
      </c>
      <c r="BM11" s="1">
        <v>13.5</v>
      </c>
      <c r="BN11" s="1">
        <v>6</v>
      </c>
      <c r="BO11" s="1">
        <v>44</v>
      </c>
      <c r="BP11" s="1">
        <v>5</v>
      </c>
      <c r="BQ11" s="1">
        <v>2.5</v>
      </c>
      <c r="BR11" s="1">
        <v>50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0</v>
      </c>
      <c r="BY11" s="1">
        <v>50</v>
      </c>
      <c r="BZ11" s="1">
        <v>0.5</v>
      </c>
      <c r="CA11" s="1">
        <v>5</v>
      </c>
      <c r="CB11" s="1">
        <v>0.5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5.424984499999999</v>
      </c>
      <c r="CL11" s="1">
        <v>3</v>
      </c>
    </row>
    <row r="12" spans="1:90" x14ac:dyDescent="0.25">
      <c r="A12" s="1" t="s">
        <v>75</v>
      </c>
      <c r="B12" s="1">
        <v>5</v>
      </c>
      <c r="C12" s="1">
        <v>11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2.5499999999999998</v>
      </c>
      <c r="V12" s="1">
        <v>0.64</v>
      </c>
      <c r="W12" s="1">
        <v>25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2.73</v>
      </c>
      <c r="AH12" s="1">
        <v>0</v>
      </c>
      <c r="AI12" s="1">
        <v>0</v>
      </c>
      <c r="AJ12" s="1">
        <v>0.27</v>
      </c>
      <c r="AK12" s="1">
        <v>0</v>
      </c>
      <c r="AL12" s="1">
        <v>0</v>
      </c>
      <c r="AM12" s="1">
        <v>22.25</v>
      </c>
      <c r="AN12" s="1">
        <v>0</v>
      </c>
      <c r="AO12" s="1">
        <v>3.7</v>
      </c>
      <c r="AP12" s="1">
        <v>13.55</v>
      </c>
      <c r="AQ12" s="1">
        <v>16.82</v>
      </c>
      <c r="AR12" s="1">
        <v>0.18</v>
      </c>
      <c r="AS12" s="1">
        <v>3.36</v>
      </c>
      <c r="AT12" s="1">
        <v>1.18</v>
      </c>
      <c r="AU12" s="1">
        <v>0</v>
      </c>
      <c r="AV12" s="1">
        <v>0</v>
      </c>
      <c r="AX12" s="1">
        <v>7.45</v>
      </c>
      <c r="AY12" s="1">
        <v>0.45</v>
      </c>
      <c r="AZ12" s="1">
        <v>0</v>
      </c>
      <c r="BA12" s="1">
        <v>0</v>
      </c>
      <c r="BB12" s="1">
        <v>0.45</v>
      </c>
      <c r="BC12" s="1">
        <v>12.18</v>
      </c>
      <c r="BD12" s="1">
        <v>8.4499999999999993</v>
      </c>
      <c r="BE12" s="1">
        <v>4</v>
      </c>
      <c r="BF12" s="1">
        <v>1</v>
      </c>
      <c r="BG12" s="1">
        <v>2.82</v>
      </c>
      <c r="BH12" s="1">
        <v>1.36</v>
      </c>
      <c r="BI12" s="1">
        <v>1.22</v>
      </c>
      <c r="BJ12" s="1">
        <v>19.82</v>
      </c>
      <c r="BK12" s="1">
        <v>11.64</v>
      </c>
      <c r="BL12" s="1">
        <v>59</v>
      </c>
      <c r="BM12" s="1">
        <v>8.73</v>
      </c>
      <c r="BN12" s="1">
        <v>2.4500000000000002</v>
      </c>
      <c r="BO12" s="1">
        <v>28</v>
      </c>
      <c r="BP12" s="1">
        <v>2.5499999999999998</v>
      </c>
      <c r="BQ12" s="1">
        <v>0.64</v>
      </c>
      <c r="BR12" s="1">
        <v>25</v>
      </c>
      <c r="BS12" s="1">
        <v>0</v>
      </c>
      <c r="BT12" s="1">
        <v>0</v>
      </c>
      <c r="BU12" s="1">
        <v>11</v>
      </c>
      <c r="BV12" s="1">
        <v>0</v>
      </c>
      <c r="BW12" s="1">
        <v>0</v>
      </c>
      <c r="BX12" s="1">
        <v>0</v>
      </c>
      <c r="BY12" s="1">
        <v>29.45</v>
      </c>
      <c r="BZ12" s="1">
        <v>0</v>
      </c>
      <c r="CA12" s="1">
        <v>2.5499999999999998</v>
      </c>
      <c r="CB12" s="1">
        <v>0.09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4.1499950300000013</v>
      </c>
      <c r="CL12" s="1">
        <v>3</v>
      </c>
    </row>
    <row r="13" spans="1:90" x14ac:dyDescent="0.25">
      <c r="A13" s="1" t="s">
        <v>65</v>
      </c>
      <c r="B13" s="1">
        <v>5.4</v>
      </c>
      <c r="C13" s="1">
        <v>11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8.64</v>
      </c>
      <c r="V13" s="1">
        <v>2.91</v>
      </c>
      <c r="W13" s="1">
        <v>34</v>
      </c>
      <c r="X13" s="1">
        <v>0</v>
      </c>
      <c r="Y13" s="1">
        <v>0</v>
      </c>
      <c r="AA13" s="1">
        <v>0</v>
      </c>
      <c r="AB13" s="1">
        <v>0</v>
      </c>
      <c r="AC13" s="1">
        <v>0.09</v>
      </c>
      <c r="AD13" s="1">
        <v>0</v>
      </c>
      <c r="AE13" s="1">
        <v>0</v>
      </c>
      <c r="AF13" s="1">
        <v>0</v>
      </c>
      <c r="AG13" s="1">
        <v>3</v>
      </c>
      <c r="AH13" s="1">
        <v>0</v>
      </c>
      <c r="AI13" s="1">
        <v>0</v>
      </c>
      <c r="AJ13" s="1">
        <v>0.09</v>
      </c>
      <c r="AK13" s="1">
        <v>0</v>
      </c>
      <c r="AL13" s="1">
        <v>0.91</v>
      </c>
      <c r="AM13" s="1">
        <v>22.15</v>
      </c>
      <c r="AN13" s="1">
        <v>0</v>
      </c>
      <c r="AO13" s="1">
        <v>3.1</v>
      </c>
      <c r="AP13" s="1">
        <v>15.64</v>
      </c>
      <c r="AQ13" s="1">
        <v>16.73</v>
      </c>
      <c r="AR13" s="1">
        <v>0</v>
      </c>
      <c r="AS13" s="1">
        <v>2.4500000000000002</v>
      </c>
      <c r="AT13" s="1">
        <v>1.55</v>
      </c>
      <c r="AU13" s="1">
        <v>0</v>
      </c>
      <c r="AV13" s="1">
        <v>0</v>
      </c>
      <c r="AX13" s="1">
        <v>11.09</v>
      </c>
      <c r="AY13" s="1">
        <v>1.18</v>
      </c>
      <c r="AZ13" s="1">
        <v>0</v>
      </c>
      <c r="BA13" s="1">
        <v>0.09</v>
      </c>
      <c r="BB13" s="1">
        <v>1.27</v>
      </c>
      <c r="BC13" s="1">
        <v>16.36</v>
      </c>
      <c r="BD13" s="1">
        <v>11.36</v>
      </c>
      <c r="BE13" s="1">
        <v>4.91</v>
      </c>
      <c r="BF13" s="1">
        <v>0.64</v>
      </c>
      <c r="BG13" s="1">
        <v>2.91</v>
      </c>
      <c r="BH13" s="1">
        <v>2.36</v>
      </c>
      <c r="BI13" s="1">
        <v>1.76</v>
      </c>
      <c r="BJ13" s="1">
        <v>25</v>
      </c>
      <c r="BK13" s="1">
        <v>11.64</v>
      </c>
      <c r="BL13" s="1">
        <v>47</v>
      </c>
      <c r="BM13" s="1">
        <v>20.82</v>
      </c>
      <c r="BN13" s="1">
        <v>8.73</v>
      </c>
      <c r="BO13" s="1">
        <v>42</v>
      </c>
      <c r="BP13" s="1">
        <v>8.64</v>
      </c>
      <c r="BQ13" s="1">
        <v>2.91</v>
      </c>
      <c r="BR13" s="1">
        <v>34</v>
      </c>
      <c r="BS13" s="1">
        <v>0</v>
      </c>
      <c r="BT13" s="1">
        <v>0</v>
      </c>
      <c r="BU13" s="1">
        <v>11</v>
      </c>
      <c r="BV13" s="1">
        <v>0</v>
      </c>
      <c r="BW13" s="1">
        <v>0</v>
      </c>
      <c r="BX13" s="1">
        <v>0</v>
      </c>
      <c r="BY13" s="1">
        <v>36</v>
      </c>
      <c r="BZ13" s="1">
        <v>0</v>
      </c>
      <c r="CA13" s="1">
        <v>8.64</v>
      </c>
      <c r="CB13" s="1">
        <v>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5.5629650500000007</v>
      </c>
      <c r="CL13" s="1">
        <v>2</v>
      </c>
    </row>
    <row r="14" spans="1:90" x14ac:dyDescent="0.25">
      <c r="A14" s="1" t="s">
        <v>66</v>
      </c>
      <c r="B14" s="1">
        <v>4.9000000000000004</v>
      </c>
      <c r="C14" s="1">
        <v>10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8.6</v>
      </c>
      <c r="V14" s="1">
        <v>1.3</v>
      </c>
      <c r="W14" s="1">
        <v>15</v>
      </c>
      <c r="X14" s="1">
        <v>0</v>
      </c>
      <c r="Y14" s="1">
        <v>0</v>
      </c>
      <c r="AA14" s="1">
        <v>0</v>
      </c>
      <c r="AB14" s="1">
        <v>0</v>
      </c>
      <c r="AC14" s="1">
        <v>0.1</v>
      </c>
      <c r="AD14" s="1">
        <v>0</v>
      </c>
      <c r="AE14" s="1">
        <v>0</v>
      </c>
      <c r="AF14" s="1">
        <v>0</v>
      </c>
      <c r="AG14" s="1">
        <v>2.7</v>
      </c>
      <c r="AH14" s="1">
        <v>0.1</v>
      </c>
      <c r="AI14" s="1">
        <v>0</v>
      </c>
      <c r="AJ14" s="1">
        <v>0.3</v>
      </c>
      <c r="AK14" s="1">
        <v>0</v>
      </c>
      <c r="AL14" s="1">
        <v>1.3</v>
      </c>
      <c r="AM14" s="1">
        <v>18.760000000000002</v>
      </c>
      <c r="AN14" s="1">
        <v>0</v>
      </c>
      <c r="AO14" s="1">
        <v>3.4</v>
      </c>
      <c r="AP14" s="1">
        <v>13.6</v>
      </c>
      <c r="AQ14" s="1">
        <v>17.2</v>
      </c>
      <c r="AR14" s="1">
        <v>0</v>
      </c>
      <c r="AS14" s="1">
        <v>3.2</v>
      </c>
      <c r="AT14" s="1">
        <v>1.3</v>
      </c>
      <c r="AU14" s="1">
        <v>0</v>
      </c>
      <c r="AV14" s="1">
        <v>0</v>
      </c>
      <c r="AX14" s="1">
        <v>7.5</v>
      </c>
      <c r="AY14" s="1">
        <v>0.9</v>
      </c>
      <c r="AZ14" s="1">
        <v>0</v>
      </c>
      <c r="BA14" s="1">
        <v>0</v>
      </c>
      <c r="BB14" s="1">
        <v>0.9</v>
      </c>
      <c r="BC14" s="1">
        <v>12.5</v>
      </c>
      <c r="BD14" s="1">
        <v>7.2</v>
      </c>
      <c r="BE14" s="1">
        <v>4</v>
      </c>
      <c r="BF14" s="1">
        <v>0.8</v>
      </c>
      <c r="BG14" s="1">
        <v>2.2999999999999998</v>
      </c>
      <c r="BH14" s="1">
        <v>2.2000000000000002</v>
      </c>
      <c r="BI14" s="1">
        <v>1.45</v>
      </c>
      <c r="BJ14" s="1">
        <v>26</v>
      </c>
      <c r="BK14" s="1">
        <v>11.2</v>
      </c>
      <c r="BL14" s="1">
        <v>43</v>
      </c>
      <c r="BM14" s="1">
        <v>16.5</v>
      </c>
      <c r="BN14" s="1">
        <v>3.9</v>
      </c>
      <c r="BO14" s="1">
        <v>24</v>
      </c>
      <c r="BP14" s="1">
        <v>8.6</v>
      </c>
      <c r="BQ14" s="1">
        <v>1.3</v>
      </c>
      <c r="BR14" s="1">
        <v>15</v>
      </c>
      <c r="BS14" s="1">
        <v>0.1</v>
      </c>
      <c r="BT14" s="1">
        <v>0</v>
      </c>
      <c r="BU14" s="1">
        <v>10</v>
      </c>
      <c r="BV14" s="1">
        <v>0</v>
      </c>
      <c r="BW14" s="1">
        <v>0</v>
      </c>
      <c r="BX14" s="1">
        <v>0</v>
      </c>
      <c r="BY14" s="1">
        <v>34.5</v>
      </c>
      <c r="BZ14" s="1">
        <v>0</v>
      </c>
      <c r="CA14" s="1">
        <v>8.6</v>
      </c>
      <c r="CB14" s="1">
        <v>0.8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3.399356200000001</v>
      </c>
      <c r="CL14" s="1">
        <v>2</v>
      </c>
    </row>
    <row r="15" spans="1:90" x14ac:dyDescent="0.25">
      <c r="A15" s="1" t="s">
        <v>73</v>
      </c>
      <c r="B15" s="1">
        <v>4.5</v>
      </c>
      <c r="C15" s="1">
        <v>11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4.6399999999999997</v>
      </c>
      <c r="V15" s="1">
        <v>1.0900000000000001</v>
      </c>
      <c r="W15" s="1">
        <v>23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3.64</v>
      </c>
      <c r="AH15" s="1">
        <v>0</v>
      </c>
      <c r="AI15" s="1">
        <v>0</v>
      </c>
      <c r="AJ15" s="1">
        <v>0.18</v>
      </c>
      <c r="AK15" s="1">
        <v>0</v>
      </c>
      <c r="AL15" s="1">
        <v>0.01</v>
      </c>
      <c r="AM15" s="1">
        <v>28.95</v>
      </c>
      <c r="AN15" s="1">
        <v>0</v>
      </c>
      <c r="AO15" s="1">
        <v>3.1</v>
      </c>
      <c r="AP15" s="1">
        <v>15.73</v>
      </c>
      <c r="AQ15" s="1">
        <v>17.91</v>
      </c>
      <c r="AR15" s="1">
        <v>0.36</v>
      </c>
      <c r="AS15" s="1">
        <v>2.91</v>
      </c>
      <c r="AT15" s="1">
        <v>2.36</v>
      </c>
      <c r="AU15" s="1">
        <v>0</v>
      </c>
      <c r="AV15" s="1">
        <v>0</v>
      </c>
      <c r="AX15" s="1">
        <v>9.64</v>
      </c>
      <c r="AY15" s="1">
        <v>0.91</v>
      </c>
      <c r="AZ15" s="1">
        <v>0</v>
      </c>
      <c r="BA15" s="1">
        <v>0</v>
      </c>
      <c r="BB15" s="1">
        <v>0.91</v>
      </c>
      <c r="BC15" s="1">
        <v>16.09</v>
      </c>
      <c r="BD15" s="1">
        <v>10.73</v>
      </c>
      <c r="BE15" s="1">
        <v>6</v>
      </c>
      <c r="BF15" s="1">
        <v>0.82</v>
      </c>
      <c r="BG15" s="1">
        <v>2.4500000000000002</v>
      </c>
      <c r="BH15" s="1">
        <v>2.73</v>
      </c>
      <c r="BI15" s="1">
        <v>2.06</v>
      </c>
      <c r="BJ15" s="1">
        <v>36.18</v>
      </c>
      <c r="BK15" s="1">
        <v>22.55</v>
      </c>
      <c r="BL15" s="1">
        <v>62</v>
      </c>
      <c r="BM15" s="1">
        <v>13.82</v>
      </c>
      <c r="BN15" s="1">
        <v>4</v>
      </c>
      <c r="BO15" s="1">
        <v>29</v>
      </c>
      <c r="BP15" s="1">
        <v>4.6399999999999997</v>
      </c>
      <c r="BQ15" s="1">
        <v>1.0900000000000001</v>
      </c>
      <c r="BR15" s="1">
        <v>23</v>
      </c>
      <c r="BS15" s="1">
        <v>0</v>
      </c>
      <c r="BT15" s="1">
        <v>0</v>
      </c>
      <c r="BU15" s="1">
        <v>11</v>
      </c>
      <c r="BV15" s="1">
        <v>0</v>
      </c>
      <c r="BW15" s="1">
        <v>0</v>
      </c>
      <c r="BX15" s="1">
        <v>0</v>
      </c>
      <c r="BY15" s="1">
        <v>48.45</v>
      </c>
      <c r="BZ15" s="1">
        <v>0</v>
      </c>
      <c r="CA15" s="1">
        <v>4.6399999999999997</v>
      </c>
      <c r="CB15" s="1">
        <v>0.45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4.6990274699999981</v>
      </c>
      <c r="CL15" s="1">
        <v>2</v>
      </c>
    </row>
    <row r="16" spans="1:90" x14ac:dyDescent="0.25">
      <c r="A16" s="1" t="s">
        <v>63</v>
      </c>
      <c r="B16" s="1">
        <v>4.8</v>
      </c>
      <c r="C16" s="1">
        <v>11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3.64</v>
      </c>
      <c r="V16" s="1">
        <v>0.73</v>
      </c>
      <c r="W16" s="1">
        <v>20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3.55</v>
      </c>
      <c r="AH16" s="1">
        <v>0</v>
      </c>
      <c r="AI16" s="1">
        <v>0</v>
      </c>
      <c r="AJ16" s="1">
        <v>0.09</v>
      </c>
      <c r="AK16" s="1">
        <v>0</v>
      </c>
      <c r="AL16" s="1">
        <v>0</v>
      </c>
      <c r="AM16" s="1">
        <v>27.13</v>
      </c>
      <c r="AN16" s="1">
        <v>0</v>
      </c>
      <c r="AO16" s="1">
        <v>3.7</v>
      </c>
      <c r="AP16" s="1">
        <v>17.09</v>
      </c>
      <c r="AQ16" s="1">
        <v>18.18</v>
      </c>
      <c r="AR16" s="1">
        <v>0.18</v>
      </c>
      <c r="AS16" s="1">
        <v>2.82</v>
      </c>
      <c r="AT16" s="1">
        <v>1.64</v>
      </c>
      <c r="AU16" s="1">
        <v>0</v>
      </c>
      <c r="AV16" s="1">
        <v>0</v>
      </c>
      <c r="AX16" s="1">
        <v>9.18</v>
      </c>
      <c r="AY16" s="1">
        <v>0.36</v>
      </c>
      <c r="AZ16" s="1">
        <v>0</v>
      </c>
      <c r="BA16" s="1">
        <v>0.09</v>
      </c>
      <c r="BB16" s="1">
        <v>0.45</v>
      </c>
      <c r="BC16" s="1">
        <v>15.82</v>
      </c>
      <c r="BD16" s="1">
        <v>10.27</v>
      </c>
      <c r="BE16" s="1">
        <v>5</v>
      </c>
      <c r="BF16" s="1">
        <v>0.64</v>
      </c>
      <c r="BG16" s="1">
        <v>3.09</v>
      </c>
      <c r="BH16" s="1">
        <v>1.45</v>
      </c>
      <c r="BI16" s="1">
        <v>1.5</v>
      </c>
      <c r="BJ16" s="1">
        <v>35.64</v>
      </c>
      <c r="BK16" s="1">
        <v>24.36</v>
      </c>
      <c r="BL16" s="1">
        <v>68</v>
      </c>
      <c r="BM16" s="1">
        <v>10.09</v>
      </c>
      <c r="BN16" s="1">
        <v>2.5499999999999998</v>
      </c>
      <c r="BO16" s="1">
        <v>25</v>
      </c>
      <c r="BP16" s="1">
        <v>3.64</v>
      </c>
      <c r="BQ16" s="1">
        <v>0.73</v>
      </c>
      <c r="BR16" s="1">
        <v>20</v>
      </c>
      <c r="BS16" s="1">
        <v>0</v>
      </c>
      <c r="BT16" s="1">
        <v>0</v>
      </c>
      <c r="BU16" s="1">
        <v>11</v>
      </c>
      <c r="BV16" s="1">
        <v>0</v>
      </c>
      <c r="BW16" s="1">
        <v>0</v>
      </c>
      <c r="BX16" s="1">
        <v>0</v>
      </c>
      <c r="BY16" s="1">
        <v>45.18</v>
      </c>
      <c r="BZ16" s="1">
        <v>0</v>
      </c>
      <c r="CA16" s="1">
        <v>3.64</v>
      </c>
      <c r="CB16" s="1">
        <v>0.18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4.0496745499999989</v>
      </c>
      <c r="CL16" s="1">
        <v>1</v>
      </c>
    </row>
    <row r="17" spans="1:90" x14ac:dyDescent="0.25">
      <c r="A17" s="1" t="s">
        <v>79</v>
      </c>
      <c r="B17" s="1">
        <v>5.0999999999999996</v>
      </c>
      <c r="C17" s="1">
        <v>8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7.25</v>
      </c>
      <c r="V17" s="1">
        <v>1.62</v>
      </c>
      <c r="W17" s="1">
        <v>22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3.12</v>
      </c>
      <c r="AH17" s="1">
        <v>0</v>
      </c>
      <c r="AI17" s="1">
        <v>0</v>
      </c>
      <c r="AJ17" s="1">
        <v>0.62</v>
      </c>
      <c r="AK17" s="1">
        <v>0</v>
      </c>
      <c r="AL17" s="1">
        <v>0</v>
      </c>
      <c r="AM17" s="1">
        <v>21.28</v>
      </c>
      <c r="AN17" s="1">
        <v>0</v>
      </c>
      <c r="AO17" s="1">
        <v>4.4000000000000004</v>
      </c>
      <c r="AP17" s="1">
        <v>16.25</v>
      </c>
      <c r="AQ17" s="1">
        <v>23.75</v>
      </c>
      <c r="AR17" s="1">
        <v>0.62</v>
      </c>
      <c r="AS17" s="1">
        <v>5.75</v>
      </c>
      <c r="AT17" s="1">
        <v>0.5</v>
      </c>
      <c r="AU17" s="1">
        <v>0.12</v>
      </c>
      <c r="AV17" s="1">
        <v>0.12</v>
      </c>
      <c r="AW17" s="1">
        <v>100</v>
      </c>
      <c r="AX17" s="1">
        <v>10.62</v>
      </c>
      <c r="AY17" s="1">
        <v>0.75</v>
      </c>
      <c r="AZ17" s="1">
        <v>0</v>
      </c>
      <c r="BA17" s="1">
        <v>0</v>
      </c>
      <c r="BB17" s="1">
        <v>0.75</v>
      </c>
      <c r="BC17" s="1">
        <v>12.62</v>
      </c>
      <c r="BD17" s="1">
        <v>7.25</v>
      </c>
      <c r="BE17" s="1">
        <v>3.62</v>
      </c>
      <c r="BF17" s="1">
        <v>0.88</v>
      </c>
      <c r="BG17" s="1">
        <v>2.12</v>
      </c>
      <c r="BH17" s="1">
        <v>1.1200000000000001</v>
      </c>
      <c r="BI17" s="1">
        <v>1.03</v>
      </c>
      <c r="BJ17" s="1">
        <v>29.75</v>
      </c>
      <c r="BK17" s="1">
        <v>17.75</v>
      </c>
      <c r="BL17" s="1">
        <v>60</v>
      </c>
      <c r="BM17" s="1">
        <v>12.75</v>
      </c>
      <c r="BN17" s="1">
        <v>3.12</v>
      </c>
      <c r="BO17" s="1">
        <v>24</v>
      </c>
      <c r="BP17" s="1">
        <v>7.25</v>
      </c>
      <c r="BQ17" s="1">
        <v>1.62</v>
      </c>
      <c r="BR17" s="1">
        <v>22</v>
      </c>
      <c r="BS17" s="1">
        <v>0</v>
      </c>
      <c r="BT17" s="1">
        <v>0</v>
      </c>
      <c r="BU17" s="1">
        <v>8</v>
      </c>
      <c r="BV17" s="1">
        <v>0</v>
      </c>
      <c r="BW17" s="1">
        <v>0</v>
      </c>
      <c r="BX17" s="1">
        <v>0.12</v>
      </c>
      <c r="BY17" s="1">
        <v>42.25</v>
      </c>
      <c r="BZ17" s="1">
        <v>0</v>
      </c>
      <c r="CA17" s="1">
        <v>7.25</v>
      </c>
      <c r="CB17" s="1">
        <v>0.38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3.8076454500000003</v>
      </c>
      <c r="CL17" s="1">
        <v>1</v>
      </c>
    </row>
    <row r="18" spans="1:90" x14ac:dyDescent="0.25">
      <c r="A18" s="1" t="s">
        <v>67</v>
      </c>
      <c r="B18" s="1">
        <v>4.8</v>
      </c>
      <c r="C18" s="1">
        <v>11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0.91</v>
      </c>
      <c r="V18" s="1">
        <v>0.09</v>
      </c>
      <c r="W18" s="1">
        <v>10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3.45</v>
      </c>
      <c r="AH18" s="1">
        <v>0.09</v>
      </c>
      <c r="AI18" s="1">
        <v>0</v>
      </c>
      <c r="AJ18" s="1">
        <v>0.09</v>
      </c>
      <c r="AK18" s="1">
        <v>0</v>
      </c>
      <c r="AL18" s="1">
        <v>0</v>
      </c>
      <c r="AM18" s="1">
        <v>27.98</v>
      </c>
      <c r="AN18" s="1">
        <v>0</v>
      </c>
      <c r="AO18" s="1">
        <v>3.7</v>
      </c>
      <c r="AP18" s="1">
        <v>17.36</v>
      </c>
      <c r="AQ18" s="1">
        <v>18.45</v>
      </c>
      <c r="AR18" s="1">
        <v>0</v>
      </c>
      <c r="AS18" s="1">
        <v>2.64</v>
      </c>
      <c r="AT18" s="1">
        <v>1.64</v>
      </c>
      <c r="AU18" s="1">
        <v>0</v>
      </c>
      <c r="AV18" s="1">
        <v>0</v>
      </c>
      <c r="AX18" s="1">
        <v>8.73</v>
      </c>
      <c r="AY18" s="1">
        <v>1.27</v>
      </c>
      <c r="AZ18" s="1">
        <v>0</v>
      </c>
      <c r="BA18" s="1">
        <v>0</v>
      </c>
      <c r="BB18" s="1">
        <v>1.27</v>
      </c>
      <c r="BC18" s="1">
        <v>15.18</v>
      </c>
      <c r="BD18" s="1">
        <v>9.18</v>
      </c>
      <c r="BE18" s="1">
        <v>5.27</v>
      </c>
      <c r="BF18" s="1">
        <v>0.36</v>
      </c>
      <c r="BG18" s="1">
        <v>2</v>
      </c>
      <c r="BH18" s="1">
        <v>1.73</v>
      </c>
      <c r="BI18" s="1">
        <v>1.54</v>
      </c>
      <c r="BJ18" s="1">
        <v>32.270000000000003</v>
      </c>
      <c r="BK18" s="1">
        <v>24.91</v>
      </c>
      <c r="BL18" s="1">
        <v>77</v>
      </c>
      <c r="BM18" s="1">
        <v>4.3600000000000003</v>
      </c>
      <c r="BN18" s="1">
        <v>0.91</v>
      </c>
      <c r="BO18" s="1">
        <v>21</v>
      </c>
      <c r="BP18" s="1">
        <v>0.91</v>
      </c>
      <c r="BQ18" s="1">
        <v>0.09</v>
      </c>
      <c r="BR18" s="1">
        <v>10</v>
      </c>
      <c r="BS18" s="1">
        <v>0</v>
      </c>
      <c r="BT18" s="1">
        <v>0</v>
      </c>
      <c r="BU18" s="1">
        <v>11</v>
      </c>
      <c r="BV18" s="1">
        <v>0</v>
      </c>
      <c r="BW18" s="1">
        <v>0</v>
      </c>
      <c r="BX18" s="1">
        <v>0</v>
      </c>
      <c r="BY18" s="1">
        <v>46.73</v>
      </c>
      <c r="BZ18" s="1">
        <v>0</v>
      </c>
      <c r="CA18" s="1">
        <v>0.91</v>
      </c>
      <c r="CB18" s="1">
        <v>0.09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4.1108412299999983</v>
      </c>
      <c r="CL18" s="1">
        <v>1</v>
      </c>
    </row>
    <row r="19" spans="1:90" x14ac:dyDescent="0.25">
      <c r="A19" s="1" t="s">
        <v>69</v>
      </c>
      <c r="B19" s="1">
        <v>4.4000000000000004</v>
      </c>
      <c r="C19" s="1">
        <v>11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4.55</v>
      </c>
      <c r="V19" s="1">
        <v>1</v>
      </c>
      <c r="W19" s="1">
        <v>22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2.5499999999999998</v>
      </c>
      <c r="AH19" s="1">
        <v>0.09</v>
      </c>
      <c r="AI19" s="1">
        <v>0</v>
      </c>
      <c r="AJ19" s="1">
        <v>0.45</v>
      </c>
      <c r="AK19" s="1">
        <v>0</v>
      </c>
      <c r="AL19" s="1">
        <v>0</v>
      </c>
      <c r="AM19" s="1">
        <v>21.16</v>
      </c>
      <c r="AN19" s="1">
        <v>0</v>
      </c>
      <c r="AO19" s="1">
        <v>3.7</v>
      </c>
      <c r="AP19" s="1">
        <v>13.27</v>
      </c>
      <c r="AQ19" s="1">
        <v>18.73</v>
      </c>
      <c r="AR19" s="1">
        <v>0.27</v>
      </c>
      <c r="AS19" s="1">
        <v>4.2699999999999996</v>
      </c>
      <c r="AT19" s="1">
        <v>1.0900000000000001</v>
      </c>
      <c r="AU19" s="1">
        <v>0</v>
      </c>
      <c r="AV19" s="1">
        <v>0</v>
      </c>
      <c r="AX19" s="1">
        <v>7.36</v>
      </c>
      <c r="AY19" s="1">
        <v>0.91</v>
      </c>
      <c r="AZ19" s="1">
        <v>0</v>
      </c>
      <c r="BA19" s="1">
        <v>0</v>
      </c>
      <c r="BB19" s="1">
        <v>0.91</v>
      </c>
      <c r="BC19" s="1">
        <v>11.73</v>
      </c>
      <c r="BD19" s="1">
        <v>7.64</v>
      </c>
      <c r="BE19" s="1">
        <v>3.91</v>
      </c>
      <c r="BF19" s="1">
        <v>1</v>
      </c>
      <c r="BG19" s="1">
        <v>2.4500000000000002</v>
      </c>
      <c r="BH19" s="1">
        <v>1.91</v>
      </c>
      <c r="BI19" s="1">
        <v>1.35</v>
      </c>
      <c r="BJ19" s="1">
        <v>27.09</v>
      </c>
      <c r="BK19" s="1">
        <v>16</v>
      </c>
      <c r="BL19" s="1">
        <v>59</v>
      </c>
      <c r="BM19" s="1">
        <v>12.36</v>
      </c>
      <c r="BN19" s="1">
        <v>3.45</v>
      </c>
      <c r="BO19" s="1">
        <v>28</v>
      </c>
      <c r="BP19" s="1">
        <v>4.55</v>
      </c>
      <c r="BQ19" s="1">
        <v>1</v>
      </c>
      <c r="BR19" s="1">
        <v>22</v>
      </c>
      <c r="BS19" s="1">
        <v>0</v>
      </c>
      <c r="BT19" s="1">
        <v>0</v>
      </c>
      <c r="BU19" s="1">
        <v>11</v>
      </c>
      <c r="BV19" s="1">
        <v>0</v>
      </c>
      <c r="BW19" s="1">
        <v>0</v>
      </c>
      <c r="BX19" s="1">
        <v>0</v>
      </c>
      <c r="BY19" s="1">
        <v>36.909999999999997</v>
      </c>
      <c r="BZ19" s="1">
        <v>0</v>
      </c>
      <c r="CA19" s="1">
        <v>4.55</v>
      </c>
      <c r="CB19" s="1">
        <v>0.18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4.5832854200000002</v>
      </c>
      <c r="CL19" s="1">
        <v>1</v>
      </c>
    </row>
    <row r="20" spans="1:90" x14ac:dyDescent="0.25">
      <c r="A20" s="1" t="s">
        <v>81</v>
      </c>
      <c r="B20" s="1">
        <v>4.5</v>
      </c>
      <c r="C20" s="1">
        <v>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11.5</v>
      </c>
      <c r="V20" s="1">
        <v>3.5</v>
      </c>
      <c r="W20" s="1">
        <v>30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3.5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22.2</v>
      </c>
      <c r="AN20" s="1">
        <v>0</v>
      </c>
      <c r="AO20" s="1">
        <v>3.2</v>
      </c>
      <c r="AP20" s="1">
        <v>15</v>
      </c>
      <c r="AQ20" s="1">
        <v>15</v>
      </c>
      <c r="AR20" s="1">
        <v>0</v>
      </c>
      <c r="AS20" s="1">
        <v>2.5</v>
      </c>
      <c r="AT20" s="1">
        <v>2</v>
      </c>
      <c r="AU20" s="1">
        <v>0</v>
      </c>
      <c r="AV20" s="1">
        <v>0</v>
      </c>
      <c r="AX20" s="1">
        <v>12.5</v>
      </c>
      <c r="AY20" s="1">
        <v>0</v>
      </c>
      <c r="AZ20" s="1">
        <v>0</v>
      </c>
      <c r="BA20" s="1">
        <v>0</v>
      </c>
      <c r="BB20" s="1">
        <v>0</v>
      </c>
      <c r="BC20" s="1">
        <v>16.5</v>
      </c>
      <c r="BD20" s="1">
        <v>9.5</v>
      </c>
      <c r="BE20" s="1">
        <v>5.5</v>
      </c>
      <c r="BF20" s="1">
        <v>0</v>
      </c>
      <c r="BG20" s="1">
        <v>2</v>
      </c>
      <c r="BH20" s="1">
        <v>2</v>
      </c>
      <c r="BI20" s="1">
        <v>1.94</v>
      </c>
      <c r="BJ20" s="1">
        <v>32.5</v>
      </c>
      <c r="BK20" s="1">
        <v>17.5</v>
      </c>
      <c r="BL20" s="1">
        <v>54</v>
      </c>
      <c r="BM20" s="1">
        <v>21.5</v>
      </c>
      <c r="BN20" s="1">
        <v>8</v>
      </c>
      <c r="BO20" s="1">
        <v>37</v>
      </c>
      <c r="BP20" s="1">
        <v>11.5</v>
      </c>
      <c r="BQ20" s="1">
        <v>3.5</v>
      </c>
      <c r="BR20" s="1">
        <v>30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44</v>
      </c>
      <c r="BZ20" s="1">
        <v>0</v>
      </c>
      <c r="CA20" s="1">
        <v>11.5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6.0909324999999983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395C-D4A6-46EF-A8D8-280EC57A74D1}">
  <dimension ref="A1:CL1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62</v>
      </c>
      <c r="B2" s="1">
        <v>5.2</v>
      </c>
      <c r="C2" s="1">
        <v>12</v>
      </c>
      <c r="D2" s="1">
        <v>90</v>
      </c>
      <c r="E2" s="1">
        <v>0.05</v>
      </c>
      <c r="F2" s="1">
        <v>0.08</v>
      </c>
      <c r="G2" s="1">
        <v>0.1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4.17</v>
      </c>
      <c r="V2" s="1">
        <v>0.92</v>
      </c>
      <c r="W2" s="1">
        <v>22</v>
      </c>
      <c r="X2" s="1">
        <v>0</v>
      </c>
      <c r="Y2" s="1">
        <v>0</v>
      </c>
      <c r="AA2" s="1">
        <v>0</v>
      </c>
      <c r="AB2" s="1">
        <v>0</v>
      </c>
      <c r="AC2" s="1">
        <v>0.25</v>
      </c>
      <c r="AD2" s="1">
        <v>0.17</v>
      </c>
      <c r="AE2" s="1">
        <v>7.0000000000000007E-2</v>
      </c>
      <c r="AF2" s="1">
        <v>0.08</v>
      </c>
      <c r="AG2" s="1">
        <v>3.17</v>
      </c>
      <c r="AH2" s="1">
        <v>0.08</v>
      </c>
      <c r="AI2" s="1">
        <v>0</v>
      </c>
      <c r="AJ2" s="1">
        <v>0.25</v>
      </c>
      <c r="AK2" s="1">
        <v>0</v>
      </c>
      <c r="AL2" s="1">
        <v>2.5</v>
      </c>
      <c r="AM2" s="1">
        <v>24.52</v>
      </c>
      <c r="AN2" s="1">
        <v>0.2</v>
      </c>
      <c r="AO2" s="1">
        <v>4.0999999999999996</v>
      </c>
      <c r="AP2" s="1">
        <v>15.58</v>
      </c>
      <c r="AQ2" s="1">
        <v>19.329999999999998</v>
      </c>
      <c r="AR2" s="1">
        <v>0.33</v>
      </c>
      <c r="AS2" s="1">
        <v>4</v>
      </c>
      <c r="AT2" s="1">
        <v>1</v>
      </c>
      <c r="AU2" s="1">
        <v>0</v>
      </c>
      <c r="AV2" s="1">
        <v>0</v>
      </c>
      <c r="AX2" s="1">
        <v>10.42</v>
      </c>
      <c r="AY2" s="1">
        <v>0.42</v>
      </c>
      <c r="AZ2" s="1">
        <v>0</v>
      </c>
      <c r="BA2" s="1">
        <v>0.08</v>
      </c>
      <c r="BB2" s="1">
        <v>0.5</v>
      </c>
      <c r="BC2" s="1">
        <v>11.25</v>
      </c>
      <c r="BD2" s="1">
        <v>7.42</v>
      </c>
      <c r="BE2" s="1">
        <v>4.17</v>
      </c>
      <c r="BF2" s="1">
        <v>0.83</v>
      </c>
      <c r="BG2" s="1">
        <v>1.92</v>
      </c>
      <c r="BH2" s="1">
        <v>1.33</v>
      </c>
      <c r="BI2" s="1">
        <v>1.27</v>
      </c>
      <c r="BJ2" s="1">
        <v>20.5</v>
      </c>
      <c r="BK2" s="1">
        <v>12.33</v>
      </c>
      <c r="BL2" s="1">
        <v>60</v>
      </c>
      <c r="BM2" s="1">
        <v>9.42</v>
      </c>
      <c r="BN2" s="1">
        <v>2.58</v>
      </c>
      <c r="BO2" s="1">
        <v>27</v>
      </c>
      <c r="BP2" s="1">
        <v>4.17</v>
      </c>
      <c r="BQ2" s="1">
        <v>0.92</v>
      </c>
      <c r="BR2" s="1">
        <v>22</v>
      </c>
      <c r="BS2" s="1">
        <v>0</v>
      </c>
      <c r="BT2" s="1">
        <v>0</v>
      </c>
      <c r="BU2" s="1">
        <v>12</v>
      </c>
      <c r="BV2" s="1">
        <v>0</v>
      </c>
      <c r="BW2" s="1">
        <v>0</v>
      </c>
      <c r="BX2" s="1">
        <v>0.08</v>
      </c>
      <c r="BY2" s="1">
        <v>31.92</v>
      </c>
      <c r="BZ2" s="1">
        <v>0</v>
      </c>
      <c r="CA2" s="1">
        <v>4.17</v>
      </c>
      <c r="CB2" s="1">
        <v>0.25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5.3499425199999999</v>
      </c>
      <c r="CL2" s="1">
        <v>10</v>
      </c>
    </row>
    <row r="3" spans="1:90" x14ac:dyDescent="0.25">
      <c r="A3" s="1" t="s">
        <v>84</v>
      </c>
      <c r="B3" s="1">
        <v>4.5</v>
      </c>
      <c r="C3" s="1">
        <v>3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4.67</v>
      </c>
      <c r="V3" s="1">
        <v>2</v>
      </c>
      <c r="W3" s="1">
        <v>43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27.13</v>
      </c>
      <c r="AN3" s="1">
        <v>0</v>
      </c>
      <c r="AO3" s="1">
        <v>3</v>
      </c>
      <c r="AP3" s="1">
        <v>18.670000000000002</v>
      </c>
      <c r="AQ3" s="1">
        <v>18.670000000000002</v>
      </c>
      <c r="AR3" s="1">
        <v>0</v>
      </c>
      <c r="AS3" s="1">
        <v>2</v>
      </c>
      <c r="AT3" s="1">
        <v>2.67</v>
      </c>
      <c r="AU3" s="1">
        <v>0</v>
      </c>
      <c r="AV3" s="1">
        <v>0</v>
      </c>
      <c r="AX3" s="1">
        <v>12</v>
      </c>
      <c r="AY3" s="1">
        <v>1</v>
      </c>
      <c r="AZ3" s="1">
        <v>0</v>
      </c>
      <c r="BA3" s="1">
        <v>0</v>
      </c>
      <c r="BB3" s="1">
        <v>1</v>
      </c>
      <c r="BC3" s="1">
        <v>15.67</v>
      </c>
      <c r="BD3" s="1">
        <v>9.67</v>
      </c>
      <c r="BE3" s="1">
        <v>6.67</v>
      </c>
      <c r="BF3" s="1">
        <v>1.33</v>
      </c>
      <c r="BG3" s="1">
        <v>4.67</v>
      </c>
      <c r="BH3" s="1">
        <v>3.33</v>
      </c>
      <c r="BI3" s="1">
        <v>2.2599999999999998</v>
      </c>
      <c r="BJ3" s="1">
        <v>39.33</v>
      </c>
      <c r="BK3" s="1">
        <v>26.67</v>
      </c>
      <c r="BL3" s="1">
        <v>68</v>
      </c>
      <c r="BM3" s="1">
        <v>16.670000000000002</v>
      </c>
      <c r="BN3" s="1">
        <v>5.67</v>
      </c>
      <c r="BO3" s="1">
        <v>34</v>
      </c>
      <c r="BP3" s="1">
        <v>4.67</v>
      </c>
      <c r="BQ3" s="1">
        <v>2</v>
      </c>
      <c r="BR3" s="1">
        <v>43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</v>
      </c>
      <c r="BY3" s="1">
        <v>51.67</v>
      </c>
      <c r="BZ3" s="1">
        <v>0.33</v>
      </c>
      <c r="CA3" s="1">
        <v>4.67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5.6328948599999986</v>
      </c>
      <c r="CL3" s="1">
        <v>9</v>
      </c>
    </row>
    <row r="4" spans="1:90" x14ac:dyDescent="0.25">
      <c r="A4" s="1" t="s">
        <v>61</v>
      </c>
      <c r="B4" s="1">
        <v>4.5999999999999996</v>
      </c>
      <c r="C4" s="1">
        <v>11</v>
      </c>
      <c r="D4" s="1">
        <v>89.91</v>
      </c>
      <c r="E4" s="1">
        <v>0.06</v>
      </c>
      <c r="F4" s="1">
        <v>0</v>
      </c>
      <c r="G4" s="1">
        <v>0.1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</v>
      </c>
      <c r="V4" s="1">
        <v>1.18</v>
      </c>
      <c r="W4" s="1">
        <v>20</v>
      </c>
      <c r="X4" s="1">
        <v>0</v>
      </c>
      <c r="Y4" s="1">
        <v>0</v>
      </c>
      <c r="AA4" s="1">
        <v>0</v>
      </c>
      <c r="AB4" s="1">
        <v>0</v>
      </c>
      <c r="AC4" s="1">
        <v>0.27</v>
      </c>
      <c r="AD4" s="1">
        <v>0.18</v>
      </c>
      <c r="AE4" s="1">
        <v>0.08</v>
      </c>
      <c r="AF4" s="1">
        <v>0</v>
      </c>
      <c r="AG4" s="1">
        <v>2.27</v>
      </c>
      <c r="AH4" s="1">
        <v>0.18</v>
      </c>
      <c r="AI4" s="1">
        <v>0.09</v>
      </c>
      <c r="AJ4" s="1">
        <v>0.36</v>
      </c>
      <c r="AK4" s="1">
        <v>0</v>
      </c>
      <c r="AL4" s="1">
        <v>2.73</v>
      </c>
      <c r="AM4" s="1">
        <v>18.55</v>
      </c>
      <c r="AN4" s="1">
        <v>0.2</v>
      </c>
      <c r="AO4" s="1">
        <v>3.7</v>
      </c>
      <c r="AP4" s="1">
        <v>15</v>
      </c>
      <c r="AQ4" s="1">
        <v>18.55</v>
      </c>
      <c r="AR4" s="1">
        <v>0.27</v>
      </c>
      <c r="AS4" s="1">
        <v>3.18</v>
      </c>
      <c r="AT4" s="1">
        <v>1.0900000000000001</v>
      </c>
      <c r="AU4" s="1">
        <v>0.18</v>
      </c>
      <c r="AV4" s="1">
        <v>0.09</v>
      </c>
      <c r="AW4" s="1">
        <v>50</v>
      </c>
      <c r="AX4" s="1">
        <v>10.18</v>
      </c>
      <c r="AY4" s="1">
        <v>0.73</v>
      </c>
      <c r="AZ4" s="1">
        <v>0</v>
      </c>
      <c r="BA4" s="1">
        <v>0</v>
      </c>
      <c r="BB4" s="1">
        <v>0.73</v>
      </c>
      <c r="BC4" s="1">
        <v>12.09</v>
      </c>
      <c r="BD4" s="1">
        <v>6.91</v>
      </c>
      <c r="BE4" s="1">
        <v>3.55</v>
      </c>
      <c r="BF4" s="1">
        <v>0.82</v>
      </c>
      <c r="BG4" s="1">
        <v>1.45</v>
      </c>
      <c r="BH4" s="1">
        <v>1.55</v>
      </c>
      <c r="BI4" s="1">
        <v>1.25</v>
      </c>
      <c r="BJ4" s="1">
        <v>42.09</v>
      </c>
      <c r="BK4" s="1">
        <v>29.82</v>
      </c>
      <c r="BL4" s="1">
        <v>71</v>
      </c>
      <c r="BM4" s="1">
        <v>13.27</v>
      </c>
      <c r="BN4" s="1">
        <v>3.36</v>
      </c>
      <c r="BO4" s="1">
        <v>25</v>
      </c>
      <c r="BP4" s="1">
        <v>6</v>
      </c>
      <c r="BQ4" s="1">
        <v>1.18</v>
      </c>
      <c r="BR4" s="1">
        <v>20</v>
      </c>
      <c r="BS4" s="1">
        <v>0.09</v>
      </c>
      <c r="BT4" s="1">
        <v>0.09</v>
      </c>
      <c r="BU4" s="1">
        <v>11</v>
      </c>
      <c r="BV4" s="1">
        <v>0</v>
      </c>
      <c r="BW4" s="1">
        <v>0</v>
      </c>
      <c r="BX4" s="1">
        <v>0</v>
      </c>
      <c r="BY4" s="1">
        <v>54</v>
      </c>
      <c r="BZ4" s="1">
        <v>0</v>
      </c>
      <c r="CA4" s="1">
        <v>6</v>
      </c>
      <c r="CB4" s="1">
        <v>0.91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6.7848966600000038</v>
      </c>
      <c r="CL4" s="1">
        <v>8</v>
      </c>
    </row>
    <row r="5" spans="1:90" x14ac:dyDescent="0.25">
      <c r="A5" s="1" t="s">
        <v>67</v>
      </c>
      <c r="B5" s="1">
        <v>4.8</v>
      </c>
      <c r="C5" s="1">
        <v>12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0.08</v>
      </c>
      <c r="W5" s="1">
        <v>8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3.33</v>
      </c>
      <c r="AH5" s="1">
        <v>0.08</v>
      </c>
      <c r="AI5" s="1">
        <v>0</v>
      </c>
      <c r="AJ5" s="1">
        <v>0.08</v>
      </c>
      <c r="AK5" s="1">
        <v>0</v>
      </c>
      <c r="AL5" s="1">
        <v>0</v>
      </c>
      <c r="AM5" s="1">
        <v>27.32</v>
      </c>
      <c r="AN5" s="1">
        <v>0</v>
      </c>
      <c r="AO5" s="1">
        <v>3.5</v>
      </c>
      <c r="AP5" s="1">
        <v>16.920000000000002</v>
      </c>
      <c r="AQ5" s="1">
        <v>17.920000000000002</v>
      </c>
      <c r="AR5" s="1">
        <v>0</v>
      </c>
      <c r="AS5" s="1">
        <v>2.5</v>
      </c>
      <c r="AT5" s="1">
        <v>1.67</v>
      </c>
      <c r="AU5" s="1">
        <v>0</v>
      </c>
      <c r="AV5" s="1">
        <v>0</v>
      </c>
      <c r="AX5" s="1">
        <v>8.58</v>
      </c>
      <c r="AY5" s="1">
        <v>1.25</v>
      </c>
      <c r="AZ5" s="1">
        <v>0</v>
      </c>
      <c r="BA5" s="1">
        <v>0</v>
      </c>
      <c r="BB5" s="1">
        <v>1.25</v>
      </c>
      <c r="BC5" s="1">
        <v>15</v>
      </c>
      <c r="BD5" s="1">
        <v>9.08</v>
      </c>
      <c r="BE5" s="1">
        <v>5.17</v>
      </c>
      <c r="BF5" s="1">
        <v>0.42</v>
      </c>
      <c r="BG5" s="1">
        <v>1.92</v>
      </c>
      <c r="BH5" s="1">
        <v>1.92</v>
      </c>
      <c r="BI5" s="1">
        <v>1.58</v>
      </c>
      <c r="BJ5" s="1">
        <v>32.5</v>
      </c>
      <c r="BK5" s="1">
        <v>24.67</v>
      </c>
      <c r="BL5" s="1">
        <v>76</v>
      </c>
      <c r="BM5" s="1">
        <v>4.58</v>
      </c>
      <c r="BN5" s="1">
        <v>0.92</v>
      </c>
      <c r="BO5" s="1">
        <v>20</v>
      </c>
      <c r="BP5" s="1">
        <v>1</v>
      </c>
      <c r="BQ5" s="1">
        <v>0.08</v>
      </c>
      <c r="BR5" s="1">
        <v>8</v>
      </c>
      <c r="BS5" s="1">
        <v>0</v>
      </c>
      <c r="BT5" s="1">
        <v>0</v>
      </c>
      <c r="BU5" s="1">
        <v>12</v>
      </c>
      <c r="BV5" s="1">
        <v>0</v>
      </c>
      <c r="BW5" s="1">
        <v>0</v>
      </c>
      <c r="BX5" s="1">
        <v>0</v>
      </c>
      <c r="BY5" s="1">
        <v>46.75</v>
      </c>
      <c r="BZ5" s="1">
        <v>0</v>
      </c>
      <c r="CA5" s="1">
        <v>1</v>
      </c>
      <c r="CB5" s="1">
        <v>0.08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4.142512599999999</v>
      </c>
      <c r="CL5" s="1">
        <v>8</v>
      </c>
    </row>
    <row r="6" spans="1:90" x14ac:dyDescent="0.25">
      <c r="A6" s="1" t="s">
        <v>79</v>
      </c>
      <c r="B6" s="1">
        <v>5.0999999999999996</v>
      </c>
      <c r="C6" s="1">
        <v>9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6.89</v>
      </c>
      <c r="V6" s="1">
        <v>1.56</v>
      </c>
      <c r="W6" s="1">
        <v>23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3.33</v>
      </c>
      <c r="AH6" s="1">
        <v>0</v>
      </c>
      <c r="AI6" s="1">
        <v>0</v>
      </c>
      <c r="AJ6" s="1">
        <v>0.56000000000000005</v>
      </c>
      <c r="AK6" s="1">
        <v>0</v>
      </c>
      <c r="AL6" s="1">
        <v>0</v>
      </c>
      <c r="AM6" s="1">
        <v>23.87</v>
      </c>
      <c r="AN6" s="1">
        <v>0</v>
      </c>
      <c r="AO6" s="1">
        <v>4.2</v>
      </c>
      <c r="AP6" s="1">
        <v>16.78</v>
      </c>
      <c r="AQ6" s="1">
        <v>23.44</v>
      </c>
      <c r="AR6" s="1">
        <v>0.56000000000000005</v>
      </c>
      <c r="AS6" s="1">
        <v>5.22</v>
      </c>
      <c r="AT6" s="1">
        <v>0.89</v>
      </c>
      <c r="AU6" s="1">
        <v>0.11</v>
      </c>
      <c r="AV6" s="1">
        <v>0.11</v>
      </c>
      <c r="AW6" s="1">
        <v>100</v>
      </c>
      <c r="AX6" s="1">
        <v>10.11</v>
      </c>
      <c r="AY6" s="1">
        <v>0.89</v>
      </c>
      <c r="AZ6" s="1">
        <v>0</v>
      </c>
      <c r="BA6" s="1">
        <v>0</v>
      </c>
      <c r="BB6" s="1">
        <v>0.89</v>
      </c>
      <c r="BC6" s="1">
        <v>13.33</v>
      </c>
      <c r="BD6" s="1">
        <v>8.2200000000000006</v>
      </c>
      <c r="BE6" s="1">
        <v>4.22</v>
      </c>
      <c r="BF6" s="1">
        <v>1</v>
      </c>
      <c r="BG6" s="1">
        <v>2.2200000000000002</v>
      </c>
      <c r="BH6" s="1">
        <v>1.56</v>
      </c>
      <c r="BI6" s="1">
        <v>1.29</v>
      </c>
      <c r="BJ6" s="1">
        <v>30</v>
      </c>
      <c r="BK6" s="1">
        <v>18.559999999999999</v>
      </c>
      <c r="BL6" s="1">
        <v>62</v>
      </c>
      <c r="BM6" s="1">
        <v>12.56</v>
      </c>
      <c r="BN6" s="1">
        <v>3.22</v>
      </c>
      <c r="BO6" s="1">
        <v>26</v>
      </c>
      <c r="BP6" s="1">
        <v>6.89</v>
      </c>
      <c r="BQ6" s="1">
        <v>1.56</v>
      </c>
      <c r="BR6" s="1">
        <v>23</v>
      </c>
      <c r="BS6" s="1">
        <v>0</v>
      </c>
      <c r="BT6" s="1">
        <v>0</v>
      </c>
      <c r="BU6" s="1">
        <v>9</v>
      </c>
      <c r="BV6" s="1">
        <v>0</v>
      </c>
      <c r="BW6" s="1">
        <v>0</v>
      </c>
      <c r="BX6" s="1">
        <v>0.11</v>
      </c>
      <c r="BY6" s="1">
        <v>42.56</v>
      </c>
      <c r="BZ6" s="1">
        <v>0</v>
      </c>
      <c r="CA6" s="1">
        <v>6.89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3.8082807999999999</v>
      </c>
      <c r="CL6" s="1">
        <v>7</v>
      </c>
    </row>
    <row r="7" spans="1:90" x14ac:dyDescent="0.25">
      <c r="A7" s="1" t="s">
        <v>78</v>
      </c>
      <c r="B7" s="1">
        <v>6</v>
      </c>
      <c r="C7" s="1">
        <v>11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1.82</v>
      </c>
      <c r="V7" s="1">
        <v>0.55000000000000004</v>
      </c>
      <c r="W7" s="1">
        <v>30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2.36</v>
      </c>
      <c r="AH7" s="1">
        <v>0</v>
      </c>
      <c r="AI7" s="1">
        <v>0</v>
      </c>
      <c r="AJ7" s="1">
        <v>0.55000000000000004</v>
      </c>
      <c r="AK7" s="1">
        <v>0</v>
      </c>
      <c r="AL7" s="1">
        <v>0</v>
      </c>
      <c r="AM7" s="1">
        <v>22.67</v>
      </c>
      <c r="AN7" s="1">
        <v>0</v>
      </c>
      <c r="AO7" s="1">
        <v>3.8</v>
      </c>
      <c r="AP7" s="1">
        <v>14.91</v>
      </c>
      <c r="AQ7" s="1">
        <v>21.45</v>
      </c>
      <c r="AR7" s="1">
        <v>0.45</v>
      </c>
      <c r="AS7" s="1">
        <v>4.6399999999999997</v>
      </c>
      <c r="AT7" s="1">
        <v>1</v>
      </c>
      <c r="AU7" s="1">
        <v>0.09</v>
      </c>
      <c r="AV7" s="1">
        <v>0</v>
      </c>
      <c r="AW7" s="1">
        <v>0</v>
      </c>
      <c r="AX7" s="1">
        <v>8.5500000000000007</v>
      </c>
      <c r="AY7" s="1">
        <v>1.91</v>
      </c>
      <c r="AZ7" s="1">
        <v>0</v>
      </c>
      <c r="BA7" s="1">
        <v>0</v>
      </c>
      <c r="BB7" s="1">
        <v>1.91</v>
      </c>
      <c r="BC7" s="1">
        <v>9.82</v>
      </c>
      <c r="BD7" s="1">
        <v>7.18</v>
      </c>
      <c r="BE7" s="1">
        <v>3.45</v>
      </c>
      <c r="BF7" s="1">
        <v>0.91</v>
      </c>
      <c r="BG7" s="1">
        <v>2.09</v>
      </c>
      <c r="BH7" s="1">
        <v>1.55</v>
      </c>
      <c r="BI7" s="1">
        <v>1.1599999999999999</v>
      </c>
      <c r="BJ7" s="1">
        <v>33.82</v>
      </c>
      <c r="BK7" s="1">
        <v>29.45</v>
      </c>
      <c r="BL7" s="1">
        <v>87</v>
      </c>
      <c r="BM7" s="1">
        <v>5.55</v>
      </c>
      <c r="BN7" s="1">
        <v>2.1800000000000002</v>
      </c>
      <c r="BO7" s="1">
        <v>39</v>
      </c>
      <c r="BP7" s="1">
        <v>1.82</v>
      </c>
      <c r="BQ7" s="1">
        <v>0.55000000000000004</v>
      </c>
      <c r="BR7" s="1">
        <v>30</v>
      </c>
      <c r="BS7" s="1">
        <v>0</v>
      </c>
      <c r="BT7" s="1">
        <v>0</v>
      </c>
      <c r="BU7" s="1">
        <v>11</v>
      </c>
      <c r="BV7" s="1">
        <v>0</v>
      </c>
      <c r="BW7" s="1">
        <v>0</v>
      </c>
      <c r="BX7" s="1">
        <v>0</v>
      </c>
      <c r="BY7" s="1">
        <v>44.73</v>
      </c>
      <c r="BZ7" s="1">
        <v>0</v>
      </c>
      <c r="CA7" s="1">
        <v>1.82</v>
      </c>
      <c r="CB7" s="1">
        <v>0.09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5.1246068800000018</v>
      </c>
      <c r="CL7" s="1">
        <v>7</v>
      </c>
    </row>
    <row r="8" spans="1:90" x14ac:dyDescent="0.25">
      <c r="A8" s="1" t="s">
        <v>73</v>
      </c>
      <c r="B8" s="1">
        <v>4.5</v>
      </c>
      <c r="C8" s="1">
        <v>1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3</v>
      </c>
      <c r="W8" s="1">
        <v>33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26</v>
      </c>
      <c r="AN8" s="1">
        <v>0</v>
      </c>
      <c r="AO8" s="1">
        <v>3.2</v>
      </c>
      <c r="AP8" s="1">
        <v>15</v>
      </c>
      <c r="AQ8" s="1">
        <v>15</v>
      </c>
      <c r="AR8" s="1">
        <v>0</v>
      </c>
      <c r="AS8" s="1">
        <v>2</v>
      </c>
      <c r="AT8" s="1">
        <v>1</v>
      </c>
      <c r="AU8" s="1">
        <v>0</v>
      </c>
      <c r="AV8" s="1">
        <v>0</v>
      </c>
      <c r="AX8" s="1">
        <v>9</v>
      </c>
      <c r="AY8" s="1">
        <v>2</v>
      </c>
      <c r="AZ8" s="1">
        <v>0</v>
      </c>
      <c r="BA8" s="1">
        <v>0</v>
      </c>
      <c r="BB8" s="1">
        <v>2</v>
      </c>
      <c r="BC8" s="1">
        <v>17</v>
      </c>
      <c r="BD8" s="1">
        <v>8</v>
      </c>
      <c r="BE8" s="1">
        <v>5</v>
      </c>
      <c r="BF8" s="1">
        <v>0</v>
      </c>
      <c r="BG8" s="1">
        <v>1</v>
      </c>
      <c r="BH8" s="1">
        <v>0</v>
      </c>
      <c r="BI8" s="1">
        <v>1.1200000000000001</v>
      </c>
      <c r="BJ8" s="1">
        <v>36</v>
      </c>
      <c r="BK8" s="1">
        <v>15</v>
      </c>
      <c r="BL8" s="1">
        <v>42</v>
      </c>
      <c r="BM8" s="1">
        <v>26</v>
      </c>
      <c r="BN8" s="1">
        <v>8</v>
      </c>
      <c r="BO8" s="1">
        <v>31</v>
      </c>
      <c r="BP8" s="1">
        <v>9</v>
      </c>
      <c r="BQ8" s="1">
        <v>3</v>
      </c>
      <c r="BR8" s="1">
        <v>33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43</v>
      </c>
      <c r="BZ8" s="1">
        <v>0</v>
      </c>
      <c r="CA8" s="1">
        <v>9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3.6774880000000012</v>
      </c>
      <c r="CL8" s="1">
        <v>6</v>
      </c>
    </row>
    <row r="9" spans="1:90" x14ac:dyDescent="0.25">
      <c r="A9" s="1" t="s">
        <v>59</v>
      </c>
      <c r="B9" s="1">
        <v>5.2</v>
      </c>
      <c r="C9" s="1">
        <v>12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0.83</v>
      </c>
      <c r="V9" s="1">
        <v>0.25</v>
      </c>
      <c r="W9" s="1">
        <v>30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</v>
      </c>
      <c r="AI9" s="1">
        <v>0</v>
      </c>
      <c r="AJ9" s="1">
        <v>0.17</v>
      </c>
      <c r="AK9" s="1">
        <v>0</v>
      </c>
      <c r="AL9" s="1">
        <v>0</v>
      </c>
      <c r="AM9" s="1">
        <v>24.87</v>
      </c>
      <c r="AN9" s="1">
        <v>0</v>
      </c>
      <c r="AO9" s="1">
        <v>3.4</v>
      </c>
      <c r="AP9" s="1">
        <v>13.25</v>
      </c>
      <c r="AQ9" s="1">
        <v>17.75</v>
      </c>
      <c r="AR9" s="1">
        <v>0.17</v>
      </c>
      <c r="AS9" s="1">
        <v>3.75</v>
      </c>
      <c r="AT9" s="1">
        <v>1.75</v>
      </c>
      <c r="AU9" s="1">
        <v>0</v>
      </c>
      <c r="AV9" s="1">
        <v>0</v>
      </c>
      <c r="AX9" s="1">
        <v>4.92</v>
      </c>
      <c r="AY9" s="1">
        <v>0.33</v>
      </c>
      <c r="AZ9" s="1">
        <v>0</v>
      </c>
      <c r="BA9" s="1">
        <v>0</v>
      </c>
      <c r="BB9" s="1">
        <v>0.33</v>
      </c>
      <c r="BC9" s="1">
        <v>13.58</v>
      </c>
      <c r="BD9" s="1">
        <v>8.08</v>
      </c>
      <c r="BE9" s="1">
        <v>4.58</v>
      </c>
      <c r="BF9" s="1">
        <v>0.92</v>
      </c>
      <c r="BG9" s="1">
        <v>1.42</v>
      </c>
      <c r="BH9" s="1">
        <v>2.33</v>
      </c>
      <c r="BI9" s="1">
        <v>1.62</v>
      </c>
      <c r="BJ9" s="1">
        <v>20.170000000000002</v>
      </c>
      <c r="BK9" s="1">
        <v>15.75</v>
      </c>
      <c r="BL9" s="1">
        <v>78</v>
      </c>
      <c r="BM9" s="1">
        <v>3.5</v>
      </c>
      <c r="BN9" s="1">
        <v>1</v>
      </c>
      <c r="BO9" s="1">
        <v>29</v>
      </c>
      <c r="BP9" s="1">
        <v>0.83</v>
      </c>
      <c r="BQ9" s="1">
        <v>0.25</v>
      </c>
      <c r="BR9" s="1">
        <v>30</v>
      </c>
      <c r="BS9" s="1">
        <v>0</v>
      </c>
      <c r="BT9" s="1">
        <v>0</v>
      </c>
      <c r="BU9" s="1">
        <v>12</v>
      </c>
      <c r="BV9" s="1">
        <v>0</v>
      </c>
      <c r="BW9" s="1">
        <v>0</v>
      </c>
      <c r="BX9" s="1">
        <v>0</v>
      </c>
      <c r="BY9" s="1">
        <v>27.08</v>
      </c>
      <c r="BZ9" s="1">
        <v>0</v>
      </c>
      <c r="CA9" s="1">
        <v>0.83</v>
      </c>
      <c r="CB9" s="1">
        <v>0.08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3.7584475700000008</v>
      </c>
      <c r="CL9" s="1">
        <v>3</v>
      </c>
    </row>
    <row r="10" spans="1:90" x14ac:dyDescent="0.25">
      <c r="A10" s="1" t="s">
        <v>66</v>
      </c>
      <c r="B10" s="1">
        <v>4.9000000000000004</v>
      </c>
      <c r="C10" s="1">
        <v>11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8.36</v>
      </c>
      <c r="V10" s="1">
        <v>1.36</v>
      </c>
      <c r="W10" s="1">
        <v>16</v>
      </c>
      <c r="X10" s="1">
        <v>0</v>
      </c>
      <c r="Y10" s="1">
        <v>0</v>
      </c>
      <c r="AA10" s="1">
        <v>0</v>
      </c>
      <c r="AB10" s="1">
        <v>0</v>
      </c>
      <c r="AC10" s="1">
        <v>0.09</v>
      </c>
      <c r="AD10" s="1">
        <v>0</v>
      </c>
      <c r="AE10" s="1">
        <v>0</v>
      </c>
      <c r="AF10" s="1">
        <v>0</v>
      </c>
      <c r="AG10" s="1">
        <v>2.82</v>
      </c>
      <c r="AH10" s="1">
        <v>0.09</v>
      </c>
      <c r="AI10" s="1">
        <v>0</v>
      </c>
      <c r="AJ10" s="1">
        <v>0.27</v>
      </c>
      <c r="AK10" s="1">
        <v>0</v>
      </c>
      <c r="AL10" s="1">
        <v>1.18</v>
      </c>
      <c r="AM10" s="1">
        <v>19.399999999999999</v>
      </c>
      <c r="AN10" s="1">
        <v>0</v>
      </c>
      <c r="AO10" s="1">
        <v>3.3</v>
      </c>
      <c r="AP10" s="1">
        <v>13.82</v>
      </c>
      <c r="AQ10" s="1">
        <v>17.09</v>
      </c>
      <c r="AR10" s="1">
        <v>0</v>
      </c>
      <c r="AS10" s="1">
        <v>3.09</v>
      </c>
      <c r="AT10" s="1">
        <v>1.45</v>
      </c>
      <c r="AU10" s="1">
        <v>0</v>
      </c>
      <c r="AV10" s="1">
        <v>0</v>
      </c>
      <c r="AX10" s="1">
        <v>7.45</v>
      </c>
      <c r="AY10" s="1">
        <v>0.91</v>
      </c>
      <c r="AZ10" s="1">
        <v>0</v>
      </c>
      <c r="BA10" s="1">
        <v>0</v>
      </c>
      <c r="BB10" s="1">
        <v>0.91</v>
      </c>
      <c r="BC10" s="1">
        <v>12.91</v>
      </c>
      <c r="BD10" s="1">
        <v>7.64</v>
      </c>
      <c r="BE10" s="1">
        <v>4.2699999999999996</v>
      </c>
      <c r="BF10" s="1">
        <v>0.73</v>
      </c>
      <c r="BG10" s="1">
        <v>2.36</v>
      </c>
      <c r="BH10" s="1">
        <v>2.4500000000000002</v>
      </c>
      <c r="BI10" s="1">
        <v>1.57</v>
      </c>
      <c r="BJ10" s="1">
        <v>26.82</v>
      </c>
      <c r="BK10" s="1">
        <v>11</v>
      </c>
      <c r="BL10" s="1">
        <v>41</v>
      </c>
      <c r="BM10" s="1">
        <v>17</v>
      </c>
      <c r="BN10" s="1">
        <v>3.91</v>
      </c>
      <c r="BO10" s="1">
        <v>23</v>
      </c>
      <c r="BP10" s="1">
        <v>8.36</v>
      </c>
      <c r="BQ10" s="1">
        <v>1.36</v>
      </c>
      <c r="BR10" s="1">
        <v>16</v>
      </c>
      <c r="BS10" s="1">
        <v>0.09</v>
      </c>
      <c r="BT10" s="1">
        <v>0</v>
      </c>
      <c r="BU10" s="1">
        <v>11</v>
      </c>
      <c r="BV10" s="1">
        <v>0</v>
      </c>
      <c r="BW10" s="1">
        <v>0</v>
      </c>
      <c r="BX10" s="1">
        <v>0</v>
      </c>
      <c r="BY10" s="1">
        <v>35.36</v>
      </c>
      <c r="BZ10" s="1">
        <v>0</v>
      </c>
      <c r="CA10" s="1">
        <v>8.36</v>
      </c>
      <c r="CB10" s="1">
        <v>0.73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3.4466862299999983</v>
      </c>
      <c r="CL10" s="1">
        <v>3</v>
      </c>
    </row>
    <row r="11" spans="1:90" x14ac:dyDescent="0.25">
      <c r="A11" s="1" t="s">
        <v>75</v>
      </c>
      <c r="B11" s="1">
        <v>5</v>
      </c>
      <c r="C11" s="1">
        <v>12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2.5</v>
      </c>
      <c r="V11" s="1">
        <v>0.57999999999999996</v>
      </c>
      <c r="W11" s="1">
        <v>23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2.83</v>
      </c>
      <c r="AH11" s="1">
        <v>0</v>
      </c>
      <c r="AI11" s="1">
        <v>0</v>
      </c>
      <c r="AJ11" s="1">
        <v>0.25</v>
      </c>
      <c r="AK11" s="1">
        <v>0</v>
      </c>
      <c r="AL11" s="1">
        <v>0</v>
      </c>
      <c r="AM11" s="1">
        <v>22.42</v>
      </c>
      <c r="AN11" s="1">
        <v>0</v>
      </c>
      <c r="AO11" s="1">
        <v>3.7</v>
      </c>
      <c r="AP11" s="1">
        <v>13.75</v>
      </c>
      <c r="AQ11" s="1">
        <v>16.75</v>
      </c>
      <c r="AR11" s="1">
        <v>0.17</v>
      </c>
      <c r="AS11" s="1">
        <v>3.33</v>
      </c>
      <c r="AT11" s="1">
        <v>1.17</v>
      </c>
      <c r="AU11" s="1">
        <v>0</v>
      </c>
      <c r="AV11" s="1">
        <v>0</v>
      </c>
      <c r="AX11" s="1">
        <v>7.42</v>
      </c>
      <c r="AY11" s="1">
        <v>0.5</v>
      </c>
      <c r="AZ11" s="1">
        <v>0</v>
      </c>
      <c r="BA11" s="1">
        <v>0</v>
      </c>
      <c r="BB11" s="1">
        <v>0.5</v>
      </c>
      <c r="BC11" s="1">
        <v>12.42</v>
      </c>
      <c r="BD11" s="1">
        <v>8.42</v>
      </c>
      <c r="BE11" s="1">
        <v>4.08</v>
      </c>
      <c r="BF11" s="1">
        <v>1</v>
      </c>
      <c r="BG11" s="1">
        <v>2.75</v>
      </c>
      <c r="BH11" s="1">
        <v>1.42</v>
      </c>
      <c r="BI11" s="1">
        <v>1.24</v>
      </c>
      <c r="BJ11" s="1">
        <v>20.170000000000002</v>
      </c>
      <c r="BK11" s="1">
        <v>12.5</v>
      </c>
      <c r="BL11" s="1">
        <v>62</v>
      </c>
      <c r="BM11" s="1">
        <v>8.25</v>
      </c>
      <c r="BN11" s="1">
        <v>2.33</v>
      </c>
      <c r="BO11" s="1">
        <v>28</v>
      </c>
      <c r="BP11" s="1">
        <v>2.5</v>
      </c>
      <c r="BQ11" s="1">
        <v>0.57999999999999996</v>
      </c>
      <c r="BR11" s="1">
        <v>23</v>
      </c>
      <c r="BS11" s="1">
        <v>0</v>
      </c>
      <c r="BT11" s="1">
        <v>0</v>
      </c>
      <c r="BU11" s="1">
        <v>12</v>
      </c>
      <c r="BV11" s="1">
        <v>0</v>
      </c>
      <c r="BW11" s="1">
        <v>0</v>
      </c>
      <c r="BX11" s="1">
        <v>0</v>
      </c>
      <c r="BY11" s="1">
        <v>29.92</v>
      </c>
      <c r="BZ11" s="1">
        <v>0</v>
      </c>
      <c r="CA11" s="1">
        <v>2.5</v>
      </c>
      <c r="CB11" s="1">
        <v>0.17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4.081202219999998</v>
      </c>
      <c r="CL11" s="1">
        <v>3</v>
      </c>
    </row>
    <row r="12" spans="1:90" x14ac:dyDescent="0.25">
      <c r="A12" s="1" t="s">
        <v>63</v>
      </c>
      <c r="B12" s="1">
        <v>4.8</v>
      </c>
      <c r="C12" s="1">
        <v>12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3.58</v>
      </c>
      <c r="V12" s="1">
        <v>0.67</v>
      </c>
      <c r="W12" s="1">
        <v>19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3.58</v>
      </c>
      <c r="AH12" s="1">
        <v>0.08</v>
      </c>
      <c r="AI12" s="1">
        <v>0</v>
      </c>
      <c r="AJ12" s="1">
        <v>0.08</v>
      </c>
      <c r="AK12" s="1">
        <v>0</v>
      </c>
      <c r="AL12" s="1">
        <v>0</v>
      </c>
      <c r="AM12" s="1">
        <v>27.55</v>
      </c>
      <c r="AN12" s="1">
        <v>0</v>
      </c>
      <c r="AO12" s="1">
        <v>3.6</v>
      </c>
      <c r="AP12" s="1">
        <v>16.920000000000002</v>
      </c>
      <c r="AQ12" s="1">
        <v>17.920000000000002</v>
      </c>
      <c r="AR12" s="1">
        <v>0.17</v>
      </c>
      <c r="AS12" s="1">
        <v>2.67</v>
      </c>
      <c r="AT12" s="1">
        <v>1.75</v>
      </c>
      <c r="AU12" s="1">
        <v>0</v>
      </c>
      <c r="AV12" s="1">
        <v>0</v>
      </c>
      <c r="AX12" s="1">
        <v>9.25</v>
      </c>
      <c r="AY12" s="1">
        <v>0.5</v>
      </c>
      <c r="AZ12" s="1">
        <v>0</v>
      </c>
      <c r="BA12" s="1">
        <v>0.08</v>
      </c>
      <c r="BB12" s="1">
        <v>0.57999999999999996</v>
      </c>
      <c r="BC12" s="1">
        <v>15.83</v>
      </c>
      <c r="BD12" s="1">
        <v>10.17</v>
      </c>
      <c r="BE12" s="1">
        <v>5.17</v>
      </c>
      <c r="BF12" s="1">
        <v>0.75</v>
      </c>
      <c r="BG12" s="1">
        <v>2.92</v>
      </c>
      <c r="BH12" s="1">
        <v>1.75</v>
      </c>
      <c r="BI12" s="1">
        <v>1.6</v>
      </c>
      <c r="BJ12" s="1">
        <v>35.42</v>
      </c>
      <c r="BK12" s="1">
        <v>24.08</v>
      </c>
      <c r="BL12" s="1">
        <v>68</v>
      </c>
      <c r="BM12" s="1">
        <v>10.17</v>
      </c>
      <c r="BN12" s="1">
        <v>2.58</v>
      </c>
      <c r="BO12" s="1">
        <v>25</v>
      </c>
      <c r="BP12" s="1">
        <v>3.58</v>
      </c>
      <c r="BQ12" s="1">
        <v>0.67</v>
      </c>
      <c r="BR12" s="1">
        <v>19</v>
      </c>
      <c r="BS12" s="1">
        <v>0</v>
      </c>
      <c r="BT12" s="1">
        <v>0</v>
      </c>
      <c r="BU12" s="1">
        <v>12</v>
      </c>
      <c r="BV12" s="1">
        <v>0</v>
      </c>
      <c r="BW12" s="1">
        <v>0</v>
      </c>
      <c r="BX12" s="1">
        <v>0</v>
      </c>
      <c r="BY12" s="1">
        <v>45.25</v>
      </c>
      <c r="BZ12" s="1">
        <v>0</v>
      </c>
      <c r="CA12" s="1">
        <v>3.58</v>
      </c>
      <c r="CB12" s="1">
        <v>0.17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4.2109438100000007</v>
      </c>
      <c r="CL12" s="1">
        <v>2</v>
      </c>
    </row>
    <row r="13" spans="1:90" x14ac:dyDescent="0.25">
      <c r="A13" s="1" t="s">
        <v>68</v>
      </c>
      <c r="B13" s="1">
        <v>6.1</v>
      </c>
      <c r="C13" s="1">
        <v>11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0.73</v>
      </c>
      <c r="V13" s="1">
        <v>0.45</v>
      </c>
      <c r="W13" s="1">
        <v>62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2.82</v>
      </c>
      <c r="AH13" s="1">
        <v>0.18</v>
      </c>
      <c r="AI13" s="1">
        <v>0</v>
      </c>
      <c r="AJ13" s="1">
        <v>0.64</v>
      </c>
      <c r="AK13" s="1">
        <v>0</v>
      </c>
      <c r="AL13" s="1">
        <v>0</v>
      </c>
      <c r="AM13" s="1">
        <v>22.76</v>
      </c>
      <c r="AN13" s="1">
        <v>0</v>
      </c>
      <c r="AO13" s="1">
        <v>4.0999999999999996</v>
      </c>
      <c r="AP13" s="1">
        <v>13.55</v>
      </c>
      <c r="AQ13" s="1">
        <v>21.18</v>
      </c>
      <c r="AR13" s="1">
        <v>0.27</v>
      </c>
      <c r="AS13" s="1">
        <v>5.36</v>
      </c>
      <c r="AT13" s="1">
        <v>0.36</v>
      </c>
      <c r="AU13" s="1">
        <v>0</v>
      </c>
      <c r="AV13" s="1">
        <v>0</v>
      </c>
      <c r="AX13" s="1">
        <v>6.55</v>
      </c>
      <c r="AY13" s="1">
        <v>0.91</v>
      </c>
      <c r="AZ13" s="1">
        <v>0</v>
      </c>
      <c r="BA13" s="1">
        <v>0</v>
      </c>
      <c r="BB13" s="1">
        <v>0.91</v>
      </c>
      <c r="BC13" s="1">
        <v>9.73</v>
      </c>
      <c r="BD13" s="1">
        <v>6.18</v>
      </c>
      <c r="BE13" s="1">
        <v>3.45</v>
      </c>
      <c r="BF13" s="1">
        <v>0.64</v>
      </c>
      <c r="BG13" s="1">
        <v>2.09</v>
      </c>
      <c r="BH13" s="1">
        <v>1.36</v>
      </c>
      <c r="BI13" s="1">
        <v>1.1599999999999999</v>
      </c>
      <c r="BJ13" s="1">
        <v>25.82</v>
      </c>
      <c r="BK13" s="1">
        <v>21.18</v>
      </c>
      <c r="BL13" s="1">
        <v>82</v>
      </c>
      <c r="BM13" s="1">
        <v>4.7300000000000004</v>
      </c>
      <c r="BN13" s="1">
        <v>2.09</v>
      </c>
      <c r="BO13" s="1">
        <v>44</v>
      </c>
      <c r="BP13" s="1">
        <v>0.73</v>
      </c>
      <c r="BQ13" s="1">
        <v>0.45</v>
      </c>
      <c r="BR13" s="1">
        <v>62</v>
      </c>
      <c r="BS13" s="1">
        <v>0</v>
      </c>
      <c r="BT13" s="1">
        <v>0</v>
      </c>
      <c r="BU13" s="1">
        <v>11</v>
      </c>
      <c r="BV13" s="1">
        <v>0</v>
      </c>
      <c r="BW13" s="1">
        <v>0</v>
      </c>
      <c r="BX13" s="1">
        <v>0</v>
      </c>
      <c r="BY13" s="1">
        <v>35.18</v>
      </c>
      <c r="BZ13" s="1">
        <v>0</v>
      </c>
      <c r="CA13" s="1">
        <v>0.73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4.2792121600000019</v>
      </c>
      <c r="CL13" s="1">
        <v>2</v>
      </c>
    </row>
    <row r="14" spans="1:90" x14ac:dyDescent="0.25">
      <c r="A14" s="1" t="s">
        <v>76</v>
      </c>
      <c r="B14" s="1">
        <v>6.1</v>
      </c>
      <c r="C14" s="1">
        <v>11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1.0900000000000001</v>
      </c>
      <c r="V14" s="1">
        <v>0.09</v>
      </c>
      <c r="W14" s="1">
        <v>8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1.18</v>
      </c>
      <c r="AH14" s="1">
        <v>0.18</v>
      </c>
      <c r="AI14" s="1">
        <v>0</v>
      </c>
      <c r="AJ14" s="1">
        <v>0.64</v>
      </c>
      <c r="AK14" s="1">
        <v>0</v>
      </c>
      <c r="AL14" s="1">
        <v>0</v>
      </c>
      <c r="AM14" s="1">
        <v>11.53</v>
      </c>
      <c r="AN14" s="1">
        <v>0</v>
      </c>
      <c r="AO14" s="1">
        <v>4.4000000000000004</v>
      </c>
      <c r="AP14" s="1">
        <v>11.09</v>
      </c>
      <c r="AQ14" s="1">
        <v>18.73</v>
      </c>
      <c r="AR14" s="1">
        <v>0.18</v>
      </c>
      <c r="AS14" s="1">
        <v>4.45</v>
      </c>
      <c r="AT14" s="1">
        <v>0.55000000000000004</v>
      </c>
      <c r="AU14" s="1">
        <v>0</v>
      </c>
      <c r="AV14" s="1">
        <v>0</v>
      </c>
      <c r="AX14" s="1">
        <v>7.91</v>
      </c>
      <c r="AY14" s="1">
        <v>0.55000000000000004</v>
      </c>
      <c r="AZ14" s="1">
        <v>0</v>
      </c>
      <c r="BA14" s="1">
        <v>0</v>
      </c>
      <c r="BB14" s="1">
        <v>0.55000000000000004</v>
      </c>
      <c r="BC14" s="1">
        <v>6.27</v>
      </c>
      <c r="BD14" s="1">
        <v>4.09</v>
      </c>
      <c r="BE14" s="1">
        <v>1.73</v>
      </c>
      <c r="BF14" s="1">
        <v>0.64</v>
      </c>
      <c r="BG14" s="1">
        <v>0.73</v>
      </c>
      <c r="BH14" s="1">
        <v>0.73</v>
      </c>
      <c r="BI14" s="1">
        <v>0.63</v>
      </c>
      <c r="BJ14" s="1">
        <v>24.09</v>
      </c>
      <c r="BK14" s="1">
        <v>21.27</v>
      </c>
      <c r="BL14" s="1">
        <v>88</v>
      </c>
      <c r="BM14" s="1">
        <v>2.64</v>
      </c>
      <c r="BN14" s="1">
        <v>0.45</v>
      </c>
      <c r="BO14" s="1">
        <v>17</v>
      </c>
      <c r="BP14" s="1">
        <v>1.0900000000000001</v>
      </c>
      <c r="BQ14" s="1">
        <v>0.09</v>
      </c>
      <c r="BR14" s="1">
        <v>8</v>
      </c>
      <c r="BS14" s="1">
        <v>0.09</v>
      </c>
      <c r="BT14" s="1">
        <v>0.09</v>
      </c>
      <c r="BU14" s="1">
        <v>11</v>
      </c>
      <c r="BV14" s="1">
        <v>0</v>
      </c>
      <c r="BW14" s="1">
        <v>0</v>
      </c>
      <c r="BX14" s="1">
        <v>0</v>
      </c>
      <c r="BY14" s="1">
        <v>32.549999999999997</v>
      </c>
      <c r="BZ14" s="1">
        <v>0</v>
      </c>
      <c r="CA14" s="1">
        <v>1.0900000000000001</v>
      </c>
      <c r="CB14" s="1">
        <v>0.18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5.4110937100000012</v>
      </c>
      <c r="CL14" s="1">
        <v>2</v>
      </c>
    </row>
    <row r="15" spans="1:90" x14ac:dyDescent="0.25">
      <c r="A15" s="1" t="s">
        <v>70</v>
      </c>
      <c r="B15" s="1">
        <v>5.5</v>
      </c>
      <c r="C15" s="1">
        <v>1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18.399999999999999</v>
      </c>
      <c r="AN15" s="1">
        <v>0</v>
      </c>
      <c r="AO15" s="1">
        <v>3.9</v>
      </c>
      <c r="AP15" s="1">
        <v>11</v>
      </c>
      <c r="AQ15" s="1">
        <v>23</v>
      </c>
      <c r="AR15" s="1">
        <v>0</v>
      </c>
      <c r="AS15" s="1">
        <v>6</v>
      </c>
      <c r="AT15" s="1">
        <v>0</v>
      </c>
      <c r="AU15" s="1">
        <v>0</v>
      </c>
      <c r="AV15" s="1">
        <v>0</v>
      </c>
      <c r="AX15" s="1">
        <v>3</v>
      </c>
      <c r="AY15" s="1">
        <v>0</v>
      </c>
      <c r="AZ15" s="1">
        <v>0</v>
      </c>
      <c r="BA15" s="1">
        <v>0</v>
      </c>
      <c r="BB15" s="1">
        <v>0</v>
      </c>
      <c r="BC15" s="1">
        <v>6</v>
      </c>
      <c r="BD15" s="1">
        <v>3</v>
      </c>
      <c r="BE15" s="1">
        <v>2</v>
      </c>
      <c r="BF15" s="1">
        <v>0</v>
      </c>
      <c r="BG15" s="1">
        <v>0</v>
      </c>
      <c r="BH15" s="1">
        <v>1</v>
      </c>
      <c r="BI15" s="1">
        <v>0.73</v>
      </c>
      <c r="BJ15" s="1">
        <v>21</v>
      </c>
      <c r="BK15" s="1">
        <v>13</v>
      </c>
      <c r="BL15" s="1">
        <v>62</v>
      </c>
      <c r="BM15" s="1">
        <v>7</v>
      </c>
      <c r="BN15" s="1">
        <v>0</v>
      </c>
      <c r="BO15" s="1">
        <v>0</v>
      </c>
      <c r="BP15" s="1">
        <v>2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0</v>
      </c>
      <c r="BY15" s="1">
        <v>26</v>
      </c>
      <c r="BZ15" s="1">
        <v>0</v>
      </c>
      <c r="CA15" s="1">
        <v>2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3.0205299999999999</v>
      </c>
      <c r="CL15" s="1">
        <v>2</v>
      </c>
    </row>
    <row r="16" spans="1:90" x14ac:dyDescent="0.25">
      <c r="A16" s="1" t="s">
        <v>74</v>
      </c>
      <c r="B16" s="1">
        <v>4.5999999999999996</v>
      </c>
      <c r="C16" s="1">
        <v>12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1.17</v>
      </c>
      <c r="V16" s="1">
        <v>0.25</v>
      </c>
      <c r="W16" s="1">
        <v>21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3.08</v>
      </c>
      <c r="AH16" s="1">
        <v>0.08</v>
      </c>
      <c r="AI16" s="1">
        <v>0</v>
      </c>
      <c r="AJ16" s="1">
        <v>0.33</v>
      </c>
      <c r="AK16" s="1">
        <v>0</v>
      </c>
      <c r="AL16" s="1">
        <v>0</v>
      </c>
      <c r="AM16" s="1">
        <v>23.48</v>
      </c>
      <c r="AN16" s="1">
        <v>0</v>
      </c>
      <c r="AO16" s="1">
        <v>4.0999999999999996</v>
      </c>
      <c r="AP16" s="1">
        <v>15.92</v>
      </c>
      <c r="AQ16" s="1">
        <v>19.920000000000002</v>
      </c>
      <c r="AR16" s="1">
        <v>0.25</v>
      </c>
      <c r="AS16" s="1">
        <v>3.83</v>
      </c>
      <c r="AT16" s="1">
        <v>1.42</v>
      </c>
      <c r="AU16" s="1">
        <v>0</v>
      </c>
      <c r="AV16" s="1">
        <v>0</v>
      </c>
      <c r="AX16" s="1">
        <v>8.75</v>
      </c>
      <c r="AY16" s="1">
        <v>1.08</v>
      </c>
      <c r="AZ16" s="1">
        <v>0</v>
      </c>
      <c r="BA16" s="1">
        <v>0.17</v>
      </c>
      <c r="BB16" s="1">
        <v>1.25</v>
      </c>
      <c r="BC16" s="1">
        <v>11.75</v>
      </c>
      <c r="BD16" s="1">
        <v>7.42</v>
      </c>
      <c r="BE16" s="1">
        <v>4.58</v>
      </c>
      <c r="BF16" s="1">
        <v>1.75</v>
      </c>
      <c r="BG16" s="1">
        <v>2</v>
      </c>
      <c r="BH16" s="1">
        <v>1.25</v>
      </c>
      <c r="BI16" s="1">
        <v>1.24</v>
      </c>
      <c r="BJ16" s="1">
        <v>26</v>
      </c>
      <c r="BK16" s="1">
        <v>19.420000000000002</v>
      </c>
      <c r="BL16" s="1">
        <v>75</v>
      </c>
      <c r="BM16" s="1">
        <v>6.17</v>
      </c>
      <c r="BN16" s="1">
        <v>1.83</v>
      </c>
      <c r="BO16" s="1">
        <v>30</v>
      </c>
      <c r="BP16" s="1">
        <v>1.17</v>
      </c>
      <c r="BQ16" s="1">
        <v>0.25</v>
      </c>
      <c r="BR16" s="1">
        <v>21</v>
      </c>
      <c r="BS16" s="1">
        <v>0</v>
      </c>
      <c r="BT16" s="1">
        <v>0</v>
      </c>
      <c r="BU16" s="1">
        <v>12</v>
      </c>
      <c r="BV16" s="1">
        <v>0</v>
      </c>
      <c r="BW16" s="1">
        <v>0</v>
      </c>
      <c r="BX16" s="1">
        <v>0</v>
      </c>
      <c r="BY16" s="1">
        <v>37.75</v>
      </c>
      <c r="BZ16" s="1">
        <v>0</v>
      </c>
      <c r="CA16" s="1">
        <v>1.17</v>
      </c>
      <c r="CB16" s="1">
        <v>0.17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4.6657455699999995</v>
      </c>
      <c r="CL16" s="1">
        <v>1</v>
      </c>
    </row>
    <row r="17" spans="1:90" x14ac:dyDescent="0.25">
      <c r="A17" s="1" t="s">
        <v>69</v>
      </c>
      <c r="B17" s="1">
        <v>4.4000000000000004</v>
      </c>
      <c r="C17" s="1">
        <v>12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4.25</v>
      </c>
      <c r="V17" s="1">
        <v>0.92</v>
      </c>
      <c r="W17" s="1">
        <v>22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2.5</v>
      </c>
      <c r="AH17" s="1">
        <v>0.08</v>
      </c>
      <c r="AI17" s="1">
        <v>0</v>
      </c>
      <c r="AJ17" s="1">
        <v>0.42</v>
      </c>
      <c r="AK17" s="1">
        <v>0</v>
      </c>
      <c r="AL17" s="1">
        <v>0</v>
      </c>
      <c r="AM17" s="1">
        <v>20.57</v>
      </c>
      <c r="AN17" s="1">
        <v>0</v>
      </c>
      <c r="AO17" s="1">
        <v>3.7</v>
      </c>
      <c r="AP17" s="1">
        <v>13.17</v>
      </c>
      <c r="AQ17" s="1">
        <v>18.170000000000002</v>
      </c>
      <c r="AR17" s="1">
        <v>0.25</v>
      </c>
      <c r="AS17" s="1">
        <v>4</v>
      </c>
      <c r="AT17" s="1">
        <v>1.17</v>
      </c>
      <c r="AU17" s="1">
        <v>0</v>
      </c>
      <c r="AV17" s="1">
        <v>0</v>
      </c>
      <c r="AX17" s="1">
        <v>7.42</v>
      </c>
      <c r="AY17" s="1">
        <v>0.83</v>
      </c>
      <c r="AZ17" s="1">
        <v>0</v>
      </c>
      <c r="BA17" s="1">
        <v>0</v>
      </c>
      <c r="BB17" s="1">
        <v>0.83</v>
      </c>
      <c r="BC17" s="1">
        <v>11.42</v>
      </c>
      <c r="BD17" s="1">
        <v>7.42</v>
      </c>
      <c r="BE17" s="1">
        <v>3.92</v>
      </c>
      <c r="BF17" s="1">
        <v>0.92</v>
      </c>
      <c r="BG17" s="1">
        <v>2.5</v>
      </c>
      <c r="BH17" s="1">
        <v>1.75</v>
      </c>
      <c r="BI17" s="1">
        <v>1.3</v>
      </c>
      <c r="BJ17" s="1">
        <v>26.25</v>
      </c>
      <c r="BK17" s="1">
        <v>15.58</v>
      </c>
      <c r="BL17" s="1">
        <v>59</v>
      </c>
      <c r="BM17" s="1">
        <v>11.83</v>
      </c>
      <c r="BN17" s="1">
        <v>3.25</v>
      </c>
      <c r="BO17" s="1">
        <v>27</v>
      </c>
      <c r="BP17" s="1">
        <v>4.25</v>
      </c>
      <c r="BQ17" s="1">
        <v>0.92</v>
      </c>
      <c r="BR17" s="1">
        <v>22</v>
      </c>
      <c r="BS17" s="1">
        <v>0</v>
      </c>
      <c r="BT17" s="1">
        <v>0</v>
      </c>
      <c r="BU17" s="1">
        <v>12</v>
      </c>
      <c r="BV17" s="1">
        <v>0</v>
      </c>
      <c r="BW17" s="1">
        <v>0</v>
      </c>
      <c r="BX17" s="1">
        <v>0</v>
      </c>
      <c r="BY17" s="1">
        <v>36</v>
      </c>
      <c r="BZ17" s="1">
        <v>0</v>
      </c>
      <c r="CA17" s="1">
        <v>4.25</v>
      </c>
      <c r="CB17" s="1">
        <v>0.17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4.6313808500000002</v>
      </c>
      <c r="CL17" s="1">
        <v>0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DF80-CAF7-42CE-BE33-928C236F16B0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67</v>
      </c>
      <c r="B2" s="1">
        <v>4.8</v>
      </c>
      <c r="C2" s="1">
        <v>13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1.08</v>
      </c>
      <c r="V2" s="1">
        <v>0.08</v>
      </c>
      <c r="W2" s="1">
        <v>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3.38</v>
      </c>
      <c r="AH2" s="1">
        <v>0.08</v>
      </c>
      <c r="AI2" s="1">
        <v>0</v>
      </c>
      <c r="AJ2" s="1">
        <v>0.15</v>
      </c>
      <c r="AK2" s="1">
        <v>0</v>
      </c>
      <c r="AL2" s="1">
        <v>0</v>
      </c>
      <c r="AM2" s="1">
        <v>26.97</v>
      </c>
      <c r="AN2" s="1">
        <v>0</v>
      </c>
      <c r="AO2" s="1">
        <v>3.6</v>
      </c>
      <c r="AP2" s="1">
        <v>16.920000000000002</v>
      </c>
      <c r="AQ2" s="1">
        <v>18.77</v>
      </c>
      <c r="AR2" s="1">
        <v>0.08</v>
      </c>
      <c r="AS2" s="1">
        <v>2.92</v>
      </c>
      <c r="AT2" s="1">
        <v>1.54</v>
      </c>
      <c r="AU2" s="1">
        <v>0</v>
      </c>
      <c r="AV2" s="1">
        <v>0</v>
      </c>
      <c r="AX2" s="1">
        <v>8.6199999999999992</v>
      </c>
      <c r="AY2" s="1">
        <v>1.1499999999999999</v>
      </c>
      <c r="AZ2" s="1">
        <v>0</v>
      </c>
      <c r="BA2" s="1">
        <v>0</v>
      </c>
      <c r="BB2" s="1">
        <v>1.1499999999999999</v>
      </c>
      <c r="BC2" s="1">
        <v>15.38</v>
      </c>
      <c r="BD2" s="1">
        <v>9.31</v>
      </c>
      <c r="BE2" s="1">
        <v>5.08</v>
      </c>
      <c r="BF2" s="1">
        <v>0.46</v>
      </c>
      <c r="BG2" s="1">
        <v>1.77</v>
      </c>
      <c r="BH2" s="1">
        <v>1.92</v>
      </c>
      <c r="BI2" s="1">
        <v>1.57</v>
      </c>
      <c r="BJ2" s="1">
        <v>33</v>
      </c>
      <c r="BK2" s="1">
        <v>24</v>
      </c>
      <c r="BL2" s="1">
        <v>73</v>
      </c>
      <c r="BM2" s="1">
        <v>5.46</v>
      </c>
      <c r="BN2" s="1">
        <v>0.85</v>
      </c>
      <c r="BO2" s="1">
        <v>16</v>
      </c>
      <c r="BP2" s="1">
        <v>1.08</v>
      </c>
      <c r="BQ2" s="1">
        <v>0.08</v>
      </c>
      <c r="BR2" s="1">
        <v>7</v>
      </c>
      <c r="BS2" s="1">
        <v>0</v>
      </c>
      <c r="BT2" s="1">
        <v>0</v>
      </c>
      <c r="BU2" s="1">
        <v>13</v>
      </c>
      <c r="BV2" s="1">
        <v>0</v>
      </c>
      <c r="BW2" s="1">
        <v>0</v>
      </c>
      <c r="BX2" s="1">
        <v>0</v>
      </c>
      <c r="BY2" s="1">
        <v>47.31</v>
      </c>
      <c r="BZ2" s="1">
        <v>0</v>
      </c>
      <c r="CA2" s="1">
        <v>1.08</v>
      </c>
      <c r="CB2" s="1">
        <v>0.15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4.0122617400000014</v>
      </c>
      <c r="CL2" s="1">
        <v>8</v>
      </c>
    </row>
    <row r="3" spans="1:90" x14ac:dyDescent="0.25">
      <c r="A3" s="1" t="s">
        <v>71</v>
      </c>
      <c r="B3" s="1">
        <v>5.4</v>
      </c>
      <c r="C3" s="1">
        <v>2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0.5</v>
      </c>
      <c r="W3" s="1">
        <v>50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</v>
      </c>
      <c r="AH3" s="1">
        <v>0</v>
      </c>
      <c r="AI3" s="1">
        <v>0</v>
      </c>
      <c r="AJ3" s="1">
        <v>0.5</v>
      </c>
      <c r="AK3" s="1">
        <v>0</v>
      </c>
      <c r="AL3" s="1">
        <v>0</v>
      </c>
      <c r="AM3" s="1">
        <v>26.1</v>
      </c>
      <c r="AN3" s="1">
        <v>0</v>
      </c>
      <c r="AO3" s="1">
        <v>4.5999999999999996</v>
      </c>
      <c r="AP3" s="1">
        <v>17</v>
      </c>
      <c r="AQ3" s="1">
        <v>23</v>
      </c>
      <c r="AR3" s="1">
        <v>0</v>
      </c>
      <c r="AS3" s="1">
        <v>5</v>
      </c>
      <c r="AT3" s="1">
        <v>0.5</v>
      </c>
      <c r="AU3" s="1">
        <v>0</v>
      </c>
      <c r="AV3" s="1">
        <v>0</v>
      </c>
      <c r="AX3" s="1">
        <v>9.5</v>
      </c>
      <c r="AY3" s="1">
        <v>0.5</v>
      </c>
      <c r="AZ3" s="1">
        <v>0</v>
      </c>
      <c r="BA3" s="1">
        <v>0</v>
      </c>
      <c r="BB3" s="1">
        <v>0.5</v>
      </c>
      <c r="BC3" s="1">
        <v>15</v>
      </c>
      <c r="BD3" s="1">
        <v>8.5</v>
      </c>
      <c r="BE3" s="1">
        <v>4.5</v>
      </c>
      <c r="BF3" s="1">
        <v>1</v>
      </c>
      <c r="BG3" s="1">
        <v>2</v>
      </c>
      <c r="BH3" s="1">
        <v>0.5</v>
      </c>
      <c r="BI3" s="1">
        <v>1.06</v>
      </c>
      <c r="BJ3" s="1">
        <v>21.5</v>
      </c>
      <c r="BK3" s="1">
        <v>18</v>
      </c>
      <c r="BL3" s="1">
        <v>84</v>
      </c>
      <c r="BM3" s="1">
        <v>4</v>
      </c>
      <c r="BN3" s="1">
        <v>1.5</v>
      </c>
      <c r="BO3" s="1">
        <v>38</v>
      </c>
      <c r="BP3" s="1">
        <v>1</v>
      </c>
      <c r="BQ3" s="1">
        <v>0.5</v>
      </c>
      <c r="BR3" s="1">
        <v>50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33.5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4.9078814999999993</v>
      </c>
      <c r="CL3" s="1">
        <v>7</v>
      </c>
    </row>
    <row r="4" spans="1:90" x14ac:dyDescent="0.25">
      <c r="A4" s="1" t="s">
        <v>62</v>
      </c>
      <c r="B4" s="1">
        <v>5.2</v>
      </c>
      <c r="C4" s="1">
        <v>13</v>
      </c>
      <c r="D4" s="1">
        <v>90</v>
      </c>
      <c r="E4" s="1">
        <v>0.05</v>
      </c>
      <c r="F4" s="1">
        <v>0.08</v>
      </c>
      <c r="G4" s="1">
        <v>0.1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4</v>
      </c>
      <c r="V4" s="1">
        <v>0.92</v>
      </c>
      <c r="W4" s="1">
        <v>23</v>
      </c>
      <c r="X4" s="1">
        <v>0</v>
      </c>
      <c r="Y4" s="1">
        <v>0</v>
      </c>
      <c r="AA4" s="1">
        <v>0</v>
      </c>
      <c r="AB4" s="1">
        <v>0</v>
      </c>
      <c r="AC4" s="1">
        <v>0.23</v>
      </c>
      <c r="AD4" s="1">
        <v>0.15</v>
      </c>
      <c r="AE4" s="1">
        <v>0.06</v>
      </c>
      <c r="AF4" s="1">
        <v>0.08</v>
      </c>
      <c r="AG4" s="1">
        <v>3.23</v>
      </c>
      <c r="AH4" s="1">
        <v>0.08</v>
      </c>
      <c r="AI4" s="1">
        <v>0</v>
      </c>
      <c r="AJ4" s="1">
        <v>0.31</v>
      </c>
      <c r="AK4" s="1">
        <v>0</v>
      </c>
      <c r="AL4" s="1">
        <v>2.31</v>
      </c>
      <c r="AM4" s="1">
        <v>25.2</v>
      </c>
      <c r="AN4" s="1">
        <v>0.2</v>
      </c>
      <c r="AO4" s="1">
        <v>4</v>
      </c>
      <c r="AP4" s="1">
        <v>15.77</v>
      </c>
      <c r="AQ4" s="1">
        <v>20.149999999999999</v>
      </c>
      <c r="AR4" s="1">
        <v>0.54</v>
      </c>
      <c r="AS4" s="1">
        <v>4.46</v>
      </c>
      <c r="AT4" s="1">
        <v>0.92</v>
      </c>
      <c r="AU4" s="1">
        <v>0</v>
      </c>
      <c r="AV4" s="1">
        <v>0</v>
      </c>
      <c r="AX4" s="1">
        <v>10.62</v>
      </c>
      <c r="AY4" s="1">
        <v>0.38</v>
      </c>
      <c r="AZ4" s="1">
        <v>0</v>
      </c>
      <c r="BA4" s="1">
        <v>0.08</v>
      </c>
      <c r="BB4" s="1">
        <v>0.46</v>
      </c>
      <c r="BC4" s="1">
        <v>11.46</v>
      </c>
      <c r="BD4" s="1">
        <v>7.54</v>
      </c>
      <c r="BE4" s="1">
        <v>4.1500000000000004</v>
      </c>
      <c r="BF4" s="1">
        <v>0.85</v>
      </c>
      <c r="BG4" s="1">
        <v>1.85</v>
      </c>
      <c r="BH4" s="1">
        <v>1.38</v>
      </c>
      <c r="BI4" s="1">
        <v>1.28</v>
      </c>
      <c r="BJ4" s="1">
        <v>20.69</v>
      </c>
      <c r="BK4" s="1">
        <v>12.62</v>
      </c>
      <c r="BL4" s="1">
        <v>61</v>
      </c>
      <c r="BM4" s="1">
        <v>9.23</v>
      </c>
      <c r="BN4" s="1">
        <v>2.54</v>
      </c>
      <c r="BO4" s="1">
        <v>28</v>
      </c>
      <c r="BP4" s="1">
        <v>4</v>
      </c>
      <c r="BQ4" s="1">
        <v>0.92</v>
      </c>
      <c r="BR4" s="1">
        <v>23</v>
      </c>
      <c r="BS4" s="1">
        <v>0</v>
      </c>
      <c r="BT4" s="1">
        <v>0</v>
      </c>
      <c r="BU4" s="1">
        <v>13</v>
      </c>
      <c r="BV4" s="1">
        <v>0</v>
      </c>
      <c r="BW4" s="1">
        <v>0</v>
      </c>
      <c r="BX4" s="1">
        <v>0.08</v>
      </c>
      <c r="BY4" s="1">
        <v>32.380000000000003</v>
      </c>
      <c r="BZ4" s="1">
        <v>0</v>
      </c>
      <c r="CA4" s="1">
        <v>4</v>
      </c>
      <c r="CB4" s="1">
        <v>0.31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4.8566091500000024</v>
      </c>
      <c r="CL4" s="1">
        <v>6</v>
      </c>
    </row>
    <row r="5" spans="1:90" x14ac:dyDescent="0.25">
      <c r="A5" s="1" t="s">
        <v>65</v>
      </c>
      <c r="B5" s="1">
        <v>5.4</v>
      </c>
      <c r="C5" s="1">
        <v>12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2.67</v>
      </c>
      <c r="W5" s="1">
        <v>33</v>
      </c>
      <c r="X5" s="1">
        <v>0</v>
      </c>
      <c r="Y5" s="1">
        <v>0</v>
      </c>
      <c r="AA5" s="1">
        <v>0</v>
      </c>
      <c r="AB5" s="1">
        <v>0</v>
      </c>
      <c r="AC5" s="1">
        <v>0.08</v>
      </c>
      <c r="AD5" s="1">
        <v>0</v>
      </c>
      <c r="AE5" s="1">
        <v>0</v>
      </c>
      <c r="AF5" s="1">
        <v>0</v>
      </c>
      <c r="AG5" s="1">
        <v>3.17</v>
      </c>
      <c r="AH5" s="1">
        <v>0</v>
      </c>
      <c r="AI5" s="1">
        <v>0</v>
      </c>
      <c r="AJ5" s="1">
        <v>0.08</v>
      </c>
      <c r="AK5" s="1">
        <v>0</v>
      </c>
      <c r="AL5" s="1">
        <v>0.83</v>
      </c>
      <c r="AM5" s="1">
        <v>23.43</v>
      </c>
      <c r="AN5" s="1">
        <v>0</v>
      </c>
      <c r="AO5" s="1">
        <v>3.1</v>
      </c>
      <c r="AP5" s="1">
        <v>15.75</v>
      </c>
      <c r="AQ5" s="1">
        <v>16.75</v>
      </c>
      <c r="AR5" s="1">
        <v>0</v>
      </c>
      <c r="AS5" s="1">
        <v>2.42</v>
      </c>
      <c r="AT5" s="1">
        <v>1.67</v>
      </c>
      <c r="AU5" s="1">
        <v>0</v>
      </c>
      <c r="AV5" s="1">
        <v>0</v>
      </c>
      <c r="AX5" s="1">
        <v>10.58</v>
      </c>
      <c r="AY5" s="1">
        <v>1.17</v>
      </c>
      <c r="AZ5" s="1">
        <v>0</v>
      </c>
      <c r="BA5" s="1">
        <v>0.08</v>
      </c>
      <c r="BB5" s="1">
        <v>1.25</v>
      </c>
      <c r="BC5" s="1">
        <v>16.5</v>
      </c>
      <c r="BD5" s="1">
        <v>11.42</v>
      </c>
      <c r="BE5" s="1">
        <v>5.17</v>
      </c>
      <c r="BF5" s="1">
        <v>0.57999999999999996</v>
      </c>
      <c r="BG5" s="1">
        <v>2.92</v>
      </c>
      <c r="BH5" s="1">
        <v>2.33</v>
      </c>
      <c r="BI5" s="1">
        <v>1.79</v>
      </c>
      <c r="BJ5" s="1">
        <v>24.33</v>
      </c>
      <c r="BK5" s="1">
        <v>11.33</v>
      </c>
      <c r="BL5" s="1">
        <v>47</v>
      </c>
      <c r="BM5" s="1">
        <v>20.079999999999998</v>
      </c>
      <c r="BN5" s="1">
        <v>8.33</v>
      </c>
      <c r="BO5" s="1">
        <v>41</v>
      </c>
      <c r="BP5" s="1">
        <v>8</v>
      </c>
      <c r="BQ5" s="1">
        <v>2.67</v>
      </c>
      <c r="BR5" s="1">
        <v>33</v>
      </c>
      <c r="BS5" s="1">
        <v>0</v>
      </c>
      <c r="BT5" s="1">
        <v>0</v>
      </c>
      <c r="BU5" s="1">
        <v>12</v>
      </c>
      <c r="BV5" s="1">
        <v>0</v>
      </c>
      <c r="BW5" s="1">
        <v>0</v>
      </c>
      <c r="BX5" s="1">
        <v>0</v>
      </c>
      <c r="BY5" s="1">
        <v>35.17</v>
      </c>
      <c r="BZ5" s="1">
        <v>0</v>
      </c>
      <c r="CA5" s="1">
        <v>8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5.1744305899999992</v>
      </c>
      <c r="CL5" s="1">
        <v>6</v>
      </c>
    </row>
    <row r="6" spans="1:90" x14ac:dyDescent="0.25">
      <c r="A6" s="1" t="s">
        <v>61</v>
      </c>
      <c r="B6" s="1">
        <v>4.5999999999999996</v>
      </c>
      <c r="C6" s="1">
        <v>12</v>
      </c>
      <c r="D6" s="1">
        <v>89.92</v>
      </c>
      <c r="E6" s="1">
        <v>0.06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5.75</v>
      </c>
      <c r="V6" s="1">
        <v>1.08</v>
      </c>
      <c r="W6" s="1">
        <v>19</v>
      </c>
      <c r="X6" s="1">
        <v>0</v>
      </c>
      <c r="Y6" s="1">
        <v>0</v>
      </c>
      <c r="AA6" s="1">
        <v>0</v>
      </c>
      <c r="AB6" s="1">
        <v>0</v>
      </c>
      <c r="AC6" s="1">
        <v>0.25</v>
      </c>
      <c r="AD6" s="1">
        <v>0.17</v>
      </c>
      <c r="AE6" s="1">
        <v>7.0000000000000007E-2</v>
      </c>
      <c r="AF6" s="1">
        <v>0</v>
      </c>
      <c r="AG6" s="1">
        <v>2.42</v>
      </c>
      <c r="AH6" s="1">
        <v>0.17</v>
      </c>
      <c r="AI6" s="1">
        <v>0.08</v>
      </c>
      <c r="AJ6" s="1">
        <v>0.42</v>
      </c>
      <c r="AK6" s="1">
        <v>0</v>
      </c>
      <c r="AL6" s="1">
        <v>2.5</v>
      </c>
      <c r="AM6" s="1">
        <v>19.77</v>
      </c>
      <c r="AN6" s="1">
        <v>0.2</v>
      </c>
      <c r="AO6" s="1">
        <v>3.8</v>
      </c>
      <c r="AP6" s="1">
        <v>15.17</v>
      </c>
      <c r="AQ6" s="1">
        <v>19.420000000000002</v>
      </c>
      <c r="AR6" s="1">
        <v>0.33</v>
      </c>
      <c r="AS6" s="1">
        <v>3.58</v>
      </c>
      <c r="AT6" s="1">
        <v>1</v>
      </c>
      <c r="AU6" s="1">
        <v>0.17</v>
      </c>
      <c r="AV6" s="1">
        <v>0.08</v>
      </c>
      <c r="AW6" s="1">
        <v>47</v>
      </c>
      <c r="AX6" s="1">
        <v>9.67</v>
      </c>
      <c r="AY6" s="1">
        <v>0.67</v>
      </c>
      <c r="AZ6" s="1">
        <v>0</v>
      </c>
      <c r="BA6" s="1">
        <v>0</v>
      </c>
      <c r="BB6" s="1">
        <v>0.67</v>
      </c>
      <c r="BC6" s="1">
        <v>12</v>
      </c>
      <c r="BD6" s="1">
        <v>6.92</v>
      </c>
      <c r="BE6" s="1">
        <v>3.58</v>
      </c>
      <c r="BF6" s="1">
        <v>0.83</v>
      </c>
      <c r="BG6" s="1">
        <v>1.33</v>
      </c>
      <c r="BH6" s="1">
        <v>1.5</v>
      </c>
      <c r="BI6" s="1">
        <v>1.23</v>
      </c>
      <c r="BJ6" s="1">
        <v>41.83</v>
      </c>
      <c r="BK6" s="1">
        <v>29.83</v>
      </c>
      <c r="BL6" s="1">
        <v>71</v>
      </c>
      <c r="BM6" s="1">
        <v>12.92</v>
      </c>
      <c r="BN6" s="1">
        <v>3.17</v>
      </c>
      <c r="BO6" s="1">
        <v>25</v>
      </c>
      <c r="BP6" s="1">
        <v>5.75</v>
      </c>
      <c r="BQ6" s="1">
        <v>1.08</v>
      </c>
      <c r="BR6" s="1">
        <v>19</v>
      </c>
      <c r="BS6" s="1">
        <v>0.08</v>
      </c>
      <c r="BT6" s="1">
        <v>0.08</v>
      </c>
      <c r="BU6" s="1">
        <v>12</v>
      </c>
      <c r="BV6" s="1">
        <v>0</v>
      </c>
      <c r="BW6" s="1">
        <v>0</v>
      </c>
      <c r="BX6" s="1">
        <v>0</v>
      </c>
      <c r="BY6" s="1">
        <v>53.25</v>
      </c>
      <c r="BZ6" s="1">
        <v>0</v>
      </c>
      <c r="CA6" s="1">
        <v>5.75</v>
      </c>
      <c r="CB6" s="1">
        <v>0.83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6.3503500600000011</v>
      </c>
      <c r="CL6" s="1">
        <v>4</v>
      </c>
    </row>
    <row r="7" spans="1:90" x14ac:dyDescent="0.25">
      <c r="A7" s="1" t="s">
        <v>68</v>
      </c>
      <c r="B7" s="1">
        <v>6.1</v>
      </c>
      <c r="C7" s="1">
        <v>12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0.67</v>
      </c>
      <c r="V7" s="1">
        <v>0.42</v>
      </c>
      <c r="W7" s="1">
        <v>63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2.67</v>
      </c>
      <c r="AH7" s="1">
        <v>0.17</v>
      </c>
      <c r="AI7" s="1">
        <v>0</v>
      </c>
      <c r="AJ7" s="1">
        <v>0.57999999999999996</v>
      </c>
      <c r="AK7" s="1">
        <v>0</v>
      </c>
      <c r="AL7" s="1">
        <v>0</v>
      </c>
      <c r="AM7" s="1">
        <v>21.18</v>
      </c>
      <c r="AN7" s="1">
        <v>0</v>
      </c>
      <c r="AO7" s="1">
        <v>4.0999999999999996</v>
      </c>
      <c r="AP7" s="1">
        <v>13.08</v>
      </c>
      <c r="AQ7" s="1">
        <v>20.079999999999998</v>
      </c>
      <c r="AR7" s="1">
        <v>0.25</v>
      </c>
      <c r="AS7" s="1">
        <v>5.08</v>
      </c>
      <c r="AT7" s="1">
        <v>0.42</v>
      </c>
      <c r="AU7" s="1">
        <v>0</v>
      </c>
      <c r="AV7" s="1">
        <v>0</v>
      </c>
      <c r="AX7" s="1">
        <v>6.42</v>
      </c>
      <c r="AY7" s="1">
        <v>0.83</v>
      </c>
      <c r="AZ7" s="1">
        <v>0</v>
      </c>
      <c r="BA7" s="1">
        <v>0</v>
      </c>
      <c r="BB7" s="1">
        <v>0.83</v>
      </c>
      <c r="BC7" s="1">
        <v>9.17</v>
      </c>
      <c r="BD7" s="1">
        <v>5.75</v>
      </c>
      <c r="BE7" s="1">
        <v>3.33</v>
      </c>
      <c r="BF7" s="1">
        <v>0.57999999999999996</v>
      </c>
      <c r="BG7" s="1">
        <v>1.92</v>
      </c>
      <c r="BH7" s="1">
        <v>1.33</v>
      </c>
      <c r="BI7" s="1">
        <v>1.1100000000000001</v>
      </c>
      <c r="BJ7" s="1">
        <v>25.33</v>
      </c>
      <c r="BK7" s="1">
        <v>20.75</v>
      </c>
      <c r="BL7" s="1">
        <v>82</v>
      </c>
      <c r="BM7" s="1">
        <v>4.42</v>
      </c>
      <c r="BN7" s="1">
        <v>1.92</v>
      </c>
      <c r="BO7" s="1">
        <v>43</v>
      </c>
      <c r="BP7" s="1">
        <v>0.67</v>
      </c>
      <c r="BQ7" s="1">
        <v>0.42</v>
      </c>
      <c r="BR7" s="1">
        <v>63</v>
      </c>
      <c r="BS7" s="1">
        <v>0</v>
      </c>
      <c r="BT7" s="1">
        <v>0</v>
      </c>
      <c r="BU7" s="1">
        <v>12</v>
      </c>
      <c r="BV7" s="1">
        <v>0</v>
      </c>
      <c r="BW7" s="1">
        <v>0</v>
      </c>
      <c r="BX7" s="1">
        <v>0</v>
      </c>
      <c r="BY7" s="1">
        <v>34.42</v>
      </c>
      <c r="BZ7" s="1">
        <v>0</v>
      </c>
      <c r="CA7" s="1">
        <v>0.67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4.3890637899999989</v>
      </c>
      <c r="CL7" s="1">
        <v>4</v>
      </c>
    </row>
    <row r="8" spans="1:90" x14ac:dyDescent="0.25">
      <c r="A8" s="1" t="s">
        <v>79</v>
      </c>
      <c r="B8" s="1">
        <v>5.0999999999999996</v>
      </c>
      <c r="C8" s="1">
        <v>10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6.2</v>
      </c>
      <c r="V8" s="1">
        <v>1.4</v>
      </c>
      <c r="W8" s="1">
        <v>23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3.5</v>
      </c>
      <c r="AH8" s="1">
        <v>0</v>
      </c>
      <c r="AI8" s="1">
        <v>0</v>
      </c>
      <c r="AJ8" s="1">
        <v>0.6</v>
      </c>
      <c r="AK8" s="1">
        <v>0</v>
      </c>
      <c r="AL8" s="1">
        <v>0</v>
      </c>
      <c r="AM8" s="1">
        <v>24.52</v>
      </c>
      <c r="AN8" s="1">
        <v>0</v>
      </c>
      <c r="AO8" s="1">
        <v>4.2</v>
      </c>
      <c r="AP8" s="1">
        <v>16.8</v>
      </c>
      <c r="AQ8" s="1">
        <v>24</v>
      </c>
      <c r="AR8" s="1">
        <v>0.5</v>
      </c>
      <c r="AS8" s="1">
        <v>5.4</v>
      </c>
      <c r="AT8" s="1">
        <v>0.8</v>
      </c>
      <c r="AU8" s="1">
        <v>0.1</v>
      </c>
      <c r="AV8" s="1">
        <v>0.1</v>
      </c>
      <c r="AW8" s="1">
        <v>100</v>
      </c>
      <c r="AX8" s="1">
        <v>9.5</v>
      </c>
      <c r="AY8" s="1">
        <v>0.9</v>
      </c>
      <c r="AZ8" s="1">
        <v>0</v>
      </c>
      <c r="BA8" s="1">
        <v>0</v>
      </c>
      <c r="BB8" s="1">
        <v>0.9</v>
      </c>
      <c r="BC8" s="1">
        <v>12.9</v>
      </c>
      <c r="BD8" s="1">
        <v>7.7</v>
      </c>
      <c r="BE8" s="1">
        <v>4.3</v>
      </c>
      <c r="BF8" s="1">
        <v>0.9</v>
      </c>
      <c r="BG8" s="1">
        <v>2.1</v>
      </c>
      <c r="BH8" s="1">
        <v>1.4</v>
      </c>
      <c r="BI8" s="1">
        <v>1.24</v>
      </c>
      <c r="BJ8" s="1">
        <v>28.3</v>
      </c>
      <c r="BK8" s="1">
        <v>17.7</v>
      </c>
      <c r="BL8" s="1">
        <v>63</v>
      </c>
      <c r="BM8" s="1">
        <v>11.8</v>
      </c>
      <c r="BN8" s="1">
        <v>3.1</v>
      </c>
      <c r="BO8" s="1">
        <v>26</v>
      </c>
      <c r="BP8" s="1">
        <v>6.2</v>
      </c>
      <c r="BQ8" s="1">
        <v>1.4</v>
      </c>
      <c r="BR8" s="1">
        <v>23</v>
      </c>
      <c r="BS8" s="1">
        <v>0</v>
      </c>
      <c r="BT8" s="1">
        <v>0</v>
      </c>
      <c r="BU8" s="1">
        <v>10</v>
      </c>
      <c r="BV8" s="1">
        <v>0</v>
      </c>
      <c r="BW8" s="1">
        <v>0</v>
      </c>
      <c r="BX8" s="1">
        <v>0.1</v>
      </c>
      <c r="BY8" s="1">
        <v>40.6</v>
      </c>
      <c r="BZ8" s="1">
        <v>0</v>
      </c>
      <c r="CA8" s="1">
        <v>6.2</v>
      </c>
      <c r="CB8" s="1">
        <v>0.3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3.5831043</v>
      </c>
      <c r="CL8" s="1">
        <v>3</v>
      </c>
    </row>
    <row r="9" spans="1:90" x14ac:dyDescent="0.25">
      <c r="A9" s="1" t="s">
        <v>85</v>
      </c>
      <c r="B9" s="1">
        <v>4.4000000000000004</v>
      </c>
      <c r="C9" s="1">
        <v>1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</v>
      </c>
      <c r="V9" s="1">
        <v>1</v>
      </c>
      <c r="W9" s="1">
        <v>25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32.4</v>
      </c>
      <c r="AN9" s="1">
        <v>0</v>
      </c>
      <c r="AO9" s="1">
        <v>2.7</v>
      </c>
      <c r="AP9" s="1">
        <v>21</v>
      </c>
      <c r="AQ9" s="1">
        <v>21</v>
      </c>
      <c r="AR9" s="1">
        <v>0</v>
      </c>
      <c r="AS9" s="1">
        <v>2</v>
      </c>
      <c r="AT9" s="1">
        <v>2</v>
      </c>
      <c r="AU9" s="1">
        <v>1</v>
      </c>
      <c r="AV9" s="1">
        <v>1</v>
      </c>
      <c r="AW9" s="1">
        <v>100</v>
      </c>
      <c r="AX9" s="1">
        <v>15</v>
      </c>
      <c r="AY9" s="1">
        <v>1</v>
      </c>
      <c r="AZ9" s="1">
        <v>0</v>
      </c>
      <c r="BA9" s="1">
        <v>0</v>
      </c>
      <c r="BB9" s="1">
        <v>1</v>
      </c>
      <c r="BC9" s="1">
        <v>24</v>
      </c>
      <c r="BD9" s="1">
        <v>14</v>
      </c>
      <c r="BE9" s="1">
        <v>6</v>
      </c>
      <c r="BF9" s="1">
        <v>1</v>
      </c>
      <c r="BG9" s="1">
        <v>2</v>
      </c>
      <c r="BH9" s="1">
        <v>5</v>
      </c>
      <c r="BI9" s="1">
        <v>2.7</v>
      </c>
      <c r="BJ9" s="1">
        <v>35</v>
      </c>
      <c r="BK9" s="1">
        <v>20</v>
      </c>
      <c r="BL9" s="1">
        <v>57</v>
      </c>
      <c r="BM9" s="1">
        <v>18</v>
      </c>
      <c r="BN9" s="1">
        <v>4</v>
      </c>
      <c r="BO9" s="1">
        <v>22</v>
      </c>
      <c r="BP9" s="1">
        <v>4</v>
      </c>
      <c r="BQ9" s="1">
        <v>1</v>
      </c>
      <c r="BR9" s="1">
        <v>25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50</v>
      </c>
      <c r="BZ9" s="1">
        <v>0</v>
      </c>
      <c r="CA9" s="1">
        <v>4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2.7524419999999985</v>
      </c>
      <c r="CL9" s="1">
        <v>3</v>
      </c>
    </row>
    <row r="10" spans="1:90" x14ac:dyDescent="0.25">
      <c r="A10" s="1" t="s">
        <v>59</v>
      </c>
      <c r="B10" s="1">
        <v>5.2</v>
      </c>
      <c r="C10" s="1">
        <v>13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1.1499999999999999</v>
      </c>
      <c r="V10" s="1">
        <v>0.23</v>
      </c>
      <c r="W10" s="1">
        <v>20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3.15</v>
      </c>
      <c r="AH10" s="1">
        <v>0</v>
      </c>
      <c r="AI10" s="1">
        <v>0</v>
      </c>
      <c r="AJ10" s="1">
        <v>0.15</v>
      </c>
      <c r="AK10" s="1">
        <v>0</v>
      </c>
      <c r="AL10" s="1">
        <v>0</v>
      </c>
      <c r="AM10" s="1">
        <v>26.11</v>
      </c>
      <c r="AN10" s="1">
        <v>0</v>
      </c>
      <c r="AO10" s="1">
        <v>3.4</v>
      </c>
      <c r="AP10" s="1">
        <v>13.62</v>
      </c>
      <c r="AQ10" s="1">
        <v>17.77</v>
      </c>
      <c r="AR10" s="1">
        <v>0.15</v>
      </c>
      <c r="AS10" s="1">
        <v>3.69</v>
      </c>
      <c r="AT10" s="1">
        <v>1.69</v>
      </c>
      <c r="AU10" s="1">
        <v>0</v>
      </c>
      <c r="AV10" s="1">
        <v>0</v>
      </c>
      <c r="AX10" s="1">
        <v>4.8499999999999996</v>
      </c>
      <c r="AY10" s="1">
        <v>0.54</v>
      </c>
      <c r="AZ10" s="1">
        <v>0</v>
      </c>
      <c r="BA10" s="1">
        <v>0</v>
      </c>
      <c r="BB10" s="1">
        <v>0.54</v>
      </c>
      <c r="BC10" s="1">
        <v>14.38</v>
      </c>
      <c r="BD10" s="1">
        <v>8.77</v>
      </c>
      <c r="BE10" s="1">
        <v>4.6900000000000004</v>
      </c>
      <c r="BF10" s="1">
        <v>0.92</v>
      </c>
      <c r="BG10" s="1">
        <v>1.54</v>
      </c>
      <c r="BH10" s="1">
        <v>2.31</v>
      </c>
      <c r="BI10" s="1">
        <v>1.67</v>
      </c>
      <c r="BJ10" s="1">
        <v>20.69</v>
      </c>
      <c r="BK10" s="1">
        <v>15.46</v>
      </c>
      <c r="BL10" s="1">
        <v>75</v>
      </c>
      <c r="BM10" s="1">
        <v>4.38</v>
      </c>
      <c r="BN10" s="1">
        <v>1.08</v>
      </c>
      <c r="BO10" s="1">
        <v>25</v>
      </c>
      <c r="BP10" s="1">
        <v>1.1499999999999999</v>
      </c>
      <c r="BQ10" s="1">
        <v>0.23</v>
      </c>
      <c r="BR10" s="1">
        <v>20</v>
      </c>
      <c r="BS10" s="1">
        <v>0</v>
      </c>
      <c r="BT10" s="1">
        <v>0</v>
      </c>
      <c r="BU10" s="1">
        <v>13</v>
      </c>
      <c r="BV10" s="1">
        <v>0</v>
      </c>
      <c r="BW10" s="1">
        <v>0</v>
      </c>
      <c r="BX10" s="1">
        <v>0</v>
      </c>
      <c r="BY10" s="1">
        <v>27.85</v>
      </c>
      <c r="BZ10" s="1">
        <v>0</v>
      </c>
      <c r="CA10" s="1">
        <v>1.1499999999999999</v>
      </c>
      <c r="CB10" s="1">
        <v>0.08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3.3592026700000002</v>
      </c>
      <c r="CL10" s="1">
        <v>2</v>
      </c>
    </row>
    <row r="11" spans="1:90" x14ac:dyDescent="0.25">
      <c r="A11" s="1" t="s">
        <v>63</v>
      </c>
      <c r="B11" s="1">
        <v>4.8</v>
      </c>
      <c r="C11" s="1">
        <v>13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3.77</v>
      </c>
      <c r="V11" s="1">
        <v>0.69</v>
      </c>
      <c r="W11" s="1">
        <v>18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3.54</v>
      </c>
      <c r="AH11" s="1">
        <v>0.08</v>
      </c>
      <c r="AI11" s="1">
        <v>0</v>
      </c>
      <c r="AJ11" s="1">
        <v>0.08</v>
      </c>
      <c r="AK11" s="1">
        <v>0</v>
      </c>
      <c r="AL11" s="1">
        <v>0</v>
      </c>
      <c r="AM11" s="1">
        <v>27.28</v>
      </c>
      <c r="AN11" s="1">
        <v>0</v>
      </c>
      <c r="AO11" s="1">
        <v>3.5</v>
      </c>
      <c r="AP11" s="1">
        <v>16.77</v>
      </c>
      <c r="AQ11" s="1">
        <v>17.690000000000001</v>
      </c>
      <c r="AR11" s="1">
        <v>0.15</v>
      </c>
      <c r="AS11" s="1">
        <v>2.62</v>
      </c>
      <c r="AT11" s="1">
        <v>1.77</v>
      </c>
      <c r="AU11" s="1">
        <v>0</v>
      </c>
      <c r="AV11" s="1">
        <v>0</v>
      </c>
      <c r="AX11" s="1">
        <v>9.23</v>
      </c>
      <c r="AY11" s="1">
        <v>0.54</v>
      </c>
      <c r="AZ11" s="1">
        <v>0</v>
      </c>
      <c r="BA11" s="1">
        <v>0.08</v>
      </c>
      <c r="BB11" s="1">
        <v>0.62</v>
      </c>
      <c r="BC11" s="1">
        <v>15.92</v>
      </c>
      <c r="BD11" s="1">
        <v>10.38</v>
      </c>
      <c r="BE11" s="1">
        <v>5.15</v>
      </c>
      <c r="BF11" s="1">
        <v>0.92</v>
      </c>
      <c r="BG11" s="1">
        <v>3.08</v>
      </c>
      <c r="BH11" s="1">
        <v>1.92</v>
      </c>
      <c r="BI11" s="1">
        <v>1.66</v>
      </c>
      <c r="BJ11" s="1">
        <v>35.69</v>
      </c>
      <c r="BK11" s="1">
        <v>23.85</v>
      </c>
      <c r="BL11" s="1">
        <v>67</v>
      </c>
      <c r="BM11" s="1">
        <v>10.92</v>
      </c>
      <c r="BN11" s="1">
        <v>2.69</v>
      </c>
      <c r="BO11" s="1">
        <v>25</v>
      </c>
      <c r="BP11" s="1">
        <v>3.77</v>
      </c>
      <c r="BQ11" s="1">
        <v>0.69</v>
      </c>
      <c r="BR11" s="1">
        <v>18</v>
      </c>
      <c r="BS11" s="1">
        <v>0</v>
      </c>
      <c r="BT11" s="1">
        <v>0</v>
      </c>
      <c r="BU11" s="1">
        <v>13</v>
      </c>
      <c r="BV11" s="1">
        <v>0</v>
      </c>
      <c r="BW11" s="1">
        <v>0</v>
      </c>
      <c r="BX11" s="1">
        <v>0</v>
      </c>
      <c r="BY11" s="1">
        <v>45.46</v>
      </c>
      <c r="BZ11" s="1">
        <v>0</v>
      </c>
      <c r="CA11" s="1">
        <v>3.77</v>
      </c>
      <c r="CB11" s="1">
        <v>0.15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4.3126355800000011</v>
      </c>
      <c r="CL11" s="1">
        <v>2</v>
      </c>
    </row>
    <row r="12" spans="1:90" x14ac:dyDescent="0.25">
      <c r="A12" s="1" t="s">
        <v>69</v>
      </c>
      <c r="B12" s="1">
        <v>4.4000000000000004</v>
      </c>
      <c r="C12" s="1">
        <v>13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4.46</v>
      </c>
      <c r="V12" s="1">
        <v>0.92</v>
      </c>
      <c r="W12" s="1">
        <v>21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2.46</v>
      </c>
      <c r="AH12" s="1">
        <v>0.08</v>
      </c>
      <c r="AI12" s="1">
        <v>0</v>
      </c>
      <c r="AJ12" s="1">
        <v>0.38</v>
      </c>
      <c r="AK12" s="1">
        <v>0</v>
      </c>
      <c r="AL12" s="1">
        <v>0</v>
      </c>
      <c r="AM12" s="1">
        <v>19.78</v>
      </c>
      <c r="AN12" s="1">
        <v>0</v>
      </c>
      <c r="AO12" s="1">
        <v>3.6</v>
      </c>
      <c r="AP12" s="1">
        <v>13</v>
      </c>
      <c r="AQ12" s="1">
        <v>17.62</v>
      </c>
      <c r="AR12" s="1">
        <v>0.23</v>
      </c>
      <c r="AS12" s="1">
        <v>3.69</v>
      </c>
      <c r="AT12" s="1">
        <v>1.38</v>
      </c>
      <c r="AU12" s="1">
        <v>0</v>
      </c>
      <c r="AV12" s="1">
        <v>0</v>
      </c>
      <c r="AX12" s="1">
        <v>7.23</v>
      </c>
      <c r="AY12" s="1">
        <v>0.85</v>
      </c>
      <c r="AZ12" s="1">
        <v>0</v>
      </c>
      <c r="BA12" s="1">
        <v>0</v>
      </c>
      <c r="BB12" s="1">
        <v>0.85</v>
      </c>
      <c r="BC12" s="1">
        <v>12.08</v>
      </c>
      <c r="BD12" s="1">
        <v>8</v>
      </c>
      <c r="BE12" s="1">
        <v>4.08</v>
      </c>
      <c r="BF12" s="1">
        <v>0.92</v>
      </c>
      <c r="BG12" s="1">
        <v>2.46</v>
      </c>
      <c r="BH12" s="1">
        <v>1.85</v>
      </c>
      <c r="BI12" s="1">
        <v>1.37</v>
      </c>
      <c r="BJ12" s="1">
        <v>26.77</v>
      </c>
      <c r="BK12" s="1">
        <v>15.46</v>
      </c>
      <c r="BL12" s="1">
        <v>58</v>
      </c>
      <c r="BM12" s="1">
        <v>12.92</v>
      </c>
      <c r="BN12" s="1">
        <v>3.54</v>
      </c>
      <c r="BO12" s="1">
        <v>27</v>
      </c>
      <c r="BP12" s="1">
        <v>4.46</v>
      </c>
      <c r="BQ12" s="1">
        <v>0.92</v>
      </c>
      <c r="BR12" s="1">
        <v>21</v>
      </c>
      <c r="BS12" s="1">
        <v>0</v>
      </c>
      <c r="BT12" s="1">
        <v>0</v>
      </c>
      <c r="BU12" s="1">
        <v>13</v>
      </c>
      <c r="BV12" s="1">
        <v>0</v>
      </c>
      <c r="BW12" s="1">
        <v>0</v>
      </c>
      <c r="BX12" s="1">
        <v>0</v>
      </c>
      <c r="BY12" s="1">
        <v>36.08</v>
      </c>
      <c r="BZ12" s="1">
        <v>0</v>
      </c>
      <c r="CA12" s="1">
        <v>4.46</v>
      </c>
      <c r="CB12" s="1">
        <v>0.23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4.8150946600000015</v>
      </c>
      <c r="CL12" s="1">
        <v>2</v>
      </c>
    </row>
    <row r="13" spans="1:90" x14ac:dyDescent="0.25">
      <c r="A13" s="1" t="s">
        <v>74</v>
      </c>
      <c r="B13" s="1">
        <v>4.5999999999999996</v>
      </c>
      <c r="C13" s="1">
        <v>13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1.08</v>
      </c>
      <c r="V13" s="1">
        <v>0.23</v>
      </c>
      <c r="W13" s="1">
        <v>21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2.92</v>
      </c>
      <c r="AH13" s="1">
        <v>0.08</v>
      </c>
      <c r="AI13" s="1">
        <v>0</v>
      </c>
      <c r="AJ13" s="1">
        <v>0.31</v>
      </c>
      <c r="AK13" s="1">
        <v>0</v>
      </c>
      <c r="AL13" s="1">
        <v>0</v>
      </c>
      <c r="AM13" s="1">
        <v>22.46</v>
      </c>
      <c r="AN13" s="1">
        <v>0</v>
      </c>
      <c r="AO13" s="1">
        <v>4.0999999999999996</v>
      </c>
      <c r="AP13" s="1">
        <v>15.38</v>
      </c>
      <c r="AQ13" s="1">
        <v>19.079999999999998</v>
      </c>
      <c r="AR13" s="1">
        <v>0.23</v>
      </c>
      <c r="AS13" s="1">
        <v>3.62</v>
      </c>
      <c r="AT13" s="1">
        <v>1.46</v>
      </c>
      <c r="AU13" s="1">
        <v>0</v>
      </c>
      <c r="AV13" s="1">
        <v>0</v>
      </c>
      <c r="AX13" s="1">
        <v>8.4600000000000009</v>
      </c>
      <c r="AY13" s="1">
        <v>1</v>
      </c>
      <c r="AZ13" s="1">
        <v>0</v>
      </c>
      <c r="BA13" s="1">
        <v>0.15</v>
      </c>
      <c r="BB13" s="1">
        <v>1.1499999999999999</v>
      </c>
      <c r="BC13" s="1">
        <v>11.62</v>
      </c>
      <c r="BD13" s="1">
        <v>7.23</v>
      </c>
      <c r="BE13" s="1">
        <v>4.46</v>
      </c>
      <c r="BF13" s="1">
        <v>1.69</v>
      </c>
      <c r="BG13" s="1">
        <v>1.92</v>
      </c>
      <c r="BH13" s="1">
        <v>1.1499999999999999</v>
      </c>
      <c r="BI13" s="1">
        <v>1.19</v>
      </c>
      <c r="BJ13" s="1">
        <v>25.38</v>
      </c>
      <c r="BK13" s="1">
        <v>19.149999999999999</v>
      </c>
      <c r="BL13" s="1">
        <v>75</v>
      </c>
      <c r="BM13" s="1">
        <v>5.77</v>
      </c>
      <c r="BN13" s="1">
        <v>1.69</v>
      </c>
      <c r="BO13" s="1">
        <v>29</v>
      </c>
      <c r="BP13" s="1">
        <v>1.08</v>
      </c>
      <c r="BQ13" s="1">
        <v>0.23</v>
      </c>
      <c r="BR13" s="1">
        <v>21</v>
      </c>
      <c r="BS13" s="1">
        <v>0</v>
      </c>
      <c r="BT13" s="1">
        <v>0</v>
      </c>
      <c r="BU13" s="1">
        <v>13</v>
      </c>
      <c r="BV13" s="1">
        <v>0</v>
      </c>
      <c r="BW13" s="1">
        <v>0</v>
      </c>
      <c r="BX13" s="1">
        <v>0</v>
      </c>
      <c r="BY13" s="1">
        <v>36.54</v>
      </c>
      <c r="BZ13" s="1">
        <v>0</v>
      </c>
      <c r="CA13" s="1">
        <v>1.08</v>
      </c>
      <c r="CB13" s="1">
        <v>0.15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4.6390154500000005</v>
      </c>
      <c r="CL13" s="1">
        <v>2</v>
      </c>
    </row>
    <row r="14" spans="1:90" x14ac:dyDescent="0.25">
      <c r="A14" s="1" t="s">
        <v>84</v>
      </c>
      <c r="B14" s="1">
        <v>4.5</v>
      </c>
      <c r="C14" s="1">
        <v>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5</v>
      </c>
      <c r="V14" s="1">
        <v>1.75</v>
      </c>
      <c r="W14" s="1">
        <v>35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4.25</v>
      </c>
      <c r="AH14" s="1">
        <v>0</v>
      </c>
      <c r="AI14" s="1">
        <v>0</v>
      </c>
      <c r="AJ14" s="1">
        <v>0.25</v>
      </c>
      <c r="AK14" s="1">
        <v>0</v>
      </c>
      <c r="AL14" s="1">
        <v>0</v>
      </c>
      <c r="AM14" s="1">
        <v>30.7</v>
      </c>
      <c r="AN14" s="1">
        <v>0</v>
      </c>
      <c r="AO14" s="1">
        <v>3.3</v>
      </c>
      <c r="AP14" s="1">
        <v>19.25</v>
      </c>
      <c r="AQ14" s="1">
        <v>22.25</v>
      </c>
      <c r="AR14" s="1">
        <v>0.5</v>
      </c>
      <c r="AS14" s="1">
        <v>3.75</v>
      </c>
      <c r="AT14" s="1">
        <v>2</v>
      </c>
      <c r="AU14" s="1">
        <v>0</v>
      </c>
      <c r="AV14" s="1">
        <v>0</v>
      </c>
      <c r="AX14" s="1">
        <v>12.75</v>
      </c>
      <c r="AY14" s="1">
        <v>0.75</v>
      </c>
      <c r="AZ14" s="1">
        <v>0</v>
      </c>
      <c r="BA14" s="1">
        <v>0</v>
      </c>
      <c r="BB14" s="1">
        <v>0.75</v>
      </c>
      <c r="BC14" s="1">
        <v>15.25</v>
      </c>
      <c r="BD14" s="1">
        <v>9.75</v>
      </c>
      <c r="BE14" s="1">
        <v>6.25</v>
      </c>
      <c r="BF14" s="1">
        <v>1</v>
      </c>
      <c r="BG14" s="1">
        <v>4.75</v>
      </c>
      <c r="BH14" s="1">
        <v>2.75</v>
      </c>
      <c r="BI14" s="1">
        <v>2.04</v>
      </c>
      <c r="BJ14" s="1">
        <v>41.5</v>
      </c>
      <c r="BK14" s="1">
        <v>27.75</v>
      </c>
      <c r="BL14" s="1">
        <v>67</v>
      </c>
      <c r="BM14" s="1">
        <v>17.25</v>
      </c>
      <c r="BN14" s="1">
        <v>6</v>
      </c>
      <c r="BO14" s="1">
        <v>35</v>
      </c>
      <c r="BP14" s="1">
        <v>5</v>
      </c>
      <c r="BQ14" s="1">
        <v>1.75</v>
      </c>
      <c r="BR14" s="1">
        <v>35</v>
      </c>
      <c r="BS14" s="1">
        <v>0</v>
      </c>
      <c r="BT14" s="1">
        <v>0</v>
      </c>
      <c r="BU14" s="1">
        <v>4</v>
      </c>
      <c r="BV14" s="1">
        <v>0</v>
      </c>
      <c r="BW14" s="1">
        <v>0</v>
      </c>
      <c r="BX14" s="1">
        <v>0</v>
      </c>
      <c r="BY14" s="1">
        <v>54.5</v>
      </c>
      <c r="BZ14" s="1">
        <v>0.25</v>
      </c>
      <c r="CA14" s="1">
        <v>5</v>
      </c>
      <c r="CB14" s="1">
        <v>0.25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4.8645342500000028</v>
      </c>
      <c r="CL14" s="1">
        <v>2</v>
      </c>
    </row>
    <row r="15" spans="1:90" x14ac:dyDescent="0.25">
      <c r="A15" s="1" t="s">
        <v>75</v>
      </c>
      <c r="B15" s="1">
        <v>5</v>
      </c>
      <c r="C15" s="1">
        <v>13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2.38</v>
      </c>
      <c r="V15" s="1">
        <v>0.62</v>
      </c>
      <c r="W15" s="1">
        <v>26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3.08</v>
      </c>
      <c r="AH15" s="1">
        <v>0</v>
      </c>
      <c r="AI15" s="1">
        <v>0</v>
      </c>
      <c r="AJ15" s="1">
        <v>0.23</v>
      </c>
      <c r="AK15" s="1">
        <v>0</v>
      </c>
      <c r="AL15" s="1">
        <v>0</v>
      </c>
      <c r="AM15" s="1">
        <v>24.32</v>
      </c>
      <c r="AN15" s="1">
        <v>0</v>
      </c>
      <c r="AO15" s="1">
        <v>3.7</v>
      </c>
      <c r="AP15" s="1">
        <v>14.15</v>
      </c>
      <c r="AQ15" s="1">
        <v>16.920000000000002</v>
      </c>
      <c r="AR15" s="1">
        <v>0.15</v>
      </c>
      <c r="AS15" s="1">
        <v>3.31</v>
      </c>
      <c r="AT15" s="1">
        <v>1.23</v>
      </c>
      <c r="AU15" s="1">
        <v>0</v>
      </c>
      <c r="AV15" s="1">
        <v>0</v>
      </c>
      <c r="AX15" s="1">
        <v>7.08</v>
      </c>
      <c r="AY15" s="1">
        <v>0.46</v>
      </c>
      <c r="AZ15" s="1">
        <v>0</v>
      </c>
      <c r="BA15" s="1">
        <v>0</v>
      </c>
      <c r="BB15" s="1">
        <v>0.46</v>
      </c>
      <c r="BC15" s="1">
        <v>12.92</v>
      </c>
      <c r="BD15" s="1">
        <v>8.77</v>
      </c>
      <c r="BE15" s="1">
        <v>4.46</v>
      </c>
      <c r="BF15" s="1">
        <v>0.92</v>
      </c>
      <c r="BG15" s="1">
        <v>2.69</v>
      </c>
      <c r="BH15" s="1">
        <v>1.62</v>
      </c>
      <c r="BI15" s="1">
        <v>1.36</v>
      </c>
      <c r="BJ15" s="1">
        <v>20.92</v>
      </c>
      <c r="BK15" s="1">
        <v>12.69</v>
      </c>
      <c r="BL15" s="1">
        <v>61</v>
      </c>
      <c r="BM15" s="1">
        <v>8.4600000000000009</v>
      </c>
      <c r="BN15" s="1">
        <v>2.46</v>
      </c>
      <c r="BO15" s="1">
        <v>29</v>
      </c>
      <c r="BP15" s="1">
        <v>2.38</v>
      </c>
      <c r="BQ15" s="1">
        <v>0.62</v>
      </c>
      <c r="BR15" s="1">
        <v>26</v>
      </c>
      <c r="BS15" s="1">
        <v>0</v>
      </c>
      <c r="BT15" s="1">
        <v>0</v>
      </c>
      <c r="BU15" s="1">
        <v>13</v>
      </c>
      <c r="BV15" s="1">
        <v>0</v>
      </c>
      <c r="BW15" s="1">
        <v>0</v>
      </c>
      <c r="BX15" s="1">
        <v>0</v>
      </c>
      <c r="BY15" s="1">
        <v>30.38</v>
      </c>
      <c r="BZ15" s="1">
        <v>0</v>
      </c>
      <c r="CA15" s="1">
        <v>2.38</v>
      </c>
      <c r="CB15" s="1">
        <v>0.15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3.8584647400000014</v>
      </c>
      <c r="CL15" s="1">
        <v>2</v>
      </c>
    </row>
    <row r="16" spans="1:90" x14ac:dyDescent="0.25">
      <c r="A16" s="1" t="s">
        <v>76</v>
      </c>
      <c r="B16" s="1">
        <v>6.1</v>
      </c>
      <c r="C16" s="1">
        <v>12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1.08</v>
      </c>
      <c r="V16" s="1">
        <v>0.08</v>
      </c>
      <c r="W16" s="1">
        <v>7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1.25</v>
      </c>
      <c r="AH16" s="1">
        <v>0.17</v>
      </c>
      <c r="AI16" s="1">
        <v>0</v>
      </c>
      <c r="AJ16" s="1">
        <v>0.57999999999999996</v>
      </c>
      <c r="AK16" s="1">
        <v>0</v>
      </c>
      <c r="AL16" s="1">
        <v>0</v>
      </c>
      <c r="AM16" s="1">
        <v>11.83</v>
      </c>
      <c r="AN16" s="1">
        <v>0</v>
      </c>
      <c r="AO16" s="1">
        <v>4.4000000000000004</v>
      </c>
      <c r="AP16" s="1">
        <v>11.67</v>
      </c>
      <c r="AQ16" s="1">
        <v>18.670000000000002</v>
      </c>
      <c r="AR16" s="1">
        <v>0.17</v>
      </c>
      <c r="AS16" s="1">
        <v>4.25</v>
      </c>
      <c r="AT16" s="1">
        <v>0.57999999999999996</v>
      </c>
      <c r="AU16" s="1">
        <v>0.08</v>
      </c>
      <c r="AV16" s="1">
        <v>0</v>
      </c>
      <c r="AW16" s="1">
        <v>0</v>
      </c>
      <c r="AX16" s="1">
        <v>7.83</v>
      </c>
      <c r="AY16" s="1">
        <v>0.57999999999999996</v>
      </c>
      <c r="AZ16" s="1">
        <v>0</v>
      </c>
      <c r="BA16" s="1">
        <v>0</v>
      </c>
      <c r="BB16" s="1">
        <v>0.57999999999999996</v>
      </c>
      <c r="BC16" s="1">
        <v>6.17</v>
      </c>
      <c r="BD16" s="1">
        <v>3.83</v>
      </c>
      <c r="BE16" s="1">
        <v>1.83</v>
      </c>
      <c r="BF16" s="1">
        <v>0.57999999999999996</v>
      </c>
      <c r="BG16" s="1">
        <v>0.75</v>
      </c>
      <c r="BH16" s="1">
        <v>0.67</v>
      </c>
      <c r="BI16" s="1">
        <v>0.62</v>
      </c>
      <c r="BJ16" s="1">
        <v>25</v>
      </c>
      <c r="BK16" s="1">
        <v>22.25</v>
      </c>
      <c r="BL16" s="1">
        <v>89</v>
      </c>
      <c r="BM16" s="1">
        <v>2.67</v>
      </c>
      <c r="BN16" s="1">
        <v>0.5</v>
      </c>
      <c r="BO16" s="1">
        <v>19</v>
      </c>
      <c r="BP16" s="1">
        <v>1.08</v>
      </c>
      <c r="BQ16" s="1">
        <v>0.08</v>
      </c>
      <c r="BR16" s="1">
        <v>7</v>
      </c>
      <c r="BS16" s="1">
        <v>0.08</v>
      </c>
      <c r="BT16" s="1">
        <v>0.08</v>
      </c>
      <c r="BU16" s="1">
        <v>12</v>
      </c>
      <c r="BV16" s="1">
        <v>0</v>
      </c>
      <c r="BW16" s="1">
        <v>0</v>
      </c>
      <c r="BX16" s="1">
        <v>0</v>
      </c>
      <c r="BY16" s="1">
        <v>33.83</v>
      </c>
      <c r="BZ16" s="1">
        <v>0</v>
      </c>
      <c r="CA16" s="1">
        <v>1.08</v>
      </c>
      <c r="CB16" s="1">
        <v>0.17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6.0624382100000007</v>
      </c>
      <c r="CL16" s="1">
        <v>2</v>
      </c>
    </row>
    <row r="17" spans="1:90" x14ac:dyDescent="0.25">
      <c r="A17" s="1" t="s">
        <v>78</v>
      </c>
      <c r="B17" s="1">
        <v>6</v>
      </c>
      <c r="C17" s="1">
        <v>12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1.67</v>
      </c>
      <c r="V17" s="1">
        <v>0.5</v>
      </c>
      <c r="W17" s="1">
        <v>30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2.42</v>
      </c>
      <c r="AH17" s="1">
        <v>0</v>
      </c>
      <c r="AI17" s="1">
        <v>0</v>
      </c>
      <c r="AJ17" s="1">
        <v>0.57999999999999996</v>
      </c>
      <c r="AK17" s="1">
        <v>0</v>
      </c>
      <c r="AL17" s="1">
        <v>0</v>
      </c>
      <c r="AM17" s="1">
        <v>23.43</v>
      </c>
      <c r="AN17" s="1">
        <v>0</v>
      </c>
      <c r="AO17" s="1">
        <v>3.8</v>
      </c>
      <c r="AP17" s="1">
        <v>15.75</v>
      </c>
      <c r="AQ17" s="1">
        <v>22.75</v>
      </c>
      <c r="AR17" s="1">
        <v>0.42</v>
      </c>
      <c r="AS17" s="1">
        <v>4.83</v>
      </c>
      <c r="AT17" s="1">
        <v>0.92</v>
      </c>
      <c r="AU17" s="1">
        <v>0.17</v>
      </c>
      <c r="AV17" s="1">
        <v>0.08</v>
      </c>
      <c r="AW17" s="1">
        <v>47</v>
      </c>
      <c r="AX17" s="1">
        <v>9.42</v>
      </c>
      <c r="AY17" s="1">
        <v>1.92</v>
      </c>
      <c r="AZ17" s="1">
        <v>0</v>
      </c>
      <c r="BA17" s="1">
        <v>0</v>
      </c>
      <c r="BB17" s="1">
        <v>1.92</v>
      </c>
      <c r="BC17" s="1">
        <v>9.58</v>
      </c>
      <c r="BD17" s="1">
        <v>7.17</v>
      </c>
      <c r="BE17" s="1">
        <v>3.42</v>
      </c>
      <c r="BF17" s="1">
        <v>0.83</v>
      </c>
      <c r="BG17" s="1">
        <v>2</v>
      </c>
      <c r="BH17" s="1">
        <v>1.67</v>
      </c>
      <c r="BI17" s="1">
        <v>1.19</v>
      </c>
      <c r="BJ17" s="1">
        <v>34</v>
      </c>
      <c r="BK17" s="1">
        <v>29.67</v>
      </c>
      <c r="BL17" s="1">
        <v>87</v>
      </c>
      <c r="BM17" s="1">
        <v>5.42</v>
      </c>
      <c r="BN17" s="1">
        <v>2.08</v>
      </c>
      <c r="BO17" s="1">
        <v>38</v>
      </c>
      <c r="BP17" s="1">
        <v>1.67</v>
      </c>
      <c r="BQ17" s="1">
        <v>0.5</v>
      </c>
      <c r="BR17" s="1">
        <v>30</v>
      </c>
      <c r="BS17" s="1">
        <v>0</v>
      </c>
      <c r="BT17" s="1">
        <v>0</v>
      </c>
      <c r="BU17" s="1">
        <v>12</v>
      </c>
      <c r="BV17" s="1">
        <v>0</v>
      </c>
      <c r="BW17" s="1">
        <v>0</v>
      </c>
      <c r="BX17" s="1">
        <v>0</v>
      </c>
      <c r="BY17" s="1">
        <v>45.42</v>
      </c>
      <c r="BZ17" s="1">
        <v>0</v>
      </c>
      <c r="CA17" s="1">
        <v>1.67</v>
      </c>
      <c r="CB17" s="1">
        <v>0.08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5.1306513999999996</v>
      </c>
      <c r="CL17" s="1">
        <v>2</v>
      </c>
    </row>
    <row r="18" spans="1:90" x14ac:dyDescent="0.25">
      <c r="A18" s="1" t="s">
        <v>73</v>
      </c>
      <c r="B18" s="1">
        <v>4.5</v>
      </c>
      <c r="C18" s="1">
        <v>2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5.5</v>
      </c>
      <c r="V18" s="1">
        <v>1.5</v>
      </c>
      <c r="W18" s="1">
        <v>27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</v>
      </c>
      <c r="AH18" s="1">
        <v>0.5</v>
      </c>
      <c r="AI18" s="1">
        <v>0</v>
      </c>
      <c r="AJ18" s="1">
        <v>0.5</v>
      </c>
      <c r="AK18" s="1">
        <v>0</v>
      </c>
      <c r="AL18" s="1">
        <v>0</v>
      </c>
      <c r="AM18" s="1">
        <v>21.6</v>
      </c>
      <c r="AN18" s="1">
        <v>0</v>
      </c>
      <c r="AO18" s="1">
        <v>4.0999999999999996</v>
      </c>
      <c r="AP18" s="1">
        <v>13.5</v>
      </c>
      <c r="AQ18" s="1">
        <v>19.5</v>
      </c>
      <c r="AR18" s="1">
        <v>0</v>
      </c>
      <c r="AS18" s="1">
        <v>4</v>
      </c>
      <c r="AT18" s="1">
        <v>0.5</v>
      </c>
      <c r="AU18" s="1">
        <v>0</v>
      </c>
      <c r="AV18" s="1">
        <v>0</v>
      </c>
      <c r="AX18" s="1">
        <v>6.5</v>
      </c>
      <c r="AY18" s="1">
        <v>2.5</v>
      </c>
      <c r="AZ18" s="1">
        <v>0</v>
      </c>
      <c r="BA18" s="1">
        <v>0</v>
      </c>
      <c r="BB18" s="1">
        <v>2.5</v>
      </c>
      <c r="BC18" s="1">
        <v>11</v>
      </c>
      <c r="BD18" s="1">
        <v>6</v>
      </c>
      <c r="BE18" s="1">
        <v>3.5</v>
      </c>
      <c r="BF18" s="1">
        <v>0</v>
      </c>
      <c r="BG18" s="1">
        <v>0.5</v>
      </c>
      <c r="BH18" s="1">
        <v>0</v>
      </c>
      <c r="BI18" s="1">
        <v>0.74</v>
      </c>
      <c r="BJ18" s="1">
        <v>29</v>
      </c>
      <c r="BK18" s="1">
        <v>16.5</v>
      </c>
      <c r="BL18" s="1">
        <v>57</v>
      </c>
      <c r="BM18" s="1">
        <v>15</v>
      </c>
      <c r="BN18" s="1">
        <v>4.5</v>
      </c>
      <c r="BO18" s="1">
        <v>30</v>
      </c>
      <c r="BP18" s="1">
        <v>5.5</v>
      </c>
      <c r="BQ18" s="1">
        <v>1.5</v>
      </c>
      <c r="BR18" s="1">
        <v>27</v>
      </c>
      <c r="BS18" s="1">
        <v>0</v>
      </c>
      <c r="BT18" s="1">
        <v>0</v>
      </c>
      <c r="BU18" s="1">
        <v>2</v>
      </c>
      <c r="BV18" s="1">
        <v>0</v>
      </c>
      <c r="BW18" s="1">
        <v>0</v>
      </c>
      <c r="BX18" s="1">
        <v>0</v>
      </c>
      <c r="BY18" s="1">
        <v>37</v>
      </c>
      <c r="BZ18" s="1">
        <v>0</v>
      </c>
      <c r="CA18" s="1">
        <v>5.5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3.5903740000000002</v>
      </c>
      <c r="CL18" s="1">
        <v>2</v>
      </c>
    </row>
    <row r="19" spans="1:90" x14ac:dyDescent="0.25">
      <c r="A19" s="1" t="s">
        <v>70</v>
      </c>
      <c r="B19" s="1">
        <v>5.5</v>
      </c>
      <c r="C19" s="1">
        <v>2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</v>
      </c>
      <c r="V19" s="1">
        <v>0.5</v>
      </c>
      <c r="W19" s="1">
        <v>17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</v>
      </c>
      <c r="AH19" s="1">
        <v>0</v>
      </c>
      <c r="AI19" s="1">
        <v>0</v>
      </c>
      <c r="AJ19" s="1">
        <v>0.5</v>
      </c>
      <c r="AK19" s="1">
        <v>0</v>
      </c>
      <c r="AL19" s="1">
        <v>0</v>
      </c>
      <c r="AM19" s="1">
        <v>18.5</v>
      </c>
      <c r="AN19" s="1">
        <v>0</v>
      </c>
      <c r="AO19" s="1">
        <v>3.7</v>
      </c>
      <c r="AP19" s="1">
        <v>12</v>
      </c>
      <c r="AQ19" s="1">
        <v>18</v>
      </c>
      <c r="AR19" s="1">
        <v>0</v>
      </c>
      <c r="AS19" s="1">
        <v>4</v>
      </c>
      <c r="AT19" s="1">
        <v>0.5</v>
      </c>
      <c r="AU19" s="1">
        <v>0</v>
      </c>
      <c r="AV19" s="1">
        <v>0</v>
      </c>
      <c r="AX19" s="1">
        <v>7</v>
      </c>
      <c r="AY19" s="1">
        <v>0.5</v>
      </c>
      <c r="AZ19" s="1">
        <v>0</v>
      </c>
      <c r="BA19" s="1">
        <v>0</v>
      </c>
      <c r="BB19" s="1">
        <v>0.5</v>
      </c>
      <c r="BC19" s="1">
        <v>7</v>
      </c>
      <c r="BD19" s="1">
        <v>5</v>
      </c>
      <c r="BE19" s="1">
        <v>2.5</v>
      </c>
      <c r="BF19" s="1">
        <v>0.5</v>
      </c>
      <c r="BG19" s="1">
        <v>0.5</v>
      </c>
      <c r="BH19" s="1">
        <v>1</v>
      </c>
      <c r="BI19" s="1">
        <v>0.82</v>
      </c>
      <c r="BJ19" s="1">
        <v>20.5</v>
      </c>
      <c r="BK19" s="1">
        <v>12</v>
      </c>
      <c r="BL19" s="1">
        <v>59</v>
      </c>
      <c r="BM19" s="1">
        <v>7.5</v>
      </c>
      <c r="BN19" s="1">
        <v>1</v>
      </c>
      <c r="BO19" s="1">
        <v>13</v>
      </c>
      <c r="BP19" s="1">
        <v>3</v>
      </c>
      <c r="BQ19" s="1">
        <v>0.5</v>
      </c>
      <c r="BR19" s="1">
        <v>17</v>
      </c>
      <c r="BS19" s="1">
        <v>0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29</v>
      </c>
      <c r="BZ19" s="1">
        <v>0</v>
      </c>
      <c r="CA19" s="1">
        <v>3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4.563825500000001</v>
      </c>
      <c r="CL19" s="1">
        <v>2</v>
      </c>
    </row>
    <row r="20" spans="1:90" x14ac:dyDescent="0.25">
      <c r="A20" s="1" t="s">
        <v>66</v>
      </c>
      <c r="B20" s="1">
        <v>4.9000000000000004</v>
      </c>
      <c r="C20" s="1">
        <v>12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7.92</v>
      </c>
      <c r="V20" s="1">
        <v>1.42</v>
      </c>
      <c r="W20" s="1">
        <v>18</v>
      </c>
      <c r="X20" s="1">
        <v>0</v>
      </c>
      <c r="Y20" s="1">
        <v>0</v>
      </c>
      <c r="AA20" s="1">
        <v>0</v>
      </c>
      <c r="AB20" s="1">
        <v>0</v>
      </c>
      <c r="AC20" s="1">
        <v>0.08</v>
      </c>
      <c r="AD20" s="1">
        <v>0</v>
      </c>
      <c r="AE20" s="1">
        <v>0</v>
      </c>
      <c r="AF20" s="1">
        <v>0</v>
      </c>
      <c r="AG20" s="1">
        <v>2.83</v>
      </c>
      <c r="AH20" s="1">
        <v>0.08</v>
      </c>
      <c r="AI20" s="1">
        <v>0</v>
      </c>
      <c r="AJ20" s="1">
        <v>0.25</v>
      </c>
      <c r="AK20" s="1">
        <v>0</v>
      </c>
      <c r="AL20" s="1">
        <v>1.08</v>
      </c>
      <c r="AM20" s="1">
        <v>19.670000000000002</v>
      </c>
      <c r="AN20" s="1">
        <v>0</v>
      </c>
      <c r="AO20" s="1">
        <v>3.4</v>
      </c>
      <c r="AP20" s="1">
        <v>14</v>
      </c>
      <c r="AQ20" s="1">
        <v>17</v>
      </c>
      <c r="AR20" s="1">
        <v>0</v>
      </c>
      <c r="AS20" s="1">
        <v>3.08</v>
      </c>
      <c r="AT20" s="1">
        <v>1.42</v>
      </c>
      <c r="AU20" s="1">
        <v>0</v>
      </c>
      <c r="AV20" s="1">
        <v>0</v>
      </c>
      <c r="AX20" s="1">
        <v>7.58</v>
      </c>
      <c r="AY20" s="1">
        <v>1.08</v>
      </c>
      <c r="AZ20" s="1">
        <v>0</v>
      </c>
      <c r="BA20" s="1">
        <v>0.08</v>
      </c>
      <c r="BB20" s="1">
        <v>1.17</v>
      </c>
      <c r="BC20" s="1">
        <v>12.33</v>
      </c>
      <c r="BD20" s="1">
        <v>7.42</v>
      </c>
      <c r="BE20" s="1">
        <v>4.25</v>
      </c>
      <c r="BF20" s="1">
        <v>0.67</v>
      </c>
      <c r="BG20" s="1">
        <v>2.25</v>
      </c>
      <c r="BH20" s="1">
        <v>2.33</v>
      </c>
      <c r="BI20" s="1">
        <v>1.54</v>
      </c>
      <c r="BJ20" s="1">
        <v>26.08</v>
      </c>
      <c r="BK20" s="1">
        <v>11.25</v>
      </c>
      <c r="BL20" s="1">
        <v>43</v>
      </c>
      <c r="BM20" s="1">
        <v>16.25</v>
      </c>
      <c r="BN20" s="1">
        <v>3.92</v>
      </c>
      <c r="BO20" s="1">
        <v>24</v>
      </c>
      <c r="BP20" s="1">
        <v>7.92</v>
      </c>
      <c r="BQ20" s="1">
        <v>1.42</v>
      </c>
      <c r="BR20" s="1">
        <v>18</v>
      </c>
      <c r="BS20" s="1">
        <v>0.08</v>
      </c>
      <c r="BT20" s="1">
        <v>0</v>
      </c>
      <c r="BU20" s="1">
        <v>12</v>
      </c>
      <c r="BV20" s="1">
        <v>0</v>
      </c>
      <c r="BW20" s="1">
        <v>0</v>
      </c>
      <c r="BX20" s="1">
        <v>0</v>
      </c>
      <c r="BY20" s="1">
        <v>35</v>
      </c>
      <c r="BZ20" s="1">
        <v>0</v>
      </c>
      <c r="CA20" s="1">
        <v>7.92</v>
      </c>
      <c r="CB20" s="1">
        <v>0.67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3.2924155799999983</v>
      </c>
      <c r="CL20" s="1">
        <v>1</v>
      </c>
    </row>
    <row r="21" spans="1:90" x14ac:dyDescent="0.25">
      <c r="A21" s="1" t="s">
        <v>77</v>
      </c>
      <c r="B21" s="1">
        <v>4.3</v>
      </c>
      <c r="C21" s="1">
        <v>1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10</v>
      </c>
      <c r="V21" s="1">
        <v>0</v>
      </c>
      <c r="W21" s="1">
        <v>0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4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30.6</v>
      </c>
      <c r="AN21" s="1">
        <v>0</v>
      </c>
      <c r="AO21" s="1">
        <v>2.6</v>
      </c>
      <c r="AP21" s="1">
        <v>17</v>
      </c>
      <c r="AQ21" s="1">
        <v>17</v>
      </c>
      <c r="AR21" s="1">
        <v>0</v>
      </c>
      <c r="AS21" s="1">
        <v>1</v>
      </c>
      <c r="AT21" s="1">
        <v>4</v>
      </c>
      <c r="AU21" s="1">
        <v>0</v>
      </c>
      <c r="AV21" s="1">
        <v>0</v>
      </c>
      <c r="AX21" s="1">
        <v>8</v>
      </c>
      <c r="AY21" s="1">
        <v>1</v>
      </c>
      <c r="AZ21" s="1">
        <v>0</v>
      </c>
      <c r="BA21" s="1">
        <v>0</v>
      </c>
      <c r="BB21" s="1">
        <v>1</v>
      </c>
      <c r="BC21" s="1">
        <v>18</v>
      </c>
      <c r="BD21" s="1">
        <v>13</v>
      </c>
      <c r="BE21" s="1">
        <v>8</v>
      </c>
      <c r="BF21" s="1">
        <v>1</v>
      </c>
      <c r="BG21" s="1">
        <v>3</v>
      </c>
      <c r="BH21" s="1">
        <v>4</v>
      </c>
      <c r="BI21" s="1">
        <v>2.7</v>
      </c>
      <c r="BJ21" s="1">
        <v>25</v>
      </c>
      <c r="BK21" s="1">
        <v>5</v>
      </c>
      <c r="BL21" s="1">
        <v>20</v>
      </c>
      <c r="BM21" s="1">
        <v>23</v>
      </c>
      <c r="BN21" s="1">
        <v>5</v>
      </c>
      <c r="BO21" s="1">
        <v>22</v>
      </c>
      <c r="BP21" s="1">
        <v>10</v>
      </c>
      <c r="BQ21" s="1">
        <v>0</v>
      </c>
      <c r="BR21" s="1">
        <v>0</v>
      </c>
      <c r="BS21" s="1">
        <v>0</v>
      </c>
      <c r="BT21" s="1">
        <v>0</v>
      </c>
      <c r="BU21" s="1">
        <v>1</v>
      </c>
      <c r="BV21" s="1">
        <v>0</v>
      </c>
      <c r="BW21" s="1">
        <v>0</v>
      </c>
      <c r="BX21" s="1">
        <v>1</v>
      </c>
      <c r="BY21" s="1">
        <v>34</v>
      </c>
      <c r="BZ21" s="1">
        <v>0</v>
      </c>
      <c r="CA21" s="1">
        <v>10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3.2281549999999992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CF7-116D-4243-9477-B7FBF732437A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78</v>
      </c>
      <c r="B2" s="1">
        <v>6</v>
      </c>
      <c r="C2" s="1">
        <v>13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1.54</v>
      </c>
      <c r="V2" s="1">
        <v>0.46</v>
      </c>
      <c r="W2" s="1">
        <v>30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2.31</v>
      </c>
      <c r="AH2" s="1">
        <v>0</v>
      </c>
      <c r="AI2" s="1">
        <v>0</v>
      </c>
      <c r="AJ2" s="1">
        <v>0.54</v>
      </c>
      <c r="AK2" s="1">
        <v>0</v>
      </c>
      <c r="AL2" s="1">
        <v>0</v>
      </c>
      <c r="AM2" s="1">
        <v>22.68</v>
      </c>
      <c r="AN2" s="1">
        <v>0</v>
      </c>
      <c r="AO2" s="1">
        <v>3.8</v>
      </c>
      <c r="AP2" s="1">
        <v>15.62</v>
      </c>
      <c r="AQ2" s="1">
        <v>22.08</v>
      </c>
      <c r="AR2" s="1">
        <v>0.38</v>
      </c>
      <c r="AS2" s="1">
        <v>4.62</v>
      </c>
      <c r="AT2" s="1">
        <v>0.92</v>
      </c>
      <c r="AU2" s="1">
        <v>0.15</v>
      </c>
      <c r="AV2" s="1">
        <v>0.08</v>
      </c>
      <c r="AW2" s="1">
        <v>53</v>
      </c>
      <c r="AX2" s="1">
        <v>9.23</v>
      </c>
      <c r="AY2" s="1">
        <v>1.85</v>
      </c>
      <c r="AZ2" s="1">
        <v>0</v>
      </c>
      <c r="BA2" s="1">
        <v>0</v>
      </c>
      <c r="BB2" s="1">
        <v>1.85</v>
      </c>
      <c r="BC2" s="1">
        <v>9.4600000000000009</v>
      </c>
      <c r="BD2" s="1">
        <v>6.92</v>
      </c>
      <c r="BE2" s="1">
        <v>3.31</v>
      </c>
      <c r="BF2" s="1">
        <v>0.77</v>
      </c>
      <c r="BG2" s="1">
        <v>1.92</v>
      </c>
      <c r="BH2" s="1">
        <v>1.62</v>
      </c>
      <c r="BI2" s="1">
        <v>1.1599999999999999</v>
      </c>
      <c r="BJ2" s="1">
        <v>34.229999999999997</v>
      </c>
      <c r="BK2" s="1">
        <v>30</v>
      </c>
      <c r="BL2" s="1">
        <v>88</v>
      </c>
      <c r="BM2" s="1">
        <v>5.15</v>
      </c>
      <c r="BN2" s="1">
        <v>2</v>
      </c>
      <c r="BO2" s="1">
        <v>39</v>
      </c>
      <c r="BP2" s="1">
        <v>1.54</v>
      </c>
      <c r="BQ2" s="1">
        <v>0.46</v>
      </c>
      <c r="BR2" s="1">
        <v>30</v>
      </c>
      <c r="BS2" s="1">
        <v>0</v>
      </c>
      <c r="BT2" s="1">
        <v>0</v>
      </c>
      <c r="BU2" s="1">
        <v>13</v>
      </c>
      <c r="BV2" s="1">
        <v>0</v>
      </c>
      <c r="BW2" s="1">
        <v>0</v>
      </c>
      <c r="BX2" s="1">
        <v>0</v>
      </c>
      <c r="BY2" s="1">
        <v>45.38</v>
      </c>
      <c r="BZ2" s="1">
        <v>0</v>
      </c>
      <c r="CA2" s="1">
        <v>1.54</v>
      </c>
      <c r="CB2" s="1">
        <v>0.08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4.9765568999999994</v>
      </c>
      <c r="CL2" s="1">
        <v>6</v>
      </c>
    </row>
    <row r="3" spans="1:90" x14ac:dyDescent="0.25">
      <c r="A3" s="1" t="s">
        <v>85</v>
      </c>
      <c r="B3" s="1">
        <v>4.4000000000000004</v>
      </c>
      <c r="C3" s="1">
        <v>2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6.5</v>
      </c>
      <c r="V3" s="1">
        <v>1</v>
      </c>
      <c r="W3" s="1">
        <v>15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4.5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34.1</v>
      </c>
      <c r="AN3" s="1">
        <v>0</v>
      </c>
      <c r="AO3" s="1">
        <v>3.1</v>
      </c>
      <c r="AP3" s="1">
        <v>20</v>
      </c>
      <c r="AQ3" s="1">
        <v>20</v>
      </c>
      <c r="AR3" s="1">
        <v>0</v>
      </c>
      <c r="AS3" s="1">
        <v>2.5</v>
      </c>
      <c r="AT3" s="1">
        <v>1.5</v>
      </c>
      <c r="AU3" s="1">
        <v>0.5</v>
      </c>
      <c r="AV3" s="1">
        <v>0.5</v>
      </c>
      <c r="AW3" s="1">
        <v>100</v>
      </c>
      <c r="AX3" s="1">
        <v>12</v>
      </c>
      <c r="AY3" s="1">
        <v>1</v>
      </c>
      <c r="AZ3" s="1">
        <v>0</v>
      </c>
      <c r="BA3" s="1">
        <v>0</v>
      </c>
      <c r="BB3" s="1">
        <v>1</v>
      </c>
      <c r="BC3" s="1">
        <v>20</v>
      </c>
      <c r="BD3" s="1">
        <v>12</v>
      </c>
      <c r="BE3" s="1">
        <v>6</v>
      </c>
      <c r="BF3" s="1">
        <v>1.5</v>
      </c>
      <c r="BG3" s="1">
        <v>2</v>
      </c>
      <c r="BH3" s="1">
        <v>3.5</v>
      </c>
      <c r="BI3" s="1">
        <v>2.2200000000000002</v>
      </c>
      <c r="BJ3" s="1">
        <v>34.5</v>
      </c>
      <c r="BK3" s="1">
        <v>18</v>
      </c>
      <c r="BL3" s="1">
        <v>52</v>
      </c>
      <c r="BM3" s="1">
        <v>21.5</v>
      </c>
      <c r="BN3" s="1">
        <v>5.5</v>
      </c>
      <c r="BO3" s="1">
        <v>26</v>
      </c>
      <c r="BP3" s="1">
        <v>6.5</v>
      </c>
      <c r="BQ3" s="1">
        <v>1</v>
      </c>
      <c r="BR3" s="1">
        <v>15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47.5</v>
      </c>
      <c r="BZ3" s="1">
        <v>0</v>
      </c>
      <c r="CA3" s="1">
        <v>6.5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3.4324990000000017</v>
      </c>
      <c r="CL3" s="1">
        <v>6</v>
      </c>
    </row>
    <row r="4" spans="1:90" x14ac:dyDescent="0.25">
      <c r="A4" s="1" t="s">
        <v>71</v>
      </c>
      <c r="B4" s="1">
        <v>5.4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1.33</v>
      </c>
      <c r="V4" s="1">
        <v>0.33</v>
      </c>
      <c r="W4" s="1">
        <v>25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3.33</v>
      </c>
      <c r="AH4" s="1">
        <v>0</v>
      </c>
      <c r="AI4" s="1">
        <v>0</v>
      </c>
      <c r="AJ4" s="1">
        <v>0.67</v>
      </c>
      <c r="AK4" s="1">
        <v>0</v>
      </c>
      <c r="AL4" s="1">
        <v>0</v>
      </c>
      <c r="AM4" s="1">
        <v>24.2</v>
      </c>
      <c r="AN4" s="1">
        <v>0</v>
      </c>
      <c r="AO4" s="1">
        <v>4.5999999999999996</v>
      </c>
      <c r="AP4" s="1">
        <v>16</v>
      </c>
      <c r="AQ4" s="1">
        <v>24</v>
      </c>
      <c r="AR4" s="1">
        <v>0.33</v>
      </c>
      <c r="AS4" s="1">
        <v>5.67</v>
      </c>
      <c r="AT4" s="1">
        <v>0.33</v>
      </c>
      <c r="AU4" s="1">
        <v>0</v>
      </c>
      <c r="AV4" s="1">
        <v>0</v>
      </c>
      <c r="AX4" s="1">
        <v>8.67</v>
      </c>
      <c r="AY4" s="1">
        <v>2</v>
      </c>
      <c r="AZ4" s="1">
        <v>0</v>
      </c>
      <c r="BA4" s="1">
        <v>0</v>
      </c>
      <c r="BB4" s="1">
        <v>2</v>
      </c>
      <c r="BC4" s="1">
        <v>12</v>
      </c>
      <c r="BD4" s="1">
        <v>7</v>
      </c>
      <c r="BE4" s="1">
        <v>3.67</v>
      </c>
      <c r="BF4" s="1">
        <v>0.67</v>
      </c>
      <c r="BG4" s="1">
        <v>1.67</v>
      </c>
      <c r="BH4" s="1">
        <v>0.33</v>
      </c>
      <c r="BI4" s="1">
        <v>0.85</v>
      </c>
      <c r="BJ4" s="1">
        <v>21</v>
      </c>
      <c r="BK4" s="1">
        <v>16</v>
      </c>
      <c r="BL4" s="1">
        <v>76</v>
      </c>
      <c r="BM4" s="1">
        <v>4.33</v>
      </c>
      <c r="BN4" s="1">
        <v>1</v>
      </c>
      <c r="BO4" s="1">
        <v>23</v>
      </c>
      <c r="BP4" s="1">
        <v>1.33</v>
      </c>
      <c r="BQ4" s="1">
        <v>0.33</v>
      </c>
      <c r="BR4" s="1">
        <v>25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34</v>
      </c>
      <c r="BZ4" s="1">
        <v>0</v>
      </c>
      <c r="CA4" s="1">
        <v>1.33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4.1594233599999981</v>
      </c>
      <c r="CL4" s="1">
        <v>6</v>
      </c>
    </row>
    <row r="5" spans="1:90" x14ac:dyDescent="0.25">
      <c r="A5" s="1" t="s">
        <v>77</v>
      </c>
      <c r="B5" s="1">
        <v>4.3</v>
      </c>
      <c r="C5" s="1">
        <v>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12</v>
      </c>
      <c r="V5" s="1">
        <v>2.5</v>
      </c>
      <c r="W5" s="1">
        <v>21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24.7</v>
      </c>
      <c r="AN5" s="1">
        <v>0</v>
      </c>
      <c r="AO5" s="1">
        <v>3</v>
      </c>
      <c r="AP5" s="1">
        <v>15</v>
      </c>
      <c r="AQ5" s="1">
        <v>15</v>
      </c>
      <c r="AR5" s="1">
        <v>0</v>
      </c>
      <c r="AS5" s="1">
        <v>1</v>
      </c>
      <c r="AT5" s="1">
        <v>3</v>
      </c>
      <c r="AU5" s="1">
        <v>0</v>
      </c>
      <c r="AV5" s="1">
        <v>0</v>
      </c>
      <c r="AX5" s="1">
        <v>8.5</v>
      </c>
      <c r="AY5" s="1">
        <v>0.5</v>
      </c>
      <c r="AZ5" s="1">
        <v>0</v>
      </c>
      <c r="BA5" s="1">
        <v>0</v>
      </c>
      <c r="BB5" s="1">
        <v>0.5</v>
      </c>
      <c r="BC5" s="1">
        <v>13</v>
      </c>
      <c r="BD5" s="1">
        <v>9.5</v>
      </c>
      <c r="BE5" s="1">
        <v>6</v>
      </c>
      <c r="BF5" s="1">
        <v>1</v>
      </c>
      <c r="BG5" s="1">
        <v>2</v>
      </c>
      <c r="BH5" s="1">
        <v>2.5</v>
      </c>
      <c r="BI5" s="1">
        <v>1.86</v>
      </c>
      <c r="BJ5" s="1">
        <v>26</v>
      </c>
      <c r="BK5" s="1">
        <v>9.5</v>
      </c>
      <c r="BL5" s="1">
        <v>37</v>
      </c>
      <c r="BM5" s="1">
        <v>22.5</v>
      </c>
      <c r="BN5" s="1">
        <v>7</v>
      </c>
      <c r="BO5" s="1">
        <v>31</v>
      </c>
      <c r="BP5" s="1">
        <v>12</v>
      </c>
      <c r="BQ5" s="1">
        <v>2.5</v>
      </c>
      <c r="BR5" s="1">
        <v>21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0.5</v>
      </c>
      <c r="BY5" s="1">
        <v>34.5</v>
      </c>
      <c r="BZ5" s="1">
        <v>0</v>
      </c>
      <c r="CA5" s="1">
        <v>12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4.4880625000000007</v>
      </c>
      <c r="CL5" s="1">
        <v>4</v>
      </c>
    </row>
    <row r="6" spans="1:90" x14ac:dyDescent="0.25">
      <c r="A6" s="1" t="s">
        <v>61</v>
      </c>
      <c r="B6" s="1">
        <v>4.5999999999999996</v>
      </c>
      <c r="C6" s="1">
        <v>13</v>
      </c>
      <c r="D6" s="1">
        <v>89.92</v>
      </c>
      <c r="E6" s="1">
        <v>0.05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5.38</v>
      </c>
      <c r="V6" s="1">
        <v>1.08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0.23</v>
      </c>
      <c r="AD6" s="1">
        <v>0.15</v>
      </c>
      <c r="AE6" s="1">
        <v>7.0000000000000007E-2</v>
      </c>
      <c r="AF6" s="1">
        <v>0</v>
      </c>
      <c r="AG6" s="1">
        <v>2.54</v>
      </c>
      <c r="AH6" s="1">
        <v>0.15</v>
      </c>
      <c r="AI6" s="1">
        <v>0.08</v>
      </c>
      <c r="AJ6" s="1">
        <v>0.38</v>
      </c>
      <c r="AK6" s="1">
        <v>0</v>
      </c>
      <c r="AL6" s="1">
        <v>2.31</v>
      </c>
      <c r="AM6" s="1">
        <v>20.49</v>
      </c>
      <c r="AN6" s="1">
        <v>0.2</v>
      </c>
      <c r="AO6" s="1">
        <v>3.7</v>
      </c>
      <c r="AP6" s="1">
        <v>15.77</v>
      </c>
      <c r="AQ6" s="1">
        <v>19.690000000000001</v>
      </c>
      <c r="AR6" s="1">
        <v>0.38</v>
      </c>
      <c r="AS6" s="1">
        <v>3.62</v>
      </c>
      <c r="AT6" s="1">
        <v>1</v>
      </c>
      <c r="AU6" s="1">
        <v>0.15</v>
      </c>
      <c r="AV6" s="1">
        <v>0.08</v>
      </c>
      <c r="AW6" s="1">
        <v>53</v>
      </c>
      <c r="AX6" s="1">
        <v>9.92</v>
      </c>
      <c r="AY6" s="1">
        <v>0.77</v>
      </c>
      <c r="AZ6" s="1">
        <v>0</v>
      </c>
      <c r="BA6" s="1">
        <v>0</v>
      </c>
      <c r="BB6" s="1">
        <v>0.77</v>
      </c>
      <c r="BC6" s="1">
        <v>12.15</v>
      </c>
      <c r="BD6" s="1">
        <v>7</v>
      </c>
      <c r="BE6" s="1">
        <v>3.77</v>
      </c>
      <c r="BF6" s="1">
        <v>0.77</v>
      </c>
      <c r="BG6" s="1">
        <v>1.54</v>
      </c>
      <c r="BH6" s="1">
        <v>1.62</v>
      </c>
      <c r="BI6" s="1">
        <v>1.29</v>
      </c>
      <c r="BJ6" s="1">
        <v>41.62</v>
      </c>
      <c r="BK6" s="1">
        <v>30.15</v>
      </c>
      <c r="BL6" s="1">
        <v>72</v>
      </c>
      <c r="BM6" s="1">
        <v>12.46</v>
      </c>
      <c r="BN6" s="1">
        <v>3.15</v>
      </c>
      <c r="BO6" s="1">
        <v>25</v>
      </c>
      <c r="BP6" s="1">
        <v>5.38</v>
      </c>
      <c r="BQ6" s="1">
        <v>1.08</v>
      </c>
      <c r="BR6" s="1">
        <v>20</v>
      </c>
      <c r="BS6" s="1">
        <v>0.08</v>
      </c>
      <c r="BT6" s="1">
        <v>0.08</v>
      </c>
      <c r="BU6" s="1">
        <v>13</v>
      </c>
      <c r="BV6" s="1">
        <v>0</v>
      </c>
      <c r="BW6" s="1">
        <v>0</v>
      </c>
      <c r="BX6" s="1">
        <v>0</v>
      </c>
      <c r="BY6" s="1">
        <v>53.46</v>
      </c>
      <c r="BZ6" s="1">
        <v>0</v>
      </c>
      <c r="CA6" s="1">
        <v>5.38</v>
      </c>
      <c r="CB6" s="1">
        <v>0.77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5.9869411900000014</v>
      </c>
      <c r="CL6" s="1">
        <v>3</v>
      </c>
    </row>
    <row r="7" spans="1:90" x14ac:dyDescent="0.25">
      <c r="A7" s="1" t="s">
        <v>62</v>
      </c>
      <c r="B7" s="1">
        <v>5.2</v>
      </c>
      <c r="C7" s="1">
        <v>14</v>
      </c>
      <c r="D7" s="1">
        <v>90</v>
      </c>
      <c r="E7" s="1">
        <v>0.05</v>
      </c>
      <c r="F7" s="1">
        <v>0.08</v>
      </c>
      <c r="G7" s="1">
        <v>0.1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4.07</v>
      </c>
      <c r="V7" s="1">
        <v>0.93</v>
      </c>
      <c r="W7" s="1">
        <v>23</v>
      </c>
      <c r="X7" s="1">
        <v>0</v>
      </c>
      <c r="Y7" s="1">
        <v>0</v>
      </c>
      <c r="AA7" s="1">
        <v>0</v>
      </c>
      <c r="AB7" s="1">
        <v>0</v>
      </c>
      <c r="AC7" s="1">
        <v>0.21</v>
      </c>
      <c r="AD7" s="1">
        <v>0.14000000000000001</v>
      </c>
      <c r="AE7" s="1">
        <v>0.06</v>
      </c>
      <c r="AF7" s="1">
        <v>7.0000000000000007E-2</v>
      </c>
      <c r="AG7" s="1">
        <v>3.07</v>
      </c>
      <c r="AH7" s="1">
        <v>7.0000000000000007E-2</v>
      </c>
      <c r="AI7" s="1">
        <v>0</v>
      </c>
      <c r="AJ7" s="1">
        <v>0.36</v>
      </c>
      <c r="AK7" s="1">
        <v>0</v>
      </c>
      <c r="AL7" s="1">
        <v>2.14</v>
      </c>
      <c r="AM7" s="1">
        <v>24.36</v>
      </c>
      <c r="AN7" s="1">
        <v>0.2</v>
      </c>
      <c r="AO7" s="1">
        <v>4.0999999999999996</v>
      </c>
      <c r="AP7" s="1">
        <v>15.57</v>
      </c>
      <c r="AQ7" s="1">
        <v>20.5</v>
      </c>
      <c r="AR7" s="1">
        <v>0.5</v>
      </c>
      <c r="AS7" s="1">
        <v>4.57</v>
      </c>
      <c r="AT7" s="1">
        <v>0.86</v>
      </c>
      <c r="AU7" s="1">
        <v>7.0000000000000007E-2</v>
      </c>
      <c r="AV7" s="1">
        <v>7.0000000000000007E-2</v>
      </c>
      <c r="AW7" s="1">
        <v>100</v>
      </c>
      <c r="AX7" s="1">
        <v>10.36</v>
      </c>
      <c r="AY7" s="1">
        <v>0.56999999999999995</v>
      </c>
      <c r="AZ7" s="1">
        <v>0</v>
      </c>
      <c r="BA7" s="1">
        <v>7.0000000000000007E-2</v>
      </c>
      <c r="BB7" s="1">
        <v>0.64</v>
      </c>
      <c r="BC7" s="1">
        <v>11.07</v>
      </c>
      <c r="BD7" s="1">
        <v>7.14</v>
      </c>
      <c r="BE7" s="1">
        <v>3.93</v>
      </c>
      <c r="BF7" s="1">
        <v>0.86</v>
      </c>
      <c r="BG7" s="1">
        <v>1.71</v>
      </c>
      <c r="BH7" s="1">
        <v>1.29</v>
      </c>
      <c r="BI7" s="1">
        <v>1.21</v>
      </c>
      <c r="BJ7" s="1">
        <v>21.21</v>
      </c>
      <c r="BK7" s="1">
        <v>12.79</v>
      </c>
      <c r="BL7" s="1">
        <v>60</v>
      </c>
      <c r="BM7" s="1">
        <v>9.57</v>
      </c>
      <c r="BN7" s="1">
        <v>2.57</v>
      </c>
      <c r="BO7" s="1">
        <v>27</v>
      </c>
      <c r="BP7" s="1">
        <v>4.07</v>
      </c>
      <c r="BQ7" s="1">
        <v>0.93</v>
      </c>
      <c r="BR7" s="1">
        <v>23</v>
      </c>
      <c r="BS7" s="1">
        <v>0</v>
      </c>
      <c r="BT7" s="1">
        <v>0</v>
      </c>
      <c r="BU7" s="1">
        <v>14</v>
      </c>
      <c r="BV7" s="1">
        <v>0</v>
      </c>
      <c r="BW7" s="1">
        <v>0</v>
      </c>
      <c r="BX7" s="1">
        <v>7.0000000000000007E-2</v>
      </c>
      <c r="BY7" s="1">
        <v>32.57</v>
      </c>
      <c r="BZ7" s="1">
        <v>0</v>
      </c>
      <c r="CA7" s="1">
        <v>4.07</v>
      </c>
      <c r="CB7" s="1">
        <v>0.28999999999999998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4.5439418799999993</v>
      </c>
      <c r="CL7" s="1">
        <v>3</v>
      </c>
    </row>
    <row r="8" spans="1:90" x14ac:dyDescent="0.25">
      <c r="A8" s="1" t="s">
        <v>65</v>
      </c>
      <c r="B8" s="1">
        <v>5.4</v>
      </c>
      <c r="C8" s="1">
        <v>13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7.85</v>
      </c>
      <c r="V8" s="1">
        <v>2.54</v>
      </c>
      <c r="W8" s="1">
        <v>32</v>
      </c>
      <c r="X8" s="1">
        <v>0</v>
      </c>
      <c r="Y8" s="1">
        <v>0</v>
      </c>
      <c r="AA8" s="1">
        <v>0</v>
      </c>
      <c r="AB8" s="1">
        <v>0</v>
      </c>
      <c r="AC8" s="1">
        <v>0.08</v>
      </c>
      <c r="AD8" s="1">
        <v>0</v>
      </c>
      <c r="AE8" s="1">
        <v>0</v>
      </c>
      <c r="AF8" s="1">
        <v>0</v>
      </c>
      <c r="AG8" s="1">
        <v>3.08</v>
      </c>
      <c r="AH8" s="1">
        <v>0</v>
      </c>
      <c r="AI8" s="1">
        <v>0</v>
      </c>
      <c r="AJ8" s="1">
        <v>0.15</v>
      </c>
      <c r="AK8" s="1">
        <v>0</v>
      </c>
      <c r="AL8" s="1">
        <v>0.77</v>
      </c>
      <c r="AM8" s="1">
        <v>22.69</v>
      </c>
      <c r="AN8" s="1">
        <v>0</v>
      </c>
      <c r="AO8" s="1">
        <v>3.2</v>
      </c>
      <c r="AP8" s="1">
        <v>15.46</v>
      </c>
      <c r="AQ8" s="1">
        <v>17.309999999999999</v>
      </c>
      <c r="AR8" s="1">
        <v>0</v>
      </c>
      <c r="AS8" s="1">
        <v>2.69</v>
      </c>
      <c r="AT8" s="1">
        <v>1.54</v>
      </c>
      <c r="AU8" s="1">
        <v>0</v>
      </c>
      <c r="AV8" s="1">
        <v>0</v>
      </c>
      <c r="AX8" s="1">
        <v>10.38</v>
      </c>
      <c r="AY8" s="1">
        <v>1.08</v>
      </c>
      <c r="AZ8" s="1">
        <v>0</v>
      </c>
      <c r="BA8" s="1">
        <v>0.08</v>
      </c>
      <c r="BB8" s="1">
        <v>1.1499999999999999</v>
      </c>
      <c r="BC8" s="1">
        <v>16.46</v>
      </c>
      <c r="BD8" s="1">
        <v>11.15</v>
      </c>
      <c r="BE8" s="1">
        <v>4.92</v>
      </c>
      <c r="BF8" s="1">
        <v>0.54</v>
      </c>
      <c r="BG8" s="1">
        <v>2.92</v>
      </c>
      <c r="BH8" s="1">
        <v>2.15</v>
      </c>
      <c r="BI8" s="1">
        <v>1.7</v>
      </c>
      <c r="BJ8" s="1">
        <v>24.38</v>
      </c>
      <c r="BK8" s="1">
        <v>11.15</v>
      </c>
      <c r="BL8" s="1">
        <v>46</v>
      </c>
      <c r="BM8" s="1">
        <v>20.079999999999998</v>
      </c>
      <c r="BN8" s="1">
        <v>8.08</v>
      </c>
      <c r="BO8" s="1">
        <v>40</v>
      </c>
      <c r="BP8" s="1">
        <v>7.85</v>
      </c>
      <c r="BQ8" s="1">
        <v>2.54</v>
      </c>
      <c r="BR8" s="1">
        <v>32</v>
      </c>
      <c r="BS8" s="1">
        <v>0</v>
      </c>
      <c r="BT8" s="1">
        <v>0</v>
      </c>
      <c r="BU8" s="1">
        <v>13</v>
      </c>
      <c r="BV8" s="1">
        <v>0</v>
      </c>
      <c r="BW8" s="1">
        <v>0</v>
      </c>
      <c r="BX8" s="1">
        <v>0</v>
      </c>
      <c r="BY8" s="1">
        <v>35</v>
      </c>
      <c r="BZ8" s="1">
        <v>0</v>
      </c>
      <c r="CA8" s="1">
        <v>7.85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5.4971336700000011</v>
      </c>
      <c r="CL8" s="1">
        <v>3</v>
      </c>
    </row>
    <row r="9" spans="1:90" x14ac:dyDescent="0.25">
      <c r="A9" s="1" t="s">
        <v>69</v>
      </c>
      <c r="B9" s="1">
        <v>4.4000000000000004</v>
      </c>
      <c r="C9" s="1">
        <v>14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4.3600000000000003</v>
      </c>
      <c r="V9" s="1">
        <v>0.93</v>
      </c>
      <c r="W9" s="1">
        <v>21</v>
      </c>
      <c r="X9" s="1">
        <v>0</v>
      </c>
      <c r="Y9" s="1">
        <v>0</v>
      </c>
      <c r="AA9" s="1">
        <v>0</v>
      </c>
      <c r="AB9" s="1">
        <v>0</v>
      </c>
      <c r="AC9" s="1">
        <v>7.0000000000000007E-2</v>
      </c>
      <c r="AD9" s="1">
        <v>0</v>
      </c>
      <c r="AE9" s="1">
        <v>0</v>
      </c>
      <c r="AF9" s="1">
        <v>0</v>
      </c>
      <c r="AG9" s="1">
        <v>2.57</v>
      </c>
      <c r="AH9" s="1">
        <v>7.0000000000000007E-2</v>
      </c>
      <c r="AI9" s="1">
        <v>0</v>
      </c>
      <c r="AJ9" s="1">
        <v>0.36</v>
      </c>
      <c r="AK9" s="1">
        <v>0</v>
      </c>
      <c r="AL9" s="1">
        <v>0.71</v>
      </c>
      <c r="AM9" s="1">
        <v>20.63</v>
      </c>
      <c r="AN9" s="1">
        <v>0</v>
      </c>
      <c r="AO9" s="1">
        <v>3.5</v>
      </c>
      <c r="AP9" s="1">
        <v>13.29</v>
      </c>
      <c r="AQ9" s="1">
        <v>17.57</v>
      </c>
      <c r="AR9" s="1">
        <v>0.21</v>
      </c>
      <c r="AS9" s="1">
        <v>3.57</v>
      </c>
      <c r="AT9" s="1">
        <v>1.43</v>
      </c>
      <c r="AU9" s="1">
        <v>0</v>
      </c>
      <c r="AV9" s="1">
        <v>0</v>
      </c>
      <c r="AX9" s="1">
        <v>7.21</v>
      </c>
      <c r="AY9" s="1">
        <v>0.79</v>
      </c>
      <c r="AZ9" s="1">
        <v>0</v>
      </c>
      <c r="BA9" s="1">
        <v>0</v>
      </c>
      <c r="BB9" s="1">
        <v>0.79</v>
      </c>
      <c r="BC9" s="1">
        <v>12.29</v>
      </c>
      <c r="BD9" s="1">
        <v>8.07</v>
      </c>
      <c r="BE9" s="1">
        <v>4.21</v>
      </c>
      <c r="BF9" s="1">
        <v>0.93</v>
      </c>
      <c r="BG9" s="1">
        <v>2.36</v>
      </c>
      <c r="BH9" s="1">
        <v>1.93</v>
      </c>
      <c r="BI9" s="1">
        <v>1.41</v>
      </c>
      <c r="BJ9" s="1">
        <v>26.5</v>
      </c>
      <c r="BK9" s="1">
        <v>14.93</v>
      </c>
      <c r="BL9" s="1">
        <v>56</v>
      </c>
      <c r="BM9" s="1">
        <v>13.21</v>
      </c>
      <c r="BN9" s="1">
        <v>3.64</v>
      </c>
      <c r="BO9" s="1">
        <v>28</v>
      </c>
      <c r="BP9" s="1">
        <v>4.3600000000000003</v>
      </c>
      <c r="BQ9" s="1">
        <v>0.93</v>
      </c>
      <c r="BR9" s="1">
        <v>21</v>
      </c>
      <c r="BS9" s="1">
        <v>0</v>
      </c>
      <c r="BT9" s="1">
        <v>0</v>
      </c>
      <c r="BU9" s="1">
        <v>14</v>
      </c>
      <c r="BV9" s="1">
        <v>0</v>
      </c>
      <c r="BW9" s="1">
        <v>0</v>
      </c>
      <c r="BX9" s="1">
        <v>0</v>
      </c>
      <c r="BY9" s="1">
        <v>35.71</v>
      </c>
      <c r="BZ9" s="1">
        <v>0</v>
      </c>
      <c r="CA9" s="1">
        <v>4.3600000000000003</v>
      </c>
      <c r="CB9" s="1">
        <v>0.21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4.4110209700000018</v>
      </c>
      <c r="CL9" s="1">
        <v>3</v>
      </c>
    </row>
    <row r="10" spans="1:90" x14ac:dyDescent="0.25">
      <c r="A10" s="1" t="s">
        <v>76</v>
      </c>
      <c r="B10" s="1">
        <v>6.1</v>
      </c>
      <c r="C10" s="1">
        <v>13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1.31</v>
      </c>
      <c r="V10" s="1">
        <v>0.23</v>
      </c>
      <c r="W10" s="1">
        <v>18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1.31</v>
      </c>
      <c r="AH10" s="1">
        <v>0.15</v>
      </c>
      <c r="AI10" s="1">
        <v>0</v>
      </c>
      <c r="AJ10" s="1">
        <v>0.54</v>
      </c>
      <c r="AK10" s="1">
        <v>0</v>
      </c>
      <c r="AL10" s="1">
        <v>0</v>
      </c>
      <c r="AM10" s="1">
        <v>12.42</v>
      </c>
      <c r="AN10" s="1">
        <v>0</v>
      </c>
      <c r="AO10" s="1">
        <v>4.3</v>
      </c>
      <c r="AP10" s="1">
        <v>11.54</v>
      </c>
      <c r="AQ10" s="1">
        <v>18</v>
      </c>
      <c r="AR10" s="1">
        <v>0.15</v>
      </c>
      <c r="AS10" s="1">
        <v>4.08</v>
      </c>
      <c r="AT10" s="1">
        <v>0.62</v>
      </c>
      <c r="AU10" s="1">
        <v>0.08</v>
      </c>
      <c r="AV10" s="1">
        <v>0</v>
      </c>
      <c r="AW10" s="1">
        <v>0</v>
      </c>
      <c r="AX10" s="1">
        <v>7.38</v>
      </c>
      <c r="AY10" s="1">
        <v>0.62</v>
      </c>
      <c r="AZ10" s="1">
        <v>0</v>
      </c>
      <c r="BA10" s="1">
        <v>0</v>
      </c>
      <c r="BB10" s="1">
        <v>0.62</v>
      </c>
      <c r="BC10" s="1">
        <v>6.38</v>
      </c>
      <c r="BD10" s="1">
        <v>4.1500000000000004</v>
      </c>
      <c r="BE10" s="1">
        <v>1.92</v>
      </c>
      <c r="BF10" s="1">
        <v>0.77</v>
      </c>
      <c r="BG10" s="1">
        <v>1</v>
      </c>
      <c r="BH10" s="1">
        <v>0.69</v>
      </c>
      <c r="BI10" s="1">
        <v>0.64</v>
      </c>
      <c r="BJ10" s="1">
        <v>24.62</v>
      </c>
      <c r="BK10" s="1">
        <v>21.85</v>
      </c>
      <c r="BL10" s="1">
        <v>89</v>
      </c>
      <c r="BM10" s="1">
        <v>2.85</v>
      </c>
      <c r="BN10" s="1">
        <v>0.62</v>
      </c>
      <c r="BO10" s="1">
        <v>22</v>
      </c>
      <c r="BP10" s="1">
        <v>1.31</v>
      </c>
      <c r="BQ10" s="1">
        <v>0.23</v>
      </c>
      <c r="BR10" s="1">
        <v>18</v>
      </c>
      <c r="BS10" s="1">
        <v>0.08</v>
      </c>
      <c r="BT10" s="1">
        <v>0.08</v>
      </c>
      <c r="BU10" s="1">
        <v>13</v>
      </c>
      <c r="BV10" s="1">
        <v>0</v>
      </c>
      <c r="BW10" s="1">
        <v>0</v>
      </c>
      <c r="BX10" s="1">
        <v>0</v>
      </c>
      <c r="BY10" s="1">
        <v>33.08</v>
      </c>
      <c r="BZ10" s="1">
        <v>0</v>
      </c>
      <c r="CA10" s="1">
        <v>1.31</v>
      </c>
      <c r="CB10" s="1">
        <v>0.15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6.0873787000000004</v>
      </c>
      <c r="CL10" s="1">
        <v>3</v>
      </c>
    </row>
    <row r="11" spans="1:90" x14ac:dyDescent="0.25">
      <c r="A11" s="1" t="s">
        <v>70</v>
      </c>
      <c r="B11" s="1">
        <v>5.5</v>
      </c>
      <c r="C11" s="1">
        <v>3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2.33</v>
      </c>
      <c r="V11" s="1">
        <v>0.67</v>
      </c>
      <c r="W11" s="1">
        <v>29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</v>
      </c>
      <c r="AH11" s="1">
        <v>0</v>
      </c>
      <c r="AI11" s="1">
        <v>0</v>
      </c>
      <c r="AJ11" s="1">
        <v>0.33</v>
      </c>
      <c r="AK11" s="1">
        <v>0</v>
      </c>
      <c r="AL11" s="1">
        <v>0</v>
      </c>
      <c r="AM11" s="1">
        <v>22.6</v>
      </c>
      <c r="AN11" s="1">
        <v>0</v>
      </c>
      <c r="AO11" s="1">
        <v>3.7</v>
      </c>
      <c r="AP11" s="1">
        <v>14</v>
      </c>
      <c r="AQ11" s="1">
        <v>18</v>
      </c>
      <c r="AR11" s="1">
        <v>0</v>
      </c>
      <c r="AS11" s="1">
        <v>3.33</v>
      </c>
      <c r="AT11" s="1">
        <v>1</v>
      </c>
      <c r="AU11" s="1">
        <v>0</v>
      </c>
      <c r="AV11" s="1">
        <v>0</v>
      </c>
      <c r="AX11" s="1">
        <v>7.33</v>
      </c>
      <c r="AY11" s="1">
        <v>0.33</v>
      </c>
      <c r="AZ11" s="1">
        <v>0</v>
      </c>
      <c r="BA11" s="1">
        <v>0</v>
      </c>
      <c r="BB11" s="1">
        <v>0.33</v>
      </c>
      <c r="BC11" s="1">
        <v>10.33</v>
      </c>
      <c r="BD11" s="1">
        <v>6.67</v>
      </c>
      <c r="BE11" s="1">
        <v>4</v>
      </c>
      <c r="BF11" s="1">
        <v>0.33</v>
      </c>
      <c r="BG11" s="1">
        <v>1</v>
      </c>
      <c r="BH11" s="1">
        <v>1</v>
      </c>
      <c r="BI11" s="1">
        <v>1.0900000000000001</v>
      </c>
      <c r="BJ11" s="1">
        <v>23.33</v>
      </c>
      <c r="BK11" s="1">
        <v>15.33</v>
      </c>
      <c r="BL11" s="1">
        <v>66</v>
      </c>
      <c r="BM11" s="1">
        <v>7.67</v>
      </c>
      <c r="BN11" s="1">
        <v>2</v>
      </c>
      <c r="BO11" s="1">
        <v>26</v>
      </c>
      <c r="BP11" s="1">
        <v>2.33</v>
      </c>
      <c r="BQ11" s="1">
        <v>0.67</v>
      </c>
      <c r="BR11" s="1">
        <v>29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</v>
      </c>
      <c r="BY11" s="1">
        <v>33.33</v>
      </c>
      <c r="BZ11" s="1">
        <v>0</v>
      </c>
      <c r="CA11" s="1">
        <v>2.33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4.1458498599999993</v>
      </c>
      <c r="CL11" s="1">
        <v>3</v>
      </c>
    </row>
    <row r="12" spans="1:90" x14ac:dyDescent="0.25">
      <c r="A12" s="1" t="s">
        <v>79</v>
      </c>
      <c r="B12" s="1">
        <v>5.0999999999999996</v>
      </c>
      <c r="C12" s="1">
        <v>11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6</v>
      </c>
      <c r="V12" s="1">
        <v>1.45</v>
      </c>
      <c r="W12" s="1">
        <v>24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3.82</v>
      </c>
      <c r="AH12" s="1">
        <v>0</v>
      </c>
      <c r="AI12" s="1">
        <v>0</v>
      </c>
      <c r="AJ12" s="1">
        <v>0.55000000000000004</v>
      </c>
      <c r="AK12" s="1">
        <v>0</v>
      </c>
      <c r="AL12" s="1">
        <v>0</v>
      </c>
      <c r="AM12" s="1">
        <v>26.6</v>
      </c>
      <c r="AN12" s="1">
        <v>0</v>
      </c>
      <c r="AO12" s="1">
        <v>4.2</v>
      </c>
      <c r="AP12" s="1">
        <v>17.36</v>
      </c>
      <c r="AQ12" s="1">
        <v>23.91</v>
      </c>
      <c r="AR12" s="1">
        <v>0.45</v>
      </c>
      <c r="AS12" s="1">
        <v>5.18</v>
      </c>
      <c r="AT12" s="1">
        <v>1</v>
      </c>
      <c r="AU12" s="1">
        <v>0.09</v>
      </c>
      <c r="AV12" s="1">
        <v>0.09</v>
      </c>
      <c r="AW12" s="1">
        <v>100</v>
      </c>
      <c r="AX12" s="1">
        <v>9.64</v>
      </c>
      <c r="AY12" s="1">
        <v>0.82</v>
      </c>
      <c r="AZ12" s="1">
        <v>0</v>
      </c>
      <c r="BA12" s="1">
        <v>0</v>
      </c>
      <c r="BB12" s="1">
        <v>0.82</v>
      </c>
      <c r="BC12" s="1">
        <v>13</v>
      </c>
      <c r="BD12" s="1">
        <v>7.82</v>
      </c>
      <c r="BE12" s="1">
        <v>4.82</v>
      </c>
      <c r="BF12" s="1">
        <v>0.82</v>
      </c>
      <c r="BG12" s="1">
        <v>2</v>
      </c>
      <c r="BH12" s="1">
        <v>1.55</v>
      </c>
      <c r="BI12" s="1">
        <v>1.38</v>
      </c>
      <c r="BJ12" s="1">
        <v>28.45</v>
      </c>
      <c r="BK12" s="1">
        <v>17.73</v>
      </c>
      <c r="BL12" s="1">
        <v>62</v>
      </c>
      <c r="BM12" s="1">
        <v>11.82</v>
      </c>
      <c r="BN12" s="1">
        <v>3.09</v>
      </c>
      <c r="BO12" s="1">
        <v>26</v>
      </c>
      <c r="BP12" s="1">
        <v>6</v>
      </c>
      <c r="BQ12" s="1">
        <v>1.45</v>
      </c>
      <c r="BR12" s="1">
        <v>24</v>
      </c>
      <c r="BS12" s="1">
        <v>0</v>
      </c>
      <c r="BT12" s="1">
        <v>0</v>
      </c>
      <c r="BU12" s="1">
        <v>11</v>
      </c>
      <c r="BV12" s="1">
        <v>0</v>
      </c>
      <c r="BW12" s="1">
        <v>0</v>
      </c>
      <c r="BX12" s="1">
        <v>0.09</v>
      </c>
      <c r="BY12" s="1">
        <v>41.27</v>
      </c>
      <c r="BZ12" s="1">
        <v>0</v>
      </c>
      <c r="CA12" s="1">
        <v>6</v>
      </c>
      <c r="CB12" s="1">
        <v>0.27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3.4814393700000017</v>
      </c>
      <c r="CL12" s="1">
        <v>2</v>
      </c>
    </row>
    <row r="13" spans="1:90" x14ac:dyDescent="0.25">
      <c r="A13" s="1" t="s">
        <v>66</v>
      </c>
      <c r="B13" s="1">
        <v>4.9000000000000004</v>
      </c>
      <c r="C13" s="1">
        <v>13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8.3800000000000008</v>
      </c>
      <c r="V13" s="1">
        <v>1.77</v>
      </c>
      <c r="W13" s="1">
        <v>21</v>
      </c>
      <c r="X13" s="1">
        <v>0</v>
      </c>
      <c r="Y13" s="1">
        <v>0</v>
      </c>
      <c r="AA13" s="1">
        <v>0</v>
      </c>
      <c r="AB13" s="1">
        <v>0</v>
      </c>
      <c r="AC13" s="1">
        <v>0.08</v>
      </c>
      <c r="AD13" s="1">
        <v>0</v>
      </c>
      <c r="AE13" s="1">
        <v>0</v>
      </c>
      <c r="AF13" s="1">
        <v>0</v>
      </c>
      <c r="AG13" s="1">
        <v>2.85</v>
      </c>
      <c r="AH13" s="1">
        <v>0.08</v>
      </c>
      <c r="AI13" s="1">
        <v>0</v>
      </c>
      <c r="AJ13" s="1">
        <v>0.23</v>
      </c>
      <c r="AK13" s="1">
        <v>0</v>
      </c>
      <c r="AL13" s="1">
        <v>1</v>
      </c>
      <c r="AM13" s="1">
        <v>19.600000000000001</v>
      </c>
      <c r="AN13" s="1">
        <v>0</v>
      </c>
      <c r="AO13" s="1">
        <v>3.3</v>
      </c>
      <c r="AP13" s="1">
        <v>14.08</v>
      </c>
      <c r="AQ13" s="1">
        <v>16.850000000000001</v>
      </c>
      <c r="AR13" s="1">
        <v>0</v>
      </c>
      <c r="AS13" s="1">
        <v>2.92</v>
      </c>
      <c r="AT13" s="1">
        <v>1.62</v>
      </c>
      <c r="AU13" s="1">
        <v>0</v>
      </c>
      <c r="AV13" s="1">
        <v>0</v>
      </c>
      <c r="AX13" s="1">
        <v>7.46</v>
      </c>
      <c r="AY13" s="1">
        <v>1.1499999999999999</v>
      </c>
      <c r="AZ13" s="1">
        <v>0</v>
      </c>
      <c r="BA13" s="1">
        <v>0.08</v>
      </c>
      <c r="BB13" s="1">
        <v>1.23</v>
      </c>
      <c r="BC13" s="1">
        <v>12.62</v>
      </c>
      <c r="BD13" s="1">
        <v>7.62</v>
      </c>
      <c r="BE13" s="1">
        <v>4.46</v>
      </c>
      <c r="BF13" s="1">
        <v>0.69</v>
      </c>
      <c r="BG13" s="1">
        <v>2.31</v>
      </c>
      <c r="BH13" s="1">
        <v>2.62</v>
      </c>
      <c r="BI13" s="1">
        <v>1.65</v>
      </c>
      <c r="BJ13" s="1">
        <v>26.38</v>
      </c>
      <c r="BK13" s="1">
        <v>11.46</v>
      </c>
      <c r="BL13" s="1">
        <v>43</v>
      </c>
      <c r="BM13" s="1">
        <v>16.920000000000002</v>
      </c>
      <c r="BN13" s="1">
        <v>4.38</v>
      </c>
      <c r="BO13" s="1">
        <v>26</v>
      </c>
      <c r="BP13" s="1">
        <v>8.3800000000000008</v>
      </c>
      <c r="BQ13" s="1">
        <v>1.77</v>
      </c>
      <c r="BR13" s="1">
        <v>21</v>
      </c>
      <c r="BS13" s="1">
        <v>0.08</v>
      </c>
      <c r="BT13" s="1">
        <v>0</v>
      </c>
      <c r="BU13" s="1">
        <v>13</v>
      </c>
      <c r="BV13" s="1">
        <v>0</v>
      </c>
      <c r="BW13" s="1">
        <v>0</v>
      </c>
      <c r="BX13" s="1">
        <v>0</v>
      </c>
      <c r="BY13" s="1">
        <v>35.54</v>
      </c>
      <c r="BZ13" s="1">
        <v>0</v>
      </c>
      <c r="CA13" s="1">
        <v>8.3800000000000008</v>
      </c>
      <c r="CB13" s="1">
        <v>0.77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3.691459749999999</v>
      </c>
      <c r="CL13" s="1">
        <v>2</v>
      </c>
    </row>
    <row r="14" spans="1:90" x14ac:dyDescent="0.25">
      <c r="A14" s="1" t="s">
        <v>74</v>
      </c>
      <c r="B14" s="1">
        <v>4.5999999999999996</v>
      </c>
      <c r="C14" s="1">
        <v>14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1.07</v>
      </c>
      <c r="V14" s="1">
        <v>0.28999999999999998</v>
      </c>
      <c r="W14" s="1">
        <v>27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2.86</v>
      </c>
      <c r="AH14" s="1">
        <v>7.0000000000000007E-2</v>
      </c>
      <c r="AI14" s="1">
        <v>0</v>
      </c>
      <c r="AJ14" s="1">
        <v>0.28999999999999998</v>
      </c>
      <c r="AK14" s="1">
        <v>0</v>
      </c>
      <c r="AL14" s="1">
        <v>0</v>
      </c>
      <c r="AM14" s="1">
        <v>22.01</v>
      </c>
      <c r="AN14" s="1">
        <v>0</v>
      </c>
      <c r="AO14" s="1">
        <v>4</v>
      </c>
      <c r="AP14" s="1">
        <v>15.14</v>
      </c>
      <c r="AQ14" s="1">
        <v>18.57</v>
      </c>
      <c r="AR14" s="1">
        <v>0.21</v>
      </c>
      <c r="AS14" s="1">
        <v>3.5</v>
      </c>
      <c r="AT14" s="1">
        <v>1.43</v>
      </c>
      <c r="AU14" s="1">
        <v>0</v>
      </c>
      <c r="AV14" s="1">
        <v>0</v>
      </c>
      <c r="AX14" s="1">
        <v>8.43</v>
      </c>
      <c r="AY14" s="1">
        <v>0.93</v>
      </c>
      <c r="AZ14" s="1">
        <v>0</v>
      </c>
      <c r="BA14" s="1">
        <v>0.14000000000000001</v>
      </c>
      <c r="BB14" s="1">
        <v>1.07</v>
      </c>
      <c r="BC14" s="1">
        <v>11.86</v>
      </c>
      <c r="BD14" s="1">
        <v>7.29</v>
      </c>
      <c r="BE14" s="1">
        <v>4.3600000000000003</v>
      </c>
      <c r="BF14" s="1">
        <v>1.64</v>
      </c>
      <c r="BG14" s="1">
        <v>1.86</v>
      </c>
      <c r="BH14" s="1">
        <v>1.21</v>
      </c>
      <c r="BI14" s="1">
        <v>1.23</v>
      </c>
      <c r="BJ14" s="1">
        <v>26</v>
      </c>
      <c r="BK14" s="1">
        <v>19.5</v>
      </c>
      <c r="BL14" s="1">
        <v>75</v>
      </c>
      <c r="BM14" s="1">
        <v>5.93</v>
      </c>
      <c r="BN14" s="1">
        <v>1.79</v>
      </c>
      <c r="BO14" s="1">
        <v>30</v>
      </c>
      <c r="BP14" s="1">
        <v>1.07</v>
      </c>
      <c r="BQ14" s="1">
        <v>0.28999999999999998</v>
      </c>
      <c r="BR14" s="1">
        <v>27</v>
      </c>
      <c r="BS14" s="1">
        <v>0</v>
      </c>
      <c r="BT14" s="1">
        <v>0</v>
      </c>
      <c r="BU14" s="1">
        <v>14</v>
      </c>
      <c r="BV14" s="1">
        <v>0</v>
      </c>
      <c r="BW14" s="1">
        <v>0</v>
      </c>
      <c r="BX14" s="1">
        <v>0</v>
      </c>
      <c r="BY14" s="1">
        <v>36.79</v>
      </c>
      <c r="BZ14" s="1">
        <v>0</v>
      </c>
      <c r="CA14" s="1">
        <v>1.07</v>
      </c>
      <c r="CB14" s="1">
        <v>0.14000000000000001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4.7238625499999998</v>
      </c>
      <c r="CL14" s="1">
        <v>2</v>
      </c>
    </row>
    <row r="15" spans="1:90" x14ac:dyDescent="0.25">
      <c r="A15" s="1" t="s">
        <v>84</v>
      </c>
      <c r="B15" s="1">
        <v>4.5</v>
      </c>
      <c r="C15" s="1">
        <v>5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4.4000000000000004</v>
      </c>
      <c r="V15" s="1">
        <v>1.4</v>
      </c>
      <c r="W15" s="1">
        <v>32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4.4000000000000004</v>
      </c>
      <c r="AH15" s="1">
        <v>0</v>
      </c>
      <c r="AI15" s="1">
        <v>0</v>
      </c>
      <c r="AJ15" s="1">
        <v>0.2</v>
      </c>
      <c r="AK15" s="1">
        <v>0</v>
      </c>
      <c r="AL15" s="1">
        <v>0</v>
      </c>
      <c r="AM15" s="1">
        <v>32.32</v>
      </c>
      <c r="AN15" s="1">
        <v>0</v>
      </c>
      <c r="AO15" s="1">
        <v>3.2</v>
      </c>
      <c r="AP15" s="1">
        <v>19.399999999999999</v>
      </c>
      <c r="AQ15" s="1">
        <v>21.8</v>
      </c>
      <c r="AR15" s="1">
        <v>0.4</v>
      </c>
      <c r="AS15" s="1">
        <v>3.4</v>
      </c>
      <c r="AT15" s="1">
        <v>2</v>
      </c>
      <c r="AU15" s="1">
        <v>0</v>
      </c>
      <c r="AV15" s="1">
        <v>0</v>
      </c>
      <c r="AX15" s="1">
        <v>11.4</v>
      </c>
      <c r="AY15" s="1">
        <v>0.8</v>
      </c>
      <c r="AZ15" s="1">
        <v>0</v>
      </c>
      <c r="BA15" s="1">
        <v>0</v>
      </c>
      <c r="BB15" s="1">
        <v>0.8</v>
      </c>
      <c r="BC15" s="1">
        <v>14.4</v>
      </c>
      <c r="BD15" s="1">
        <v>9.8000000000000007</v>
      </c>
      <c r="BE15" s="1">
        <v>6.2</v>
      </c>
      <c r="BF15" s="1">
        <v>0.8</v>
      </c>
      <c r="BG15" s="1">
        <v>4.5999999999999996</v>
      </c>
      <c r="BH15" s="1">
        <v>2.8</v>
      </c>
      <c r="BI15" s="1">
        <v>2.04</v>
      </c>
      <c r="BJ15" s="1">
        <v>39.4</v>
      </c>
      <c r="BK15" s="1">
        <v>26.6</v>
      </c>
      <c r="BL15" s="1">
        <v>68</v>
      </c>
      <c r="BM15" s="1">
        <v>15</v>
      </c>
      <c r="BN15" s="1">
        <v>4.8</v>
      </c>
      <c r="BO15" s="1">
        <v>32</v>
      </c>
      <c r="BP15" s="1">
        <v>4.4000000000000004</v>
      </c>
      <c r="BQ15" s="1">
        <v>1.4</v>
      </c>
      <c r="BR15" s="1">
        <v>32</v>
      </c>
      <c r="BS15" s="1">
        <v>0</v>
      </c>
      <c r="BT15" s="1">
        <v>0</v>
      </c>
      <c r="BU15" s="1">
        <v>5</v>
      </c>
      <c r="BV15" s="1">
        <v>0</v>
      </c>
      <c r="BW15" s="1">
        <v>0</v>
      </c>
      <c r="BX15" s="1">
        <v>0</v>
      </c>
      <c r="BY15" s="1">
        <v>52.2</v>
      </c>
      <c r="BZ15" s="1">
        <v>0.2</v>
      </c>
      <c r="CA15" s="1">
        <v>4.4000000000000004</v>
      </c>
      <c r="CB15" s="1">
        <v>0.2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4.3001751999999973</v>
      </c>
      <c r="CL15" s="1">
        <v>2</v>
      </c>
    </row>
    <row r="16" spans="1:90" x14ac:dyDescent="0.25">
      <c r="A16" s="1" t="s">
        <v>75</v>
      </c>
      <c r="B16" s="1">
        <v>5</v>
      </c>
      <c r="C16" s="1">
        <v>14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2.4300000000000002</v>
      </c>
      <c r="V16" s="1">
        <v>0.64</v>
      </c>
      <c r="W16" s="1">
        <v>26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</v>
      </c>
      <c r="AH16" s="1">
        <v>0</v>
      </c>
      <c r="AI16" s="1">
        <v>0</v>
      </c>
      <c r="AJ16" s="1">
        <v>0.21</v>
      </c>
      <c r="AK16" s="1">
        <v>0</v>
      </c>
      <c r="AL16" s="1">
        <v>0</v>
      </c>
      <c r="AM16" s="1">
        <v>23.87</v>
      </c>
      <c r="AN16" s="1">
        <v>0</v>
      </c>
      <c r="AO16" s="1">
        <v>3.7</v>
      </c>
      <c r="AP16" s="1">
        <v>13.86</v>
      </c>
      <c r="AQ16" s="1">
        <v>16.43</v>
      </c>
      <c r="AR16" s="1">
        <v>0.14000000000000001</v>
      </c>
      <c r="AS16" s="1">
        <v>3.21</v>
      </c>
      <c r="AT16" s="1">
        <v>1.21</v>
      </c>
      <c r="AU16" s="1">
        <v>0</v>
      </c>
      <c r="AV16" s="1">
        <v>0</v>
      </c>
      <c r="AX16" s="1">
        <v>6.71</v>
      </c>
      <c r="AY16" s="1">
        <v>0.43</v>
      </c>
      <c r="AZ16" s="1">
        <v>0</v>
      </c>
      <c r="BA16" s="1">
        <v>0</v>
      </c>
      <c r="BB16" s="1">
        <v>0.43</v>
      </c>
      <c r="BC16" s="1">
        <v>12.64</v>
      </c>
      <c r="BD16" s="1">
        <v>8.57</v>
      </c>
      <c r="BE16" s="1">
        <v>4.3600000000000003</v>
      </c>
      <c r="BF16" s="1">
        <v>0.86</v>
      </c>
      <c r="BG16" s="1">
        <v>2.64</v>
      </c>
      <c r="BH16" s="1">
        <v>1.64</v>
      </c>
      <c r="BI16" s="1">
        <v>1.35</v>
      </c>
      <c r="BJ16" s="1">
        <v>20.43</v>
      </c>
      <c r="BK16" s="1">
        <v>12.5</v>
      </c>
      <c r="BL16" s="1">
        <v>61</v>
      </c>
      <c r="BM16" s="1">
        <v>8.36</v>
      </c>
      <c r="BN16" s="1">
        <v>2.57</v>
      </c>
      <c r="BO16" s="1">
        <v>31</v>
      </c>
      <c r="BP16" s="1">
        <v>2.4300000000000002</v>
      </c>
      <c r="BQ16" s="1">
        <v>0.64</v>
      </c>
      <c r="BR16" s="1">
        <v>26</v>
      </c>
      <c r="BS16" s="1">
        <v>0</v>
      </c>
      <c r="BT16" s="1">
        <v>0</v>
      </c>
      <c r="BU16" s="1">
        <v>14</v>
      </c>
      <c r="BV16" s="1">
        <v>0</v>
      </c>
      <c r="BW16" s="1">
        <v>0</v>
      </c>
      <c r="BX16" s="1">
        <v>0</v>
      </c>
      <c r="BY16" s="1">
        <v>29.43</v>
      </c>
      <c r="BZ16" s="1">
        <v>0</v>
      </c>
      <c r="CA16" s="1">
        <v>2.4300000000000002</v>
      </c>
      <c r="CB16" s="1">
        <v>0.14000000000000001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3.7032072200000004</v>
      </c>
      <c r="CL16" s="1">
        <v>2</v>
      </c>
    </row>
    <row r="17" spans="1:90" x14ac:dyDescent="0.25">
      <c r="A17" s="1" t="s">
        <v>73</v>
      </c>
      <c r="B17" s="1">
        <v>4.5</v>
      </c>
      <c r="C17" s="1">
        <v>3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4.33</v>
      </c>
      <c r="V17" s="1">
        <v>1.67</v>
      </c>
      <c r="W17" s="1">
        <v>39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</v>
      </c>
      <c r="AH17" s="1">
        <v>0.33</v>
      </c>
      <c r="AI17" s="1">
        <v>0</v>
      </c>
      <c r="AJ17" s="1">
        <v>0.33</v>
      </c>
      <c r="AK17" s="1">
        <v>0</v>
      </c>
      <c r="AL17" s="1">
        <v>0</v>
      </c>
      <c r="AM17" s="1">
        <v>15.47</v>
      </c>
      <c r="AN17" s="1">
        <v>0</v>
      </c>
      <c r="AO17" s="1">
        <v>3.9</v>
      </c>
      <c r="AP17" s="1">
        <v>11.33</v>
      </c>
      <c r="AQ17" s="1">
        <v>15.33</v>
      </c>
      <c r="AR17" s="1">
        <v>0</v>
      </c>
      <c r="AS17" s="1">
        <v>3.33</v>
      </c>
      <c r="AT17" s="1">
        <v>0.67</v>
      </c>
      <c r="AU17" s="1">
        <v>0</v>
      </c>
      <c r="AV17" s="1">
        <v>0</v>
      </c>
      <c r="AX17" s="1">
        <v>5.67</v>
      </c>
      <c r="AY17" s="1">
        <v>1.67</v>
      </c>
      <c r="AZ17" s="1">
        <v>0</v>
      </c>
      <c r="BA17" s="1">
        <v>0</v>
      </c>
      <c r="BB17" s="1">
        <v>1.67</v>
      </c>
      <c r="BC17" s="1">
        <v>10.33</v>
      </c>
      <c r="BD17" s="1">
        <v>5.67</v>
      </c>
      <c r="BE17" s="1">
        <v>2.67</v>
      </c>
      <c r="BF17" s="1">
        <v>0</v>
      </c>
      <c r="BG17" s="1">
        <v>0.67</v>
      </c>
      <c r="BH17" s="1">
        <v>0.33</v>
      </c>
      <c r="BI17" s="1">
        <v>0.78</v>
      </c>
      <c r="BJ17" s="1">
        <v>25.33</v>
      </c>
      <c r="BK17" s="1">
        <v>16.329999999999998</v>
      </c>
      <c r="BL17" s="1">
        <v>64</v>
      </c>
      <c r="BM17" s="1">
        <v>11.33</v>
      </c>
      <c r="BN17" s="1">
        <v>4</v>
      </c>
      <c r="BO17" s="1">
        <v>35</v>
      </c>
      <c r="BP17" s="1">
        <v>4.33</v>
      </c>
      <c r="BQ17" s="1">
        <v>1.67</v>
      </c>
      <c r="BR17" s="1">
        <v>39</v>
      </c>
      <c r="BS17" s="1">
        <v>0</v>
      </c>
      <c r="BT17" s="1">
        <v>0</v>
      </c>
      <c r="BU17" s="1">
        <v>3</v>
      </c>
      <c r="BV17" s="1">
        <v>0</v>
      </c>
      <c r="BW17" s="1">
        <v>0</v>
      </c>
      <c r="BX17" s="1">
        <v>0</v>
      </c>
      <c r="BY17" s="1">
        <v>32.33</v>
      </c>
      <c r="BZ17" s="1">
        <v>0</v>
      </c>
      <c r="CA17" s="1">
        <v>4.33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3.6871821500000004</v>
      </c>
      <c r="CL17" s="1">
        <v>2</v>
      </c>
    </row>
    <row r="18" spans="1:90" x14ac:dyDescent="0.25">
      <c r="A18" s="1" t="s">
        <v>63</v>
      </c>
      <c r="B18" s="1">
        <v>4.8</v>
      </c>
      <c r="C18" s="1">
        <v>14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3.93</v>
      </c>
      <c r="V18" s="1">
        <v>0.79</v>
      </c>
      <c r="W18" s="1">
        <v>20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3.64</v>
      </c>
      <c r="AH18" s="1">
        <v>7.0000000000000007E-2</v>
      </c>
      <c r="AI18" s="1">
        <v>0</v>
      </c>
      <c r="AJ18" s="1">
        <v>7.0000000000000007E-2</v>
      </c>
      <c r="AK18" s="1">
        <v>0</v>
      </c>
      <c r="AL18" s="1">
        <v>0</v>
      </c>
      <c r="AM18" s="1">
        <v>28.09</v>
      </c>
      <c r="AN18" s="1">
        <v>0</v>
      </c>
      <c r="AO18" s="1">
        <v>3.5</v>
      </c>
      <c r="AP18" s="1">
        <v>16.93</v>
      </c>
      <c r="AQ18" s="1">
        <v>17.79</v>
      </c>
      <c r="AR18" s="1">
        <v>0.14000000000000001</v>
      </c>
      <c r="AS18" s="1">
        <v>2.57</v>
      </c>
      <c r="AT18" s="1">
        <v>1.79</v>
      </c>
      <c r="AU18" s="1">
        <v>0</v>
      </c>
      <c r="AV18" s="1">
        <v>0</v>
      </c>
      <c r="AX18" s="1">
        <v>9.2100000000000009</v>
      </c>
      <c r="AY18" s="1">
        <v>0.56999999999999995</v>
      </c>
      <c r="AZ18" s="1">
        <v>0</v>
      </c>
      <c r="BA18" s="1">
        <v>7.0000000000000007E-2</v>
      </c>
      <c r="BB18" s="1">
        <v>0.64</v>
      </c>
      <c r="BC18" s="1">
        <v>15.86</v>
      </c>
      <c r="BD18" s="1">
        <v>10.43</v>
      </c>
      <c r="BE18" s="1">
        <v>5.29</v>
      </c>
      <c r="BF18" s="1">
        <v>1</v>
      </c>
      <c r="BG18" s="1">
        <v>3.14</v>
      </c>
      <c r="BH18" s="1">
        <v>2</v>
      </c>
      <c r="BI18" s="1">
        <v>1.7</v>
      </c>
      <c r="BJ18" s="1">
        <v>36.43</v>
      </c>
      <c r="BK18" s="1">
        <v>24.43</v>
      </c>
      <c r="BL18" s="1">
        <v>67</v>
      </c>
      <c r="BM18" s="1">
        <v>11.36</v>
      </c>
      <c r="BN18" s="1">
        <v>2.93</v>
      </c>
      <c r="BO18" s="1">
        <v>26</v>
      </c>
      <c r="BP18" s="1">
        <v>3.93</v>
      </c>
      <c r="BQ18" s="1">
        <v>0.79</v>
      </c>
      <c r="BR18" s="1">
        <v>20</v>
      </c>
      <c r="BS18" s="1">
        <v>0</v>
      </c>
      <c r="BT18" s="1">
        <v>0</v>
      </c>
      <c r="BU18" s="1">
        <v>14</v>
      </c>
      <c r="BV18" s="1">
        <v>0</v>
      </c>
      <c r="BW18" s="1">
        <v>0</v>
      </c>
      <c r="BX18" s="1">
        <v>0</v>
      </c>
      <c r="BY18" s="1">
        <v>46.14</v>
      </c>
      <c r="BZ18" s="1">
        <v>0</v>
      </c>
      <c r="CA18" s="1">
        <v>3.93</v>
      </c>
      <c r="CB18" s="1">
        <v>0.14000000000000001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4.2203893500000005</v>
      </c>
      <c r="CL18" s="1">
        <v>1</v>
      </c>
    </row>
    <row r="19" spans="1:90" x14ac:dyDescent="0.25">
      <c r="A19" s="1" t="s">
        <v>67</v>
      </c>
      <c r="B19" s="1">
        <v>4.8</v>
      </c>
      <c r="C19" s="1">
        <v>14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1.07</v>
      </c>
      <c r="V19" s="1">
        <v>7.0000000000000007E-2</v>
      </c>
      <c r="W19" s="1">
        <v>7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3.21</v>
      </c>
      <c r="AH19" s="1">
        <v>7.0000000000000007E-2</v>
      </c>
      <c r="AI19" s="1">
        <v>0</v>
      </c>
      <c r="AJ19" s="1">
        <v>0.21</v>
      </c>
      <c r="AK19" s="1">
        <v>0</v>
      </c>
      <c r="AL19" s="1">
        <v>0</v>
      </c>
      <c r="AM19" s="1">
        <v>26.04</v>
      </c>
      <c r="AN19" s="1">
        <v>0</v>
      </c>
      <c r="AO19" s="1">
        <v>3.6</v>
      </c>
      <c r="AP19" s="1">
        <v>16.71</v>
      </c>
      <c r="AQ19" s="1">
        <v>19.29</v>
      </c>
      <c r="AR19" s="1">
        <v>0.21</v>
      </c>
      <c r="AS19" s="1">
        <v>3.29</v>
      </c>
      <c r="AT19" s="1">
        <v>1.43</v>
      </c>
      <c r="AU19" s="1">
        <v>0</v>
      </c>
      <c r="AV19" s="1">
        <v>0</v>
      </c>
      <c r="AX19" s="1">
        <v>8.64</v>
      </c>
      <c r="AY19" s="1">
        <v>1.1399999999999999</v>
      </c>
      <c r="AZ19" s="1">
        <v>0</v>
      </c>
      <c r="BA19" s="1">
        <v>0</v>
      </c>
      <c r="BB19" s="1">
        <v>1.1399999999999999</v>
      </c>
      <c r="BC19" s="1">
        <v>14.93</v>
      </c>
      <c r="BD19" s="1">
        <v>8.93</v>
      </c>
      <c r="BE19" s="1">
        <v>4.79</v>
      </c>
      <c r="BF19" s="1">
        <v>0.5</v>
      </c>
      <c r="BG19" s="1">
        <v>1.71</v>
      </c>
      <c r="BH19" s="1">
        <v>1.86</v>
      </c>
      <c r="BI19" s="1">
        <v>1.5</v>
      </c>
      <c r="BJ19" s="1">
        <v>33.14</v>
      </c>
      <c r="BK19" s="1">
        <v>24.5</v>
      </c>
      <c r="BL19" s="1">
        <v>74</v>
      </c>
      <c r="BM19" s="1">
        <v>5.21</v>
      </c>
      <c r="BN19" s="1">
        <v>0.79</v>
      </c>
      <c r="BO19" s="1">
        <v>15</v>
      </c>
      <c r="BP19" s="1">
        <v>1.07</v>
      </c>
      <c r="BQ19" s="1">
        <v>7.0000000000000007E-2</v>
      </c>
      <c r="BR19" s="1">
        <v>7</v>
      </c>
      <c r="BS19" s="1">
        <v>0</v>
      </c>
      <c r="BT19" s="1">
        <v>0</v>
      </c>
      <c r="BU19" s="1">
        <v>14</v>
      </c>
      <c r="BV19" s="1">
        <v>0</v>
      </c>
      <c r="BW19" s="1">
        <v>0</v>
      </c>
      <c r="BX19" s="1">
        <v>0</v>
      </c>
      <c r="BY19" s="1">
        <v>46.93</v>
      </c>
      <c r="BZ19" s="1">
        <v>0</v>
      </c>
      <c r="CA19" s="1">
        <v>1.07</v>
      </c>
      <c r="CB19" s="1">
        <v>0.14000000000000001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3.9045815600000018</v>
      </c>
      <c r="CL19" s="1">
        <v>1</v>
      </c>
    </row>
    <row r="20" spans="1:90" x14ac:dyDescent="0.25">
      <c r="A20" s="1" t="s">
        <v>68</v>
      </c>
      <c r="B20" s="1">
        <v>6.1</v>
      </c>
      <c r="C20" s="1">
        <v>13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0.77</v>
      </c>
      <c r="V20" s="1">
        <v>0.46</v>
      </c>
      <c r="W20" s="1">
        <v>60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2.92</v>
      </c>
      <c r="AH20" s="1">
        <v>0.15</v>
      </c>
      <c r="AI20" s="1">
        <v>0</v>
      </c>
      <c r="AJ20" s="1">
        <v>0.54</v>
      </c>
      <c r="AK20" s="1">
        <v>0</v>
      </c>
      <c r="AL20" s="1">
        <v>0</v>
      </c>
      <c r="AM20" s="1">
        <v>22.86</v>
      </c>
      <c r="AN20" s="1">
        <v>0</v>
      </c>
      <c r="AO20" s="1">
        <v>4.0999999999999996</v>
      </c>
      <c r="AP20" s="1">
        <v>13.62</v>
      </c>
      <c r="AQ20" s="1">
        <v>20.079999999999998</v>
      </c>
      <c r="AR20" s="1">
        <v>0.23</v>
      </c>
      <c r="AS20" s="1">
        <v>5</v>
      </c>
      <c r="AT20" s="1">
        <v>0.46</v>
      </c>
      <c r="AU20" s="1">
        <v>0</v>
      </c>
      <c r="AV20" s="1">
        <v>0</v>
      </c>
      <c r="AX20" s="1">
        <v>6.54</v>
      </c>
      <c r="AY20" s="1">
        <v>0.85</v>
      </c>
      <c r="AZ20" s="1">
        <v>0</v>
      </c>
      <c r="BA20" s="1">
        <v>0</v>
      </c>
      <c r="BB20" s="1">
        <v>0.85</v>
      </c>
      <c r="BC20" s="1">
        <v>9.5399999999999991</v>
      </c>
      <c r="BD20" s="1">
        <v>5.77</v>
      </c>
      <c r="BE20" s="1">
        <v>3.54</v>
      </c>
      <c r="BF20" s="1">
        <v>0.69</v>
      </c>
      <c r="BG20" s="1">
        <v>1.85</v>
      </c>
      <c r="BH20" s="1">
        <v>1.31</v>
      </c>
      <c r="BI20" s="1">
        <v>1.1299999999999999</v>
      </c>
      <c r="BJ20" s="1">
        <v>25.23</v>
      </c>
      <c r="BK20" s="1">
        <v>20.46</v>
      </c>
      <c r="BL20" s="1">
        <v>81</v>
      </c>
      <c r="BM20" s="1">
        <v>4.92</v>
      </c>
      <c r="BN20" s="1">
        <v>2.15</v>
      </c>
      <c r="BO20" s="1">
        <v>44</v>
      </c>
      <c r="BP20" s="1">
        <v>0.77</v>
      </c>
      <c r="BQ20" s="1">
        <v>0.46</v>
      </c>
      <c r="BR20" s="1">
        <v>60</v>
      </c>
      <c r="BS20" s="1">
        <v>0</v>
      </c>
      <c r="BT20" s="1">
        <v>0</v>
      </c>
      <c r="BU20" s="1">
        <v>13</v>
      </c>
      <c r="BV20" s="1">
        <v>0</v>
      </c>
      <c r="BW20" s="1">
        <v>0</v>
      </c>
      <c r="BX20" s="1">
        <v>0</v>
      </c>
      <c r="BY20" s="1">
        <v>34.619999999999997</v>
      </c>
      <c r="BZ20" s="1">
        <v>0</v>
      </c>
      <c r="CA20" s="1">
        <v>0.77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4.0863179900000022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D7CC-91E5-4BC6-B89B-D6BC006AD0FF}">
  <dimension ref="A1:CL18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79</v>
      </c>
      <c r="B2" s="1">
        <v>5.0999999999999996</v>
      </c>
      <c r="C2" s="1">
        <v>12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5.92</v>
      </c>
      <c r="V2" s="1">
        <v>1.5</v>
      </c>
      <c r="W2" s="1">
        <v>25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3.75</v>
      </c>
      <c r="AH2" s="1">
        <v>0</v>
      </c>
      <c r="AI2" s="1">
        <v>0</v>
      </c>
      <c r="AJ2" s="1">
        <v>0.5</v>
      </c>
      <c r="AK2" s="1">
        <v>0</v>
      </c>
      <c r="AL2" s="1">
        <v>0</v>
      </c>
      <c r="AM2" s="1">
        <v>26.43</v>
      </c>
      <c r="AN2" s="1">
        <v>0</v>
      </c>
      <c r="AO2" s="1">
        <v>4.0999999999999996</v>
      </c>
      <c r="AP2" s="1">
        <v>17.170000000000002</v>
      </c>
      <c r="AQ2" s="1">
        <v>23.17</v>
      </c>
      <c r="AR2" s="1">
        <v>0.42</v>
      </c>
      <c r="AS2" s="1">
        <v>4.92</v>
      </c>
      <c r="AT2" s="1">
        <v>1.08</v>
      </c>
      <c r="AU2" s="1">
        <v>0.08</v>
      </c>
      <c r="AV2" s="1">
        <v>0.08</v>
      </c>
      <c r="AW2" s="1">
        <v>100</v>
      </c>
      <c r="AX2" s="1">
        <v>9.75</v>
      </c>
      <c r="AY2" s="1">
        <v>0.83</v>
      </c>
      <c r="AZ2" s="1">
        <v>0</v>
      </c>
      <c r="BA2" s="1">
        <v>0</v>
      </c>
      <c r="BB2" s="1">
        <v>0.83</v>
      </c>
      <c r="BC2" s="1">
        <v>12.83</v>
      </c>
      <c r="BD2" s="1">
        <v>7.75</v>
      </c>
      <c r="BE2" s="1">
        <v>4.83</v>
      </c>
      <c r="BF2" s="1">
        <v>0.75</v>
      </c>
      <c r="BG2" s="1">
        <v>2</v>
      </c>
      <c r="BH2" s="1">
        <v>1.58</v>
      </c>
      <c r="BI2" s="1">
        <v>1.39</v>
      </c>
      <c r="BJ2" s="1">
        <v>28.92</v>
      </c>
      <c r="BK2" s="1">
        <v>18.170000000000002</v>
      </c>
      <c r="BL2" s="1">
        <v>63</v>
      </c>
      <c r="BM2" s="1">
        <v>11.83</v>
      </c>
      <c r="BN2" s="1">
        <v>3.08</v>
      </c>
      <c r="BO2" s="1">
        <v>26</v>
      </c>
      <c r="BP2" s="1">
        <v>5.92</v>
      </c>
      <c r="BQ2" s="1">
        <v>1.5</v>
      </c>
      <c r="BR2" s="1">
        <v>25</v>
      </c>
      <c r="BS2" s="1">
        <v>0</v>
      </c>
      <c r="BT2" s="1">
        <v>0</v>
      </c>
      <c r="BU2" s="1">
        <v>12</v>
      </c>
      <c r="BV2" s="1">
        <v>0</v>
      </c>
      <c r="BW2" s="1">
        <v>0</v>
      </c>
      <c r="BX2" s="1">
        <v>0.08</v>
      </c>
      <c r="BY2" s="1">
        <v>41.75</v>
      </c>
      <c r="BZ2" s="1">
        <v>0</v>
      </c>
      <c r="CA2" s="1">
        <v>5.92</v>
      </c>
      <c r="CB2" s="1">
        <v>0.25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3.6923254599999988</v>
      </c>
      <c r="CL2" s="1">
        <v>11</v>
      </c>
    </row>
    <row r="3" spans="1:90" x14ac:dyDescent="0.25">
      <c r="A3" s="1" t="s">
        <v>59</v>
      </c>
      <c r="B3" s="1">
        <v>5.2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100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16</v>
      </c>
      <c r="AN3" s="1">
        <v>0</v>
      </c>
      <c r="AO3" s="1">
        <v>3.4</v>
      </c>
      <c r="AP3" s="1">
        <v>11</v>
      </c>
      <c r="AQ3" s="1">
        <v>23</v>
      </c>
      <c r="AR3" s="1">
        <v>0</v>
      </c>
      <c r="AS3" s="1">
        <v>6</v>
      </c>
      <c r="AT3" s="1">
        <v>0</v>
      </c>
      <c r="AU3" s="1">
        <v>0</v>
      </c>
      <c r="AV3" s="1">
        <v>0</v>
      </c>
      <c r="AX3" s="1">
        <v>5</v>
      </c>
      <c r="AY3" s="1">
        <v>1</v>
      </c>
      <c r="AZ3" s="1">
        <v>0</v>
      </c>
      <c r="BA3" s="1">
        <v>0</v>
      </c>
      <c r="BB3" s="1">
        <v>1</v>
      </c>
      <c r="BC3" s="1">
        <v>8</v>
      </c>
      <c r="BD3" s="1">
        <v>4</v>
      </c>
      <c r="BE3" s="1">
        <v>2</v>
      </c>
      <c r="BF3" s="1">
        <v>3</v>
      </c>
      <c r="BG3" s="1">
        <v>2</v>
      </c>
      <c r="BH3" s="1">
        <v>2</v>
      </c>
      <c r="BI3" s="1">
        <v>1</v>
      </c>
      <c r="BJ3" s="1">
        <v>15</v>
      </c>
      <c r="BK3" s="1">
        <v>15</v>
      </c>
      <c r="BL3" s="1">
        <v>100</v>
      </c>
      <c r="BM3" s="1">
        <v>2</v>
      </c>
      <c r="BN3" s="1">
        <v>2</v>
      </c>
      <c r="BO3" s="1">
        <v>100</v>
      </c>
      <c r="BP3" s="1">
        <v>1</v>
      </c>
      <c r="BQ3" s="1">
        <v>1</v>
      </c>
      <c r="BR3" s="1">
        <v>100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0</v>
      </c>
      <c r="BY3" s="1">
        <v>22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6.8525279999999995</v>
      </c>
      <c r="CL3" s="1">
        <v>10</v>
      </c>
    </row>
    <row r="4" spans="1:90" x14ac:dyDescent="0.25">
      <c r="A4" s="1" t="s">
        <v>65</v>
      </c>
      <c r="B4" s="1">
        <v>5.4</v>
      </c>
      <c r="C4" s="1">
        <v>14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7.86</v>
      </c>
      <c r="V4" s="1">
        <v>2.64</v>
      </c>
      <c r="W4" s="1">
        <v>34</v>
      </c>
      <c r="X4" s="1">
        <v>0</v>
      </c>
      <c r="Y4" s="1">
        <v>0</v>
      </c>
      <c r="AA4" s="1">
        <v>0</v>
      </c>
      <c r="AB4" s="1">
        <v>0</v>
      </c>
      <c r="AC4" s="1">
        <v>7.0000000000000007E-2</v>
      </c>
      <c r="AD4" s="1">
        <v>0</v>
      </c>
      <c r="AE4" s="1">
        <v>0</v>
      </c>
      <c r="AF4" s="1">
        <v>0</v>
      </c>
      <c r="AG4" s="1">
        <v>3.07</v>
      </c>
      <c r="AH4" s="1">
        <v>0</v>
      </c>
      <c r="AI4" s="1">
        <v>0</v>
      </c>
      <c r="AJ4" s="1">
        <v>0.14000000000000001</v>
      </c>
      <c r="AK4" s="1">
        <v>0</v>
      </c>
      <c r="AL4" s="1">
        <v>0.71</v>
      </c>
      <c r="AM4" s="1">
        <v>21.84</v>
      </c>
      <c r="AN4" s="1">
        <v>0</v>
      </c>
      <c r="AO4" s="1">
        <v>3.2</v>
      </c>
      <c r="AP4" s="1">
        <v>15.21</v>
      </c>
      <c r="AQ4" s="1">
        <v>16.93</v>
      </c>
      <c r="AR4" s="1">
        <v>0</v>
      </c>
      <c r="AS4" s="1">
        <v>2.71</v>
      </c>
      <c r="AT4" s="1">
        <v>1.5</v>
      </c>
      <c r="AU4" s="1">
        <v>0</v>
      </c>
      <c r="AV4" s="1">
        <v>0</v>
      </c>
      <c r="AX4" s="1">
        <v>10.210000000000001</v>
      </c>
      <c r="AY4" s="1">
        <v>1.1399999999999999</v>
      </c>
      <c r="AZ4" s="1">
        <v>0</v>
      </c>
      <c r="BA4" s="1">
        <v>7.0000000000000007E-2</v>
      </c>
      <c r="BB4" s="1">
        <v>1.21</v>
      </c>
      <c r="BC4" s="1">
        <v>16.64</v>
      </c>
      <c r="BD4" s="1">
        <v>11.21</v>
      </c>
      <c r="BE4" s="1">
        <v>4.8600000000000003</v>
      </c>
      <c r="BF4" s="1">
        <v>0.5</v>
      </c>
      <c r="BG4" s="1">
        <v>2.86</v>
      </c>
      <c r="BH4" s="1">
        <v>2.14</v>
      </c>
      <c r="BI4" s="1">
        <v>1.69</v>
      </c>
      <c r="BJ4" s="1">
        <v>24.57</v>
      </c>
      <c r="BK4" s="1">
        <v>11.36</v>
      </c>
      <c r="BL4" s="1">
        <v>46</v>
      </c>
      <c r="BM4" s="1">
        <v>20.36</v>
      </c>
      <c r="BN4" s="1">
        <v>8.43</v>
      </c>
      <c r="BO4" s="1">
        <v>41</v>
      </c>
      <c r="BP4" s="1">
        <v>7.86</v>
      </c>
      <c r="BQ4" s="1">
        <v>2.64</v>
      </c>
      <c r="BR4" s="1">
        <v>34</v>
      </c>
      <c r="BS4" s="1">
        <v>0</v>
      </c>
      <c r="BT4" s="1">
        <v>0</v>
      </c>
      <c r="BU4" s="1">
        <v>14</v>
      </c>
      <c r="BV4" s="1">
        <v>0</v>
      </c>
      <c r="BW4" s="1">
        <v>0</v>
      </c>
      <c r="BX4" s="1">
        <v>0</v>
      </c>
      <c r="BY4" s="1">
        <v>35</v>
      </c>
      <c r="BZ4" s="1">
        <v>0</v>
      </c>
      <c r="CA4" s="1">
        <v>7.86</v>
      </c>
      <c r="CB4" s="1">
        <v>0.93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5.0775074200000017</v>
      </c>
      <c r="CL4" s="1">
        <v>9</v>
      </c>
    </row>
    <row r="5" spans="1:90" x14ac:dyDescent="0.25">
      <c r="A5" s="1" t="s">
        <v>63</v>
      </c>
      <c r="B5" s="1">
        <v>4.8</v>
      </c>
      <c r="C5" s="1">
        <v>15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3.87</v>
      </c>
      <c r="V5" s="1">
        <v>0.8</v>
      </c>
      <c r="W5" s="1">
        <v>21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3.53</v>
      </c>
      <c r="AH5" s="1">
        <v>7.0000000000000007E-2</v>
      </c>
      <c r="AI5" s="1">
        <v>0</v>
      </c>
      <c r="AJ5" s="1">
        <v>7.0000000000000007E-2</v>
      </c>
      <c r="AK5" s="1">
        <v>0</v>
      </c>
      <c r="AL5" s="1">
        <v>0.01</v>
      </c>
      <c r="AM5" s="1">
        <v>27.43</v>
      </c>
      <c r="AN5" s="1">
        <v>0</v>
      </c>
      <c r="AO5" s="1">
        <v>3.4</v>
      </c>
      <c r="AP5" s="1">
        <v>16.670000000000002</v>
      </c>
      <c r="AQ5" s="1">
        <v>17.47</v>
      </c>
      <c r="AR5" s="1">
        <v>0.13</v>
      </c>
      <c r="AS5" s="1">
        <v>2.4700000000000002</v>
      </c>
      <c r="AT5" s="1">
        <v>1.8</v>
      </c>
      <c r="AU5" s="1">
        <v>0</v>
      </c>
      <c r="AV5" s="1">
        <v>0</v>
      </c>
      <c r="AX5" s="1">
        <v>9</v>
      </c>
      <c r="AY5" s="1">
        <v>0.67</v>
      </c>
      <c r="AZ5" s="1">
        <v>0</v>
      </c>
      <c r="BA5" s="1">
        <v>7.0000000000000007E-2</v>
      </c>
      <c r="BB5" s="1">
        <v>0.73</v>
      </c>
      <c r="BC5" s="1">
        <v>15.67</v>
      </c>
      <c r="BD5" s="1">
        <v>10.47</v>
      </c>
      <c r="BE5" s="1">
        <v>5.2</v>
      </c>
      <c r="BF5" s="1">
        <v>1.07</v>
      </c>
      <c r="BG5" s="1">
        <v>3.07</v>
      </c>
      <c r="BH5" s="1">
        <v>2.13</v>
      </c>
      <c r="BI5" s="1">
        <v>1.73</v>
      </c>
      <c r="BJ5" s="1">
        <v>35.07</v>
      </c>
      <c r="BK5" s="1">
        <v>23.53</v>
      </c>
      <c r="BL5" s="1">
        <v>67</v>
      </c>
      <c r="BM5" s="1">
        <v>11.13</v>
      </c>
      <c r="BN5" s="1">
        <v>2.93</v>
      </c>
      <c r="BO5" s="1">
        <v>26</v>
      </c>
      <c r="BP5" s="1">
        <v>3.87</v>
      </c>
      <c r="BQ5" s="1">
        <v>0.8</v>
      </c>
      <c r="BR5" s="1">
        <v>21</v>
      </c>
      <c r="BS5" s="1">
        <v>0</v>
      </c>
      <c r="BT5" s="1">
        <v>0</v>
      </c>
      <c r="BU5" s="1">
        <v>15</v>
      </c>
      <c r="BV5" s="1">
        <v>0</v>
      </c>
      <c r="BW5" s="1">
        <v>0</v>
      </c>
      <c r="BX5" s="1">
        <v>0</v>
      </c>
      <c r="BY5" s="1">
        <v>44.6</v>
      </c>
      <c r="BZ5" s="1">
        <v>0</v>
      </c>
      <c r="CA5" s="1">
        <v>3.87</v>
      </c>
      <c r="CB5" s="1">
        <v>0.2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4.2230949500000028</v>
      </c>
      <c r="CL5" s="1">
        <v>7</v>
      </c>
    </row>
    <row r="6" spans="1:90" x14ac:dyDescent="0.25">
      <c r="A6" s="1" t="s">
        <v>75</v>
      </c>
      <c r="B6" s="1">
        <v>5</v>
      </c>
      <c r="C6" s="1">
        <v>15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2.6</v>
      </c>
      <c r="V6" s="1">
        <v>0.67</v>
      </c>
      <c r="W6" s="1">
        <v>26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3.13</v>
      </c>
      <c r="AH6" s="1">
        <v>0</v>
      </c>
      <c r="AI6" s="1">
        <v>0</v>
      </c>
      <c r="AJ6" s="1">
        <v>0.2</v>
      </c>
      <c r="AK6" s="1">
        <v>0</v>
      </c>
      <c r="AL6" s="1">
        <v>0</v>
      </c>
      <c r="AM6" s="1">
        <v>24.31</v>
      </c>
      <c r="AN6" s="1">
        <v>0</v>
      </c>
      <c r="AO6" s="1">
        <v>3.6</v>
      </c>
      <c r="AP6" s="1">
        <v>14.27</v>
      </c>
      <c r="AQ6" s="1">
        <v>16.670000000000002</v>
      </c>
      <c r="AR6" s="1">
        <v>0.13</v>
      </c>
      <c r="AS6" s="1">
        <v>3.13</v>
      </c>
      <c r="AT6" s="1">
        <v>1.27</v>
      </c>
      <c r="AU6" s="1">
        <v>0</v>
      </c>
      <c r="AV6" s="1">
        <v>0</v>
      </c>
      <c r="AX6" s="1">
        <v>7.2</v>
      </c>
      <c r="AY6" s="1">
        <v>0.4</v>
      </c>
      <c r="AZ6" s="1">
        <v>0</v>
      </c>
      <c r="BA6" s="1">
        <v>0</v>
      </c>
      <c r="BB6" s="1">
        <v>0.4</v>
      </c>
      <c r="BC6" s="1">
        <v>13.07</v>
      </c>
      <c r="BD6" s="1">
        <v>8.8000000000000007</v>
      </c>
      <c r="BE6" s="1">
        <v>4.53</v>
      </c>
      <c r="BF6" s="1">
        <v>0.87</v>
      </c>
      <c r="BG6" s="1">
        <v>2.8</v>
      </c>
      <c r="BH6" s="1">
        <v>1.6</v>
      </c>
      <c r="BI6" s="1">
        <v>1.38</v>
      </c>
      <c r="BJ6" s="1">
        <v>20.73</v>
      </c>
      <c r="BK6" s="1">
        <v>12.47</v>
      </c>
      <c r="BL6" s="1">
        <v>60</v>
      </c>
      <c r="BM6" s="1">
        <v>8.8000000000000007</v>
      </c>
      <c r="BN6" s="1">
        <v>2.73</v>
      </c>
      <c r="BO6" s="1">
        <v>31</v>
      </c>
      <c r="BP6" s="1">
        <v>2.6</v>
      </c>
      <c r="BQ6" s="1">
        <v>0.67</v>
      </c>
      <c r="BR6" s="1">
        <v>26</v>
      </c>
      <c r="BS6" s="1">
        <v>0</v>
      </c>
      <c r="BT6" s="1">
        <v>0</v>
      </c>
      <c r="BU6" s="1">
        <v>15</v>
      </c>
      <c r="BV6" s="1">
        <v>0</v>
      </c>
      <c r="BW6" s="1">
        <v>0</v>
      </c>
      <c r="BX6" s="1">
        <v>0</v>
      </c>
      <c r="BY6" s="1">
        <v>30</v>
      </c>
      <c r="BZ6" s="1">
        <v>0</v>
      </c>
      <c r="CA6" s="1">
        <v>2.6</v>
      </c>
      <c r="CB6" s="1">
        <v>0.2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3.8348161699999999</v>
      </c>
      <c r="CL6" s="1">
        <v>6</v>
      </c>
    </row>
    <row r="7" spans="1:90" x14ac:dyDescent="0.25">
      <c r="A7" s="1" t="s">
        <v>76</v>
      </c>
      <c r="B7" s="1">
        <v>6.1</v>
      </c>
      <c r="C7" s="1">
        <v>14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1.29</v>
      </c>
      <c r="V7" s="1">
        <v>0.21</v>
      </c>
      <c r="W7" s="1">
        <v>16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1.43</v>
      </c>
      <c r="AH7" s="1">
        <v>0.14000000000000001</v>
      </c>
      <c r="AI7" s="1">
        <v>0</v>
      </c>
      <c r="AJ7" s="1">
        <v>0.5</v>
      </c>
      <c r="AK7" s="1">
        <v>0</v>
      </c>
      <c r="AL7" s="1">
        <v>0</v>
      </c>
      <c r="AM7" s="1">
        <v>13.03</v>
      </c>
      <c r="AN7" s="1">
        <v>0</v>
      </c>
      <c r="AO7" s="1">
        <v>4.3</v>
      </c>
      <c r="AP7" s="1">
        <v>11.71</v>
      </c>
      <c r="AQ7" s="1">
        <v>17.71</v>
      </c>
      <c r="AR7" s="1">
        <v>0.14000000000000001</v>
      </c>
      <c r="AS7" s="1">
        <v>4</v>
      </c>
      <c r="AT7" s="1">
        <v>0.64</v>
      </c>
      <c r="AU7" s="1">
        <v>7.0000000000000007E-2</v>
      </c>
      <c r="AV7" s="1">
        <v>0</v>
      </c>
      <c r="AW7" s="1">
        <v>0</v>
      </c>
      <c r="AX7" s="1">
        <v>7.36</v>
      </c>
      <c r="AY7" s="1">
        <v>0.64</v>
      </c>
      <c r="AZ7" s="1">
        <v>0</v>
      </c>
      <c r="BA7" s="1">
        <v>0</v>
      </c>
      <c r="BB7" s="1">
        <v>0.64</v>
      </c>
      <c r="BC7" s="1">
        <v>6.71</v>
      </c>
      <c r="BD7" s="1">
        <v>4.29</v>
      </c>
      <c r="BE7" s="1">
        <v>2.0699999999999998</v>
      </c>
      <c r="BF7" s="1">
        <v>0.71</v>
      </c>
      <c r="BG7" s="1">
        <v>1</v>
      </c>
      <c r="BH7" s="1">
        <v>0.71</v>
      </c>
      <c r="BI7" s="1">
        <v>0.67</v>
      </c>
      <c r="BJ7" s="1">
        <v>24.86</v>
      </c>
      <c r="BK7" s="1">
        <v>22.14</v>
      </c>
      <c r="BL7" s="1">
        <v>89</v>
      </c>
      <c r="BM7" s="1">
        <v>2.86</v>
      </c>
      <c r="BN7" s="1">
        <v>0.71</v>
      </c>
      <c r="BO7" s="1">
        <v>25</v>
      </c>
      <c r="BP7" s="1">
        <v>1.29</v>
      </c>
      <c r="BQ7" s="1">
        <v>0.21</v>
      </c>
      <c r="BR7" s="1">
        <v>16</v>
      </c>
      <c r="BS7" s="1">
        <v>7.0000000000000007E-2</v>
      </c>
      <c r="BT7" s="1">
        <v>7.0000000000000007E-2</v>
      </c>
      <c r="BU7" s="1">
        <v>14</v>
      </c>
      <c r="BV7" s="1">
        <v>0</v>
      </c>
      <c r="BW7" s="1">
        <v>0</v>
      </c>
      <c r="BX7" s="1">
        <v>0</v>
      </c>
      <c r="BY7" s="1">
        <v>33.5</v>
      </c>
      <c r="BZ7" s="1">
        <v>0</v>
      </c>
      <c r="CA7" s="1">
        <v>1.29</v>
      </c>
      <c r="CB7" s="1">
        <v>0.14000000000000001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5.7775359699999997</v>
      </c>
      <c r="CL7" s="1">
        <v>6</v>
      </c>
    </row>
    <row r="8" spans="1:90" x14ac:dyDescent="0.25">
      <c r="A8" s="1" t="s">
        <v>78</v>
      </c>
      <c r="B8" s="1">
        <v>6</v>
      </c>
      <c r="C8" s="1">
        <v>14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1.43</v>
      </c>
      <c r="V8" s="1">
        <v>0.43</v>
      </c>
      <c r="W8" s="1">
        <v>30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2.21</v>
      </c>
      <c r="AH8" s="1">
        <v>0</v>
      </c>
      <c r="AI8" s="1">
        <v>0</v>
      </c>
      <c r="AJ8" s="1">
        <v>0.56999999999999995</v>
      </c>
      <c r="AK8" s="1">
        <v>0</v>
      </c>
      <c r="AL8" s="1">
        <v>0</v>
      </c>
      <c r="AM8" s="1">
        <v>21.51</v>
      </c>
      <c r="AN8" s="1">
        <v>0</v>
      </c>
      <c r="AO8" s="1">
        <v>4</v>
      </c>
      <c r="AP8" s="1">
        <v>15.36</v>
      </c>
      <c r="AQ8" s="1">
        <v>22.21</v>
      </c>
      <c r="AR8" s="1">
        <v>0.36</v>
      </c>
      <c r="AS8" s="1">
        <v>4.71</v>
      </c>
      <c r="AT8" s="1">
        <v>0.86</v>
      </c>
      <c r="AU8" s="1">
        <v>0.14000000000000001</v>
      </c>
      <c r="AV8" s="1">
        <v>7.0000000000000007E-2</v>
      </c>
      <c r="AW8" s="1">
        <v>50</v>
      </c>
      <c r="AX8" s="1">
        <v>9.43</v>
      </c>
      <c r="AY8" s="1">
        <v>1.71</v>
      </c>
      <c r="AZ8" s="1">
        <v>0</v>
      </c>
      <c r="BA8" s="1">
        <v>0</v>
      </c>
      <c r="BB8" s="1">
        <v>1.71</v>
      </c>
      <c r="BC8" s="1">
        <v>9</v>
      </c>
      <c r="BD8" s="1">
        <v>6.5</v>
      </c>
      <c r="BE8" s="1">
        <v>3.14</v>
      </c>
      <c r="BF8" s="1">
        <v>0.71</v>
      </c>
      <c r="BG8" s="1">
        <v>1.79</v>
      </c>
      <c r="BH8" s="1">
        <v>1.5</v>
      </c>
      <c r="BI8" s="1">
        <v>1.0900000000000001</v>
      </c>
      <c r="BJ8" s="1">
        <v>32.93</v>
      </c>
      <c r="BK8" s="1">
        <v>28.79</v>
      </c>
      <c r="BL8" s="1">
        <v>87</v>
      </c>
      <c r="BM8" s="1">
        <v>4.8600000000000003</v>
      </c>
      <c r="BN8" s="1">
        <v>1.86</v>
      </c>
      <c r="BO8" s="1">
        <v>38</v>
      </c>
      <c r="BP8" s="1">
        <v>1.43</v>
      </c>
      <c r="BQ8" s="1">
        <v>0.43</v>
      </c>
      <c r="BR8" s="1">
        <v>30</v>
      </c>
      <c r="BS8" s="1">
        <v>0</v>
      </c>
      <c r="BT8" s="1">
        <v>0</v>
      </c>
      <c r="BU8" s="1">
        <v>14</v>
      </c>
      <c r="BV8" s="1">
        <v>0</v>
      </c>
      <c r="BW8" s="1">
        <v>0</v>
      </c>
      <c r="BX8" s="1">
        <v>0</v>
      </c>
      <c r="BY8" s="1">
        <v>43.93</v>
      </c>
      <c r="BZ8" s="1">
        <v>0</v>
      </c>
      <c r="CA8" s="1">
        <v>1.43</v>
      </c>
      <c r="CB8" s="1">
        <v>7.0000000000000007E-2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5.2406288199999986</v>
      </c>
      <c r="CL8" s="1">
        <v>6</v>
      </c>
    </row>
    <row r="9" spans="1:90" x14ac:dyDescent="0.25">
      <c r="A9" s="1" t="s">
        <v>62</v>
      </c>
      <c r="B9" s="1">
        <v>5.2</v>
      </c>
      <c r="C9" s="1">
        <v>15</v>
      </c>
      <c r="D9" s="1">
        <v>90</v>
      </c>
      <c r="E9" s="1">
        <v>0.05</v>
      </c>
      <c r="F9" s="1">
        <v>0.08</v>
      </c>
      <c r="G9" s="1">
        <v>0.1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4.2699999999999996</v>
      </c>
      <c r="V9" s="1">
        <v>0.87</v>
      </c>
      <c r="W9" s="1">
        <v>20</v>
      </c>
      <c r="X9" s="1">
        <v>0</v>
      </c>
      <c r="Y9" s="1">
        <v>0</v>
      </c>
      <c r="AA9" s="1">
        <v>0</v>
      </c>
      <c r="AB9" s="1">
        <v>0</v>
      </c>
      <c r="AC9" s="1">
        <v>0.2</v>
      </c>
      <c r="AD9" s="1">
        <v>0.13</v>
      </c>
      <c r="AE9" s="1">
        <v>0.06</v>
      </c>
      <c r="AF9" s="1">
        <v>7.0000000000000007E-2</v>
      </c>
      <c r="AG9" s="1">
        <v>3.07</v>
      </c>
      <c r="AH9" s="1">
        <v>7.0000000000000007E-2</v>
      </c>
      <c r="AI9" s="1">
        <v>0</v>
      </c>
      <c r="AJ9" s="1">
        <v>0.33</v>
      </c>
      <c r="AK9" s="1">
        <v>0</v>
      </c>
      <c r="AL9" s="1">
        <v>2</v>
      </c>
      <c r="AM9" s="1">
        <v>24.27</v>
      </c>
      <c r="AN9" s="1">
        <v>0.2</v>
      </c>
      <c r="AO9" s="1">
        <v>4.0999999999999996</v>
      </c>
      <c r="AP9" s="1">
        <v>15.6</v>
      </c>
      <c r="AQ9" s="1">
        <v>20.2</v>
      </c>
      <c r="AR9" s="1">
        <v>0.47</v>
      </c>
      <c r="AS9" s="1">
        <v>4.47</v>
      </c>
      <c r="AT9" s="1">
        <v>0.87</v>
      </c>
      <c r="AU9" s="1">
        <v>7.0000000000000007E-2</v>
      </c>
      <c r="AV9" s="1">
        <v>7.0000000000000007E-2</v>
      </c>
      <c r="AW9" s="1">
        <v>100</v>
      </c>
      <c r="AX9" s="1">
        <v>10.67</v>
      </c>
      <c r="AY9" s="1">
        <v>0.53</v>
      </c>
      <c r="AZ9" s="1">
        <v>0</v>
      </c>
      <c r="BA9" s="1">
        <v>7.0000000000000007E-2</v>
      </c>
      <c r="BB9" s="1">
        <v>0.6</v>
      </c>
      <c r="BC9" s="1">
        <v>11.47</v>
      </c>
      <c r="BD9" s="1">
        <v>7.53</v>
      </c>
      <c r="BE9" s="1">
        <v>4</v>
      </c>
      <c r="BF9" s="1">
        <v>0.8</v>
      </c>
      <c r="BG9" s="1">
        <v>1.8</v>
      </c>
      <c r="BH9" s="1">
        <v>1.4</v>
      </c>
      <c r="BI9" s="1">
        <v>1.26</v>
      </c>
      <c r="BJ9" s="1">
        <v>21.67</v>
      </c>
      <c r="BK9" s="1">
        <v>12.73</v>
      </c>
      <c r="BL9" s="1">
        <v>59</v>
      </c>
      <c r="BM9" s="1">
        <v>10</v>
      </c>
      <c r="BN9" s="1">
        <v>2.5299999999999998</v>
      </c>
      <c r="BO9" s="1">
        <v>25</v>
      </c>
      <c r="BP9" s="1">
        <v>4.2699999999999996</v>
      </c>
      <c r="BQ9" s="1">
        <v>0.87</v>
      </c>
      <c r="BR9" s="1">
        <v>20</v>
      </c>
      <c r="BS9" s="1">
        <v>0</v>
      </c>
      <c r="BT9" s="1">
        <v>0</v>
      </c>
      <c r="BU9" s="1">
        <v>15</v>
      </c>
      <c r="BV9" s="1">
        <v>0</v>
      </c>
      <c r="BW9" s="1">
        <v>0</v>
      </c>
      <c r="BX9" s="1">
        <v>7.0000000000000007E-2</v>
      </c>
      <c r="BY9" s="1">
        <v>33.07</v>
      </c>
      <c r="BZ9" s="1">
        <v>0</v>
      </c>
      <c r="CA9" s="1">
        <v>4.2699999999999996</v>
      </c>
      <c r="CB9" s="1">
        <v>0.27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5.0392042000000021</v>
      </c>
      <c r="CL9" s="1">
        <v>4</v>
      </c>
    </row>
    <row r="10" spans="1:90" x14ac:dyDescent="0.25">
      <c r="A10" s="1" t="s">
        <v>74</v>
      </c>
      <c r="B10" s="1">
        <v>4.5999999999999996</v>
      </c>
      <c r="C10" s="1">
        <v>15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1.07</v>
      </c>
      <c r="V10" s="1">
        <v>0.27</v>
      </c>
      <c r="W10" s="1">
        <v>25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</v>
      </c>
      <c r="AH10" s="1">
        <v>7.0000000000000007E-2</v>
      </c>
      <c r="AI10" s="1">
        <v>0</v>
      </c>
      <c r="AJ10" s="1">
        <v>0.27</v>
      </c>
      <c r="AK10" s="1">
        <v>0</v>
      </c>
      <c r="AL10" s="1">
        <v>0</v>
      </c>
      <c r="AM10" s="1">
        <v>21.63</v>
      </c>
      <c r="AN10" s="1">
        <v>0</v>
      </c>
      <c r="AO10" s="1">
        <v>4</v>
      </c>
      <c r="AP10" s="1">
        <v>15</v>
      </c>
      <c r="AQ10" s="1">
        <v>18.2</v>
      </c>
      <c r="AR10" s="1">
        <v>0.2</v>
      </c>
      <c r="AS10" s="1">
        <v>3.4</v>
      </c>
      <c r="AT10" s="1">
        <v>1.4</v>
      </c>
      <c r="AU10" s="1">
        <v>0</v>
      </c>
      <c r="AV10" s="1">
        <v>0</v>
      </c>
      <c r="AX10" s="1">
        <v>8.33</v>
      </c>
      <c r="AY10" s="1">
        <v>1</v>
      </c>
      <c r="AZ10" s="1">
        <v>0</v>
      </c>
      <c r="BA10" s="1">
        <v>0.13</v>
      </c>
      <c r="BB10" s="1">
        <v>1.1299999999999999</v>
      </c>
      <c r="BC10" s="1">
        <v>12.13</v>
      </c>
      <c r="BD10" s="1">
        <v>7.33</v>
      </c>
      <c r="BE10" s="1">
        <v>4.2699999999999996</v>
      </c>
      <c r="BF10" s="1">
        <v>1.53</v>
      </c>
      <c r="BG10" s="1">
        <v>1.87</v>
      </c>
      <c r="BH10" s="1">
        <v>1.1299999999999999</v>
      </c>
      <c r="BI10" s="1">
        <v>1.2</v>
      </c>
      <c r="BJ10" s="1">
        <v>25.93</v>
      </c>
      <c r="BK10" s="1">
        <v>19.47</v>
      </c>
      <c r="BL10" s="1">
        <v>75</v>
      </c>
      <c r="BM10" s="1">
        <v>5.93</v>
      </c>
      <c r="BN10" s="1">
        <v>1.87</v>
      </c>
      <c r="BO10" s="1">
        <v>32</v>
      </c>
      <c r="BP10" s="1">
        <v>1.07</v>
      </c>
      <c r="BQ10" s="1">
        <v>0.27</v>
      </c>
      <c r="BR10" s="1">
        <v>25</v>
      </c>
      <c r="BS10" s="1">
        <v>0</v>
      </c>
      <c r="BT10" s="1">
        <v>0</v>
      </c>
      <c r="BU10" s="1">
        <v>15</v>
      </c>
      <c r="BV10" s="1">
        <v>0</v>
      </c>
      <c r="BW10" s="1">
        <v>0</v>
      </c>
      <c r="BX10" s="1">
        <v>0</v>
      </c>
      <c r="BY10" s="1">
        <v>36.67</v>
      </c>
      <c r="BZ10" s="1">
        <v>0</v>
      </c>
      <c r="CA10" s="1">
        <v>1.07</v>
      </c>
      <c r="CB10" s="1">
        <v>0.13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4.6554022899999996</v>
      </c>
      <c r="CL10" s="1">
        <v>3</v>
      </c>
    </row>
    <row r="11" spans="1:90" x14ac:dyDescent="0.25">
      <c r="A11" s="1" t="s">
        <v>73</v>
      </c>
      <c r="B11" s="1">
        <v>4.5</v>
      </c>
      <c r="C11" s="1">
        <v>4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3.25</v>
      </c>
      <c r="V11" s="1">
        <v>1.25</v>
      </c>
      <c r="W11" s="1">
        <v>38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2.5</v>
      </c>
      <c r="AH11" s="1">
        <v>0.25</v>
      </c>
      <c r="AI11" s="1">
        <v>0</v>
      </c>
      <c r="AJ11" s="1">
        <v>0.25</v>
      </c>
      <c r="AK11" s="1">
        <v>0</v>
      </c>
      <c r="AL11" s="1">
        <v>0</v>
      </c>
      <c r="AM11" s="1">
        <v>17.850000000000001</v>
      </c>
      <c r="AN11" s="1">
        <v>0</v>
      </c>
      <c r="AO11" s="1">
        <v>3.8</v>
      </c>
      <c r="AP11" s="1">
        <v>13.5</v>
      </c>
      <c r="AQ11" s="1">
        <v>16.5</v>
      </c>
      <c r="AR11" s="1">
        <v>0</v>
      </c>
      <c r="AS11" s="1">
        <v>3</v>
      </c>
      <c r="AT11" s="1">
        <v>1.25</v>
      </c>
      <c r="AU11" s="1">
        <v>0</v>
      </c>
      <c r="AV11" s="1">
        <v>0</v>
      </c>
      <c r="AX11" s="1">
        <v>6</v>
      </c>
      <c r="AY11" s="1">
        <v>1.5</v>
      </c>
      <c r="AZ11" s="1">
        <v>0</v>
      </c>
      <c r="BA11" s="1">
        <v>0</v>
      </c>
      <c r="BB11" s="1">
        <v>1.5</v>
      </c>
      <c r="BC11" s="1">
        <v>12</v>
      </c>
      <c r="BD11" s="1">
        <v>6.25</v>
      </c>
      <c r="BE11" s="1">
        <v>3.75</v>
      </c>
      <c r="BF11" s="1">
        <v>0.25</v>
      </c>
      <c r="BG11" s="1">
        <v>0.5</v>
      </c>
      <c r="BH11" s="1">
        <v>0.75</v>
      </c>
      <c r="BI11" s="1">
        <v>1.04</v>
      </c>
      <c r="BJ11" s="1">
        <v>27.5</v>
      </c>
      <c r="BK11" s="1">
        <v>19.25</v>
      </c>
      <c r="BL11" s="1">
        <v>70</v>
      </c>
      <c r="BM11" s="1">
        <v>9.25</v>
      </c>
      <c r="BN11" s="1">
        <v>3</v>
      </c>
      <c r="BO11" s="1">
        <v>32</v>
      </c>
      <c r="BP11" s="1">
        <v>3.25</v>
      </c>
      <c r="BQ11" s="1">
        <v>1.25</v>
      </c>
      <c r="BR11" s="1">
        <v>38</v>
      </c>
      <c r="BS11" s="1">
        <v>0</v>
      </c>
      <c r="BT11" s="1">
        <v>0</v>
      </c>
      <c r="BU11" s="1">
        <v>4</v>
      </c>
      <c r="BV11" s="1">
        <v>0</v>
      </c>
      <c r="BW11" s="1">
        <v>0</v>
      </c>
      <c r="BX11" s="1">
        <v>0</v>
      </c>
      <c r="BY11" s="1">
        <v>35.75</v>
      </c>
      <c r="BZ11" s="1">
        <v>0</v>
      </c>
      <c r="CA11" s="1">
        <v>3.25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3.9807710000000021</v>
      </c>
      <c r="CL11" s="1">
        <v>3</v>
      </c>
    </row>
    <row r="12" spans="1:90" x14ac:dyDescent="0.25">
      <c r="A12" s="1" t="s">
        <v>70</v>
      </c>
      <c r="B12" s="1">
        <v>5.5</v>
      </c>
      <c r="C12" s="1">
        <v>4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4.25</v>
      </c>
      <c r="V12" s="1">
        <v>0.75</v>
      </c>
      <c r="W12" s="1">
        <v>18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0</v>
      </c>
      <c r="AI12" s="1">
        <v>0</v>
      </c>
      <c r="AJ12" s="1">
        <v>0.25</v>
      </c>
      <c r="AK12" s="1">
        <v>0</v>
      </c>
      <c r="AL12" s="1">
        <v>0</v>
      </c>
      <c r="AM12" s="1">
        <v>23.65</v>
      </c>
      <c r="AN12" s="1">
        <v>0</v>
      </c>
      <c r="AO12" s="1">
        <v>3.8</v>
      </c>
      <c r="AP12" s="1">
        <v>14</v>
      </c>
      <c r="AQ12" s="1">
        <v>17</v>
      </c>
      <c r="AR12" s="1">
        <v>0</v>
      </c>
      <c r="AS12" s="1">
        <v>3.25</v>
      </c>
      <c r="AT12" s="1">
        <v>1</v>
      </c>
      <c r="AU12" s="1">
        <v>0</v>
      </c>
      <c r="AV12" s="1">
        <v>0</v>
      </c>
      <c r="AX12" s="1">
        <v>7.5</v>
      </c>
      <c r="AY12" s="1">
        <v>0.25</v>
      </c>
      <c r="AZ12" s="1">
        <v>0</v>
      </c>
      <c r="BA12" s="1">
        <v>0</v>
      </c>
      <c r="BB12" s="1">
        <v>0.25</v>
      </c>
      <c r="BC12" s="1">
        <v>10.75</v>
      </c>
      <c r="BD12" s="1">
        <v>7.25</v>
      </c>
      <c r="BE12" s="1">
        <v>4.25</v>
      </c>
      <c r="BF12" s="1">
        <v>0.25</v>
      </c>
      <c r="BG12" s="1">
        <v>1.5</v>
      </c>
      <c r="BH12" s="1">
        <v>1</v>
      </c>
      <c r="BI12" s="1">
        <v>1.1399999999999999</v>
      </c>
      <c r="BJ12" s="1">
        <v>25</v>
      </c>
      <c r="BK12" s="1">
        <v>15.5</v>
      </c>
      <c r="BL12" s="1">
        <v>62</v>
      </c>
      <c r="BM12" s="1">
        <v>10</v>
      </c>
      <c r="BN12" s="1">
        <v>2.25</v>
      </c>
      <c r="BO12" s="1">
        <v>23</v>
      </c>
      <c r="BP12" s="1">
        <v>4.25</v>
      </c>
      <c r="BQ12" s="1">
        <v>0.75</v>
      </c>
      <c r="BR12" s="1">
        <v>18</v>
      </c>
      <c r="BS12" s="1">
        <v>0</v>
      </c>
      <c r="BT12" s="1">
        <v>0</v>
      </c>
      <c r="BU12" s="1">
        <v>4</v>
      </c>
      <c r="BV12" s="1">
        <v>0</v>
      </c>
      <c r="BW12" s="1">
        <v>0</v>
      </c>
      <c r="BX12" s="1">
        <v>0</v>
      </c>
      <c r="BY12" s="1">
        <v>34.75</v>
      </c>
      <c r="BZ12" s="1">
        <v>0</v>
      </c>
      <c r="CA12" s="1">
        <v>4.25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4.4103822500000005</v>
      </c>
      <c r="CL12" s="1">
        <v>3</v>
      </c>
    </row>
    <row r="13" spans="1:90" x14ac:dyDescent="0.25">
      <c r="A13" s="1" t="s">
        <v>66</v>
      </c>
      <c r="B13" s="1">
        <v>4.9000000000000004</v>
      </c>
      <c r="C13" s="1">
        <v>14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8.64</v>
      </c>
      <c r="V13" s="1">
        <v>2.0699999999999998</v>
      </c>
      <c r="W13" s="1">
        <v>24</v>
      </c>
      <c r="X13" s="1">
        <v>0</v>
      </c>
      <c r="Y13" s="1">
        <v>0</v>
      </c>
      <c r="AA13" s="1">
        <v>0</v>
      </c>
      <c r="AB13" s="1">
        <v>0</v>
      </c>
      <c r="AC13" s="1">
        <v>7.0000000000000007E-2</v>
      </c>
      <c r="AD13" s="1">
        <v>0</v>
      </c>
      <c r="AE13" s="1">
        <v>0</v>
      </c>
      <c r="AF13" s="1">
        <v>0</v>
      </c>
      <c r="AG13" s="1">
        <v>2.79</v>
      </c>
      <c r="AH13" s="1">
        <v>7.0000000000000007E-2</v>
      </c>
      <c r="AI13" s="1">
        <v>0</v>
      </c>
      <c r="AJ13" s="1">
        <v>0.21</v>
      </c>
      <c r="AK13" s="1">
        <v>0</v>
      </c>
      <c r="AL13" s="1">
        <v>0.93</v>
      </c>
      <c r="AM13" s="1">
        <v>19.3</v>
      </c>
      <c r="AN13" s="1">
        <v>0</v>
      </c>
      <c r="AO13" s="1">
        <v>3.3</v>
      </c>
      <c r="AP13" s="1">
        <v>13.93</v>
      </c>
      <c r="AQ13" s="1">
        <v>16.5</v>
      </c>
      <c r="AR13" s="1">
        <v>0</v>
      </c>
      <c r="AS13" s="1">
        <v>2.86</v>
      </c>
      <c r="AT13" s="1">
        <v>1.57</v>
      </c>
      <c r="AU13" s="1">
        <v>0</v>
      </c>
      <c r="AV13" s="1">
        <v>0</v>
      </c>
      <c r="AX13" s="1">
        <v>7.43</v>
      </c>
      <c r="AY13" s="1">
        <v>1.07</v>
      </c>
      <c r="AZ13" s="1">
        <v>0</v>
      </c>
      <c r="BA13" s="1">
        <v>7.0000000000000007E-2</v>
      </c>
      <c r="BB13" s="1">
        <v>1.1399999999999999</v>
      </c>
      <c r="BC13" s="1">
        <v>12.43</v>
      </c>
      <c r="BD13" s="1">
        <v>7.64</v>
      </c>
      <c r="BE13" s="1">
        <v>4.3600000000000003</v>
      </c>
      <c r="BF13" s="1">
        <v>0.71</v>
      </c>
      <c r="BG13" s="1">
        <v>2.36</v>
      </c>
      <c r="BH13" s="1">
        <v>2.5</v>
      </c>
      <c r="BI13" s="1">
        <v>1.6</v>
      </c>
      <c r="BJ13" s="1">
        <v>26.86</v>
      </c>
      <c r="BK13" s="1">
        <v>12.07</v>
      </c>
      <c r="BL13" s="1">
        <v>45</v>
      </c>
      <c r="BM13" s="1">
        <v>17</v>
      </c>
      <c r="BN13" s="1">
        <v>4.6399999999999997</v>
      </c>
      <c r="BO13" s="1">
        <v>27</v>
      </c>
      <c r="BP13" s="1">
        <v>8.64</v>
      </c>
      <c r="BQ13" s="1">
        <v>2.0699999999999998</v>
      </c>
      <c r="BR13" s="1">
        <v>24</v>
      </c>
      <c r="BS13" s="1">
        <v>7.0000000000000007E-2</v>
      </c>
      <c r="BT13" s="1">
        <v>0</v>
      </c>
      <c r="BU13" s="1">
        <v>14</v>
      </c>
      <c r="BV13" s="1">
        <v>0</v>
      </c>
      <c r="BW13" s="1">
        <v>0</v>
      </c>
      <c r="BX13" s="1">
        <v>0</v>
      </c>
      <c r="BY13" s="1">
        <v>35.86</v>
      </c>
      <c r="BZ13" s="1">
        <v>0</v>
      </c>
      <c r="CA13" s="1">
        <v>8.64</v>
      </c>
      <c r="CB13" s="1">
        <v>0.79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3.4613290500000016</v>
      </c>
      <c r="CL13" s="1">
        <v>2</v>
      </c>
    </row>
    <row r="14" spans="1:90" x14ac:dyDescent="0.25">
      <c r="A14" s="1" t="s">
        <v>68</v>
      </c>
      <c r="B14" s="1">
        <v>6.1</v>
      </c>
      <c r="C14" s="1">
        <v>14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0.86</v>
      </c>
      <c r="V14" s="1">
        <v>0.43</v>
      </c>
      <c r="W14" s="1">
        <v>50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2.79</v>
      </c>
      <c r="AH14" s="1">
        <v>0.14000000000000001</v>
      </c>
      <c r="AI14" s="1">
        <v>0</v>
      </c>
      <c r="AJ14" s="1">
        <v>0.5</v>
      </c>
      <c r="AK14" s="1">
        <v>0</v>
      </c>
      <c r="AL14" s="1">
        <v>0</v>
      </c>
      <c r="AM14" s="1">
        <v>21.23</v>
      </c>
      <c r="AN14" s="1">
        <v>0</v>
      </c>
      <c r="AO14" s="1">
        <v>4</v>
      </c>
      <c r="AP14" s="1">
        <v>12.86</v>
      </c>
      <c r="AQ14" s="1">
        <v>18.86</v>
      </c>
      <c r="AR14" s="1">
        <v>0.21</v>
      </c>
      <c r="AS14" s="1">
        <v>4.71</v>
      </c>
      <c r="AT14" s="1">
        <v>0.64</v>
      </c>
      <c r="AU14" s="1">
        <v>0</v>
      </c>
      <c r="AV14" s="1">
        <v>0</v>
      </c>
      <c r="AX14" s="1">
        <v>6.57</v>
      </c>
      <c r="AY14" s="1">
        <v>0.79</v>
      </c>
      <c r="AZ14" s="1">
        <v>0</v>
      </c>
      <c r="BA14" s="1">
        <v>0</v>
      </c>
      <c r="BB14" s="1">
        <v>0.79</v>
      </c>
      <c r="BC14" s="1">
        <v>9.64</v>
      </c>
      <c r="BD14" s="1">
        <v>6</v>
      </c>
      <c r="BE14" s="1">
        <v>3.64</v>
      </c>
      <c r="BF14" s="1">
        <v>0.64</v>
      </c>
      <c r="BG14" s="1">
        <v>1.79</v>
      </c>
      <c r="BH14" s="1">
        <v>1.36</v>
      </c>
      <c r="BI14" s="1">
        <v>1.18</v>
      </c>
      <c r="BJ14" s="1">
        <v>25.14</v>
      </c>
      <c r="BK14" s="1">
        <v>20.29</v>
      </c>
      <c r="BL14" s="1">
        <v>81</v>
      </c>
      <c r="BM14" s="1">
        <v>4.93</v>
      </c>
      <c r="BN14" s="1">
        <v>2.0699999999999998</v>
      </c>
      <c r="BO14" s="1">
        <v>42</v>
      </c>
      <c r="BP14" s="1">
        <v>0.86</v>
      </c>
      <c r="BQ14" s="1">
        <v>0.43</v>
      </c>
      <c r="BR14" s="1">
        <v>50</v>
      </c>
      <c r="BS14" s="1">
        <v>0</v>
      </c>
      <c r="BT14" s="1">
        <v>0</v>
      </c>
      <c r="BU14" s="1">
        <v>14</v>
      </c>
      <c r="BV14" s="1">
        <v>0</v>
      </c>
      <c r="BW14" s="1">
        <v>0</v>
      </c>
      <c r="BX14" s="1">
        <v>0</v>
      </c>
      <c r="BY14" s="1">
        <v>34.64</v>
      </c>
      <c r="BZ14" s="1">
        <v>0</v>
      </c>
      <c r="CA14" s="1">
        <v>0.86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4.1321996700000012</v>
      </c>
      <c r="CL14" s="1">
        <v>2</v>
      </c>
    </row>
    <row r="15" spans="1:90" x14ac:dyDescent="0.25">
      <c r="A15" s="1" t="s">
        <v>84</v>
      </c>
      <c r="B15" s="1">
        <v>4.5</v>
      </c>
      <c r="C15" s="1">
        <v>6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4.33</v>
      </c>
      <c r="V15" s="1">
        <v>1.5</v>
      </c>
      <c r="W15" s="1">
        <v>35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4.33</v>
      </c>
      <c r="AH15" s="1">
        <v>0</v>
      </c>
      <c r="AI15" s="1">
        <v>0</v>
      </c>
      <c r="AJ15" s="1">
        <v>0.17</v>
      </c>
      <c r="AK15" s="1">
        <v>0</v>
      </c>
      <c r="AL15" s="1">
        <v>0</v>
      </c>
      <c r="AM15" s="1">
        <v>31.1</v>
      </c>
      <c r="AN15" s="1">
        <v>0</v>
      </c>
      <c r="AO15" s="1">
        <v>3.3</v>
      </c>
      <c r="AP15" s="1">
        <v>19.170000000000002</v>
      </c>
      <c r="AQ15" s="1">
        <v>21.17</v>
      </c>
      <c r="AR15" s="1">
        <v>0.33</v>
      </c>
      <c r="AS15" s="1">
        <v>3.17</v>
      </c>
      <c r="AT15" s="1">
        <v>2</v>
      </c>
      <c r="AU15" s="1">
        <v>0</v>
      </c>
      <c r="AV15" s="1">
        <v>0</v>
      </c>
      <c r="AX15" s="1">
        <v>11.33</v>
      </c>
      <c r="AY15" s="1">
        <v>1.17</v>
      </c>
      <c r="AZ15" s="1">
        <v>0</v>
      </c>
      <c r="BA15" s="1">
        <v>0</v>
      </c>
      <c r="BB15" s="1">
        <v>1.17</v>
      </c>
      <c r="BC15" s="1">
        <v>14.17</v>
      </c>
      <c r="BD15" s="1">
        <v>9.33</v>
      </c>
      <c r="BE15" s="1">
        <v>6.17</v>
      </c>
      <c r="BF15" s="1">
        <v>1.17</v>
      </c>
      <c r="BG15" s="1">
        <v>4.33</v>
      </c>
      <c r="BH15" s="1">
        <v>2.67</v>
      </c>
      <c r="BI15" s="1">
        <v>1.99</v>
      </c>
      <c r="BJ15" s="1">
        <v>38.5</v>
      </c>
      <c r="BK15" s="1">
        <v>25.67</v>
      </c>
      <c r="BL15" s="1">
        <v>67</v>
      </c>
      <c r="BM15" s="1">
        <v>14.83</v>
      </c>
      <c r="BN15" s="1">
        <v>4.67</v>
      </c>
      <c r="BO15" s="1">
        <v>31</v>
      </c>
      <c r="BP15" s="1">
        <v>4.33</v>
      </c>
      <c r="BQ15" s="1">
        <v>1.5</v>
      </c>
      <c r="BR15" s="1">
        <v>35</v>
      </c>
      <c r="BS15" s="1">
        <v>0</v>
      </c>
      <c r="BT15" s="1">
        <v>0</v>
      </c>
      <c r="BU15" s="1">
        <v>6</v>
      </c>
      <c r="BV15" s="1">
        <v>0</v>
      </c>
      <c r="BW15" s="1">
        <v>0</v>
      </c>
      <c r="BX15" s="1">
        <v>0</v>
      </c>
      <c r="BY15" s="1">
        <v>50.83</v>
      </c>
      <c r="BZ15" s="1">
        <v>0.17</v>
      </c>
      <c r="CA15" s="1">
        <v>4.33</v>
      </c>
      <c r="CB15" s="1">
        <v>0.17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4.4156751599999993</v>
      </c>
      <c r="CL15" s="1">
        <v>2</v>
      </c>
    </row>
    <row r="16" spans="1:90" x14ac:dyDescent="0.25">
      <c r="A16" s="1" t="s">
        <v>77</v>
      </c>
      <c r="B16" s="1">
        <v>4.3</v>
      </c>
      <c r="C16" s="1">
        <v>3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10.33</v>
      </c>
      <c r="V16" s="1">
        <v>2.33</v>
      </c>
      <c r="W16" s="1">
        <v>23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5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40.270000000000003</v>
      </c>
      <c r="AN16" s="1">
        <v>0</v>
      </c>
      <c r="AO16" s="1">
        <v>3.4</v>
      </c>
      <c r="AP16" s="1">
        <v>19.329999999999998</v>
      </c>
      <c r="AQ16" s="1">
        <v>19.329999999999998</v>
      </c>
      <c r="AR16" s="1">
        <v>0</v>
      </c>
      <c r="AS16" s="1">
        <v>2</v>
      </c>
      <c r="AT16" s="1">
        <v>3</v>
      </c>
      <c r="AU16" s="1">
        <v>0</v>
      </c>
      <c r="AV16" s="1">
        <v>0</v>
      </c>
      <c r="AX16" s="1">
        <v>10.33</v>
      </c>
      <c r="AY16" s="1">
        <v>0.33</v>
      </c>
      <c r="AZ16" s="1">
        <v>0</v>
      </c>
      <c r="BA16" s="1">
        <v>0.33</v>
      </c>
      <c r="BB16" s="1">
        <v>0.67</v>
      </c>
      <c r="BC16" s="1">
        <v>17.329999999999998</v>
      </c>
      <c r="BD16" s="1">
        <v>13.67</v>
      </c>
      <c r="BE16" s="1">
        <v>8.33</v>
      </c>
      <c r="BF16" s="1">
        <v>0.67</v>
      </c>
      <c r="BG16" s="1">
        <v>2.33</v>
      </c>
      <c r="BH16" s="1">
        <v>3.33</v>
      </c>
      <c r="BI16" s="1">
        <v>2.5499999999999998</v>
      </c>
      <c r="BJ16" s="1">
        <v>28.67</v>
      </c>
      <c r="BK16" s="1">
        <v>10.33</v>
      </c>
      <c r="BL16" s="1">
        <v>36</v>
      </c>
      <c r="BM16" s="1">
        <v>24</v>
      </c>
      <c r="BN16" s="1">
        <v>7.67</v>
      </c>
      <c r="BO16" s="1">
        <v>32</v>
      </c>
      <c r="BP16" s="1">
        <v>10.33</v>
      </c>
      <c r="BQ16" s="1">
        <v>2.33</v>
      </c>
      <c r="BR16" s="1">
        <v>23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0.33</v>
      </c>
      <c r="BY16" s="1">
        <v>39</v>
      </c>
      <c r="BZ16" s="1">
        <v>0</v>
      </c>
      <c r="CA16" s="1">
        <v>10.33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4.5812766200000006</v>
      </c>
      <c r="CL16" s="1">
        <v>2</v>
      </c>
    </row>
    <row r="17" spans="1:90" x14ac:dyDescent="0.25">
      <c r="A17" s="1" t="s">
        <v>67</v>
      </c>
      <c r="B17" s="1">
        <v>4.8</v>
      </c>
      <c r="C17" s="1">
        <v>15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7.0000000000000007E-2</v>
      </c>
      <c r="W17" s="1">
        <v>7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3.07</v>
      </c>
      <c r="AH17" s="1">
        <v>7.0000000000000007E-2</v>
      </c>
      <c r="AI17" s="1">
        <v>0</v>
      </c>
      <c r="AJ17" s="1">
        <v>0.2</v>
      </c>
      <c r="AK17" s="1">
        <v>0</v>
      </c>
      <c r="AL17" s="1">
        <v>0</v>
      </c>
      <c r="AM17" s="1">
        <v>25.08</v>
      </c>
      <c r="AN17" s="1">
        <v>0</v>
      </c>
      <c r="AO17" s="1">
        <v>3.6</v>
      </c>
      <c r="AP17" s="1">
        <v>16.329999999999998</v>
      </c>
      <c r="AQ17" s="1">
        <v>18.73</v>
      </c>
      <c r="AR17" s="1">
        <v>0.2</v>
      </c>
      <c r="AS17" s="1">
        <v>3.13</v>
      </c>
      <c r="AT17" s="1">
        <v>1.47</v>
      </c>
      <c r="AU17" s="1">
        <v>0</v>
      </c>
      <c r="AV17" s="1">
        <v>0</v>
      </c>
      <c r="AX17" s="1">
        <v>8.73</v>
      </c>
      <c r="AY17" s="1">
        <v>1.1299999999999999</v>
      </c>
      <c r="AZ17" s="1">
        <v>0</v>
      </c>
      <c r="BA17" s="1">
        <v>0</v>
      </c>
      <c r="BB17" s="1">
        <v>1.1299999999999999</v>
      </c>
      <c r="BC17" s="1">
        <v>14.53</v>
      </c>
      <c r="BD17" s="1">
        <v>8.8000000000000007</v>
      </c>
      <c r="BE17" s="1">
        <v>4.67</v>
      </c>
      <c r="BF17" s="1">
        <v>0.47</v>
      </c>
      <c r="BG17" s="1">
        <v>1.67</v>
      </c>
      <c r="BH17" s="1">
        <v>1.87</v>
      </c>
      <c r="BI17" s="1">
        <v>1.49</v>
      </c>
      <c r="BJ17" s="1">
        <v>32.130000000000003</v>
      </c>
      <c r="BK17" s="1">
        <v>23.53</v>
      </c>
      <c r="BL17" s="1">
        <v>73</v>
      </c>
      <c r="BM17" s="1">
        <v>5.07</v>
      </c>
      <c r="BN17" s="1">
        <v>0.73</v>
      </c>
      <c r="BO17" s="1">
        <v>14</v>
      </c>
      <c r="BP17" s="1">
        <v>1</v>
      </c>
      <c r="BQ17" s="1">
        <v>7.0000000000000007E-2</v>
      </c>
      <c r="BR17" s="1">
        <v>7</v>
      </c>
      <c r="BS17" s="1">
        <v>0</v>
      </c>
      <c r="BT17" s="1">
        <v>0</v>
      </c>
      <c r="BU17" s="1">
        <v>15</v>
      </c>
      <c r="BV17" s="1">
        <v>0</v>
      </c>
      <c r="BW17" s="1">
        <v>0</v>
      </c>
      <c r="BX17" s="1">
        <v>0</v>
      </c>
      <c r="BY17" s="1">
        <v>45.73</v>
      </c>
      <c r="BZ17" s="1">
        <v>0</v>
      </c>
      <c r="CA17" s="1">
        <v>1</v>
      </c>
      <c r="CB17" s="1">
        <v>0.13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4.0565040000000003</v>
      </c>
      <c r="CL17" s="1">
        <v>1</v>
      </c>
    </row>
    <row r="18" spans="1:90" x14ac:dyDescent="0.25">
      <c r="A18" s="1" t="s">
        <v>85</v>
      </c>
      <c r="B18" s="1">
        <v>4.4000000000000004</v>
      </c>
      <c r="C18" s="1">
        <v>3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5.33</v>
      </c>
      <c r="V18" s="1">
        <v>1</v>
      </c>
      <c r="W18" s="1">
        <v>19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3.33</v>
      </c>
      <c r="AH18" s="1">
        <v>0</v>
      </c>
      <c r="AI18" s="1">
        <v>0</v>
      </c>
      <c r="AJ18" s="1">
        <v>0.33</v>
      </c>
      <c r="AK18" s="1">
        <v>0</v>
      </c>
      <c r="AL18" s="1">
        <v>0</v>
      </c>
      <c r="AM18" s="1">
        <v>26.73</v>
      </c>
      <c r="AN18" s="1">
        <v>0</v>
      </c>
      <c r="AO18" s="1">
        <v>3.7</v>
      </c>
      <c r="AP18" s="1">
        <v>16.670000000000002</v>
      </c>
      <c r="AQ18" s="1">
        <v>20.67</v>
      </c>
      <c r="AR18" s="1">
        <v>0</v>
      </c>
      <c r="AS18" s="1">
        <v>3.67</v>
      </c>
      <c r="AT18" s="1">
        <v>1</v>
      </c>
      <c r="AU18" s="1">
        <v>0.33</v>
      </c>
      <c r="AV18" s="1">
        <v>0.33</v>
      </c>
      <c r="AW18" s="1">
        <v>100</v>
      </c>
      <c r="AX18" s="1">
        <v>9.67</v>
      </c>
      <c r="AY18" s="1">
        <v>1.33</v>
      </c>
      <c r="AZ18" s="1">
        <v>0</v>
      </c>
      <c r="BA18" s="1">
        <v>0</v>
      </c>
      <c r="BB18" s="1">
        <v>1.33</v>
      </c>
      <c r="BC18" s="1">
        <v>16.670000000000002</v>
      </c>
      <c r="BD18" s="1">
        <v>10</v>
      </c>
      <c r="BE18" s="1">
        <v>4.33</v>
      </c>
      <c r="BF18" s="1">
        <v>1</v>
      </c>
      <c r="BG18" s="1">
        <v>2</v>
      </c>
      <c r="BH18" s="1">
        <v>2.33</v>
      </c>
      <c r="BI18" s="1">
        <v>1.59</v>
      </c>
      <c r="BJ18" s="1">
        <v>34.33</v>
      </c>
      <c r="BK18" s="1">
        <v>17.670000000000002</v>
      </c>
      <c r="BL18" s="1">
        <v>51</v>
      </c>
      <c r="BM18" s="1">
        <v>22</v>
      </c>
      <c r="BN18" s="1">
        <v>6.67</v>
      </c>
      <c r="BO18" s="1">
        <v>30</v>
      </c>
      <c r="BP18" s="1">
        <v>5.33</v>
      </c>
      <c r="BQ18" s="1">
        <v>1</v>
      </c>
      <c r="BR18" s="1">
        <v>19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45</v>
      </c>
      <c r="BZ18" s="1">
        <v>0</v>
      </c>
      <c r="CA18" s="1">
        <v>5.33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3.8539619800000002</v>
      </c>
      <c r="CL18" s="1">
        <v>0</v>
      </c>
    </row>
  </sheetData>
  <sortState xmlns:xlrd2="http://schemas.microsoft.com/office/spreadsheetml/2017/richdata2" ref="A2:CL18">
    <sortCondition descending="1" ref="CL2:CL1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92A9-8BB0-4216-A108-E18E41C95629}">
  <dimension ref="A1:CL1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75</v>
      </c>
      <c r="B2" s="1">
        <v>5</v>
      </c>
      <c r="C2" s="1">
        <v>16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2.75</v>
      </c>
      <c r="V2" s="1">
        <v>0.69</v>
      </c>
      <c r="W2" s="1">
        <v>25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</v>
      </c>
      <c r="AH2" s="1">
        <v>0</v>
      </c>
      <c r="AI2" s="1">
        <v>0</v>
      </c>
      <c r="AJ2" s="1">
        <v>0.25</v>
      </c>
      <c r="AK2" s="1">
        <v>0</v>
      </c>
      <c r="AL2" s="1">
        <v>0</v>
      </c>
      <c r="AM2" s="1">
        <v>23.51</v>
      </c>
      <c r="AN2" s="1">
        <v>0</v>
      </c>
      <c r="AO2" s="1">
        <v>3.7</v>
      </c>
      <c r="AP2" s="1">
        <v>14</v>
      </c>
      <c r="AQ2" s="1">
        <v>17</v>
      </c>
      <c r="AR2" s="1">
        <v>0.12</v>
      </c>
      <c r="AS2" s="1">
        <v>3.31</v>
      </c>
      <c r="AT2" s="1">
        <v>1.19</v>
      </c>
      <c r="AU2" s="1">
        <v>0</v>
      </c>
      <c r="AV2" s="1">
        <v>0</v>
      </c>
      <c r="AX2" s="1">
        <v>7</v>
      </c>
      <c r="AY2" s="1">
        <v>0.5</v>
      </c>
      <c r="AZ2" s="1">
        <v>0</v>
      </c>
      <c r="BA2" s="1">
        <v>0</v>
      </c>
      <c r="BB2" s="1">
        <v>0.5</v>
      </c>
      <c r="BC2" s="1">
        <v>12.81</v>
      </c>
      <c r="BD2" s="1">
        <v>8.6199999999999992</v>
      </c>
      <c r="BE2" s="1">
        <v>4.3099999999999996</v>
      </c>
      <c r="BF2" s="1">
        <v>0.88</v>
      </c>
      <c r="BG2" s="1">
        <v>2.81</v>
      </c>
      <c r="BH2" s="1">
        <v>1.5</v>
      </c>
      <c r="BI2" s="1">
        <v>1.31</v>
      </c>
      <c r="BJ2" s="1">
        <v>21.19</v>
      </c>
      <c r="BK2" s="1">
        <v>12.5</v>
      </c>
      <c r="BL2" s="1">
        <v>59</v>
      </c>
      <c r="BM2" s="1">
        <v>9.5</v>
      </c>
      <c r="BN2" s="1">
        <v>3.12</v>
      </c>
      <c r="BO2" s="1">
        <v>33</v>
      </c>
      <c r="BP2" s="1">
        <v>2.75</v>
      </c>
      <c r="BQ2" s="1">
        <v>0.69</v>
      </c>
      <c r="BR2" s="1">
        <v>25</v>
      </c>
      <c r="BS2" s="1">
        <v>0</v>
      </c>
      <c r="BT2" s="1">
        <v>0</v>
      </c>
      <c r="BU2" s="1">
        <v>16</v>
      </c>
      <c r="BV2" s="1">
        <v>0</v>
      </c>
      <c r="BW2" s="1">
        <v>0</v>
      </c>
      <c r="BX2" s="1">
        <v>0</v>
      </c>
      <c r="BY2" s="1">
        <v>30.31</v>
      </c>
      <c r="BZ2" s="1">
        <v>0</v>
      </c>
      <c r="CA2" s="1">
        <v>2.75</v>
      </c>
      <c r="CB2" s="1">
        <v>0.19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3.8546857999999986</v>
      </c>
      <c r="CL2" s="1">
        <v>11</v>
      </c>
    </row>
    <row r="3" spans="1:90" x14ac:dyDescent="0.25">
      <c r="A3" s="1" t="s">
        <v>66</v>
      </c>
      <c r="B3" s="1">
        <v>4.9000000000000004</v>
      </c>
      <c r="C3" s="1">
        <v>15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8.67</v>
      </c>
      <c r="V3" s="1">
        <v>2.0699999999999998</v>
      </c>
      <c r="W3" s="1">
        <v>24</v>
      </c>
      <c r="X3" s="1">
        <v>0</v>
      </c>
      <c r="Y3" s="1">
        <v>0</v>
      </c>
      <c r="AA3" s="1">
        <v>0</v>
      </c>
      <c r="AB3" s="1">
        <v>0</v>
      </c>
      <c r="AC3" s="1">
        <v>7.0000000000000007E-2</v>
      </c>
      <c r="AD3" s="1">
        <v>0</v>
      </c>
      <c r="AE3" s="1">
        <v>0</v>
      </c>
      <c r="AF3" s="1">
        <v>0</v>
      </c>
      <c r="AG3" s="1">
        <v>2.8</v>
      </c>
      <c r="AH3" s="1">
        <v>7.0000000000000007E-2</v>
      </c>
      <c r="AI3" s="1">
        <v>0</v>
      </c>
      <c r="AJ3" s="1">
        <v>0.2</v>
      </c>
      <c r="AK3" s="1">
        <v>0</v>
      </c>
      <c r="AL3" s="1">
        <v>0.87</v>
      </c>
      <c r="AM3" s="1">
        <v>20.09</v>
      </c>
      <c r="AN3" s="1">
        <v>0</v>
      </c>
      <c r="AO3" s="1">
        <v>3.3</v>
      </c>
      <c r="AP3" s="1">
        <v>14</v>
      </c>
      <c r="AQ3" s="1">
        <v>16.399999999999999</v>
      </c>
      <c r="AR3" s="1">
        <v>0</v>
      </c>
      <c r="AS3" s="1">
        <v>2.8</v>
      </c>
      <c r="AT3" s="1">
        <v>1.67</v>
      </c>
      <c r="AU3" s="1">
        <v>0</v>
      </c>
      <c r="AV3" s="1">
        <v>0</v>
      </c>
      <c r="AX3" s="1">
        <v>7.4</v>
      </c>
      <c r="AY3" s="1">
        <v>1.1299999999999999</v>
      </c>
      <c r="AZ3" s="1">
        <v>0</v>
      </c>
      <c r="BA3" s="1">
        <v>7.0000000000000007E-2</v>
      </c>
      <c r="BB3" s="1">
        <v>1.2</v>
      </c>
      <c r="BC3" s="1">
        <v>12.73</v>
      </c>
      <c r="BD3" s="1">
        <v>7.93</v>
      </c>
      <c r="BE3" s="1">
        <v>4.47</v>
      </c>
      <c r="BF3" s="1">
        <v>0.67</v>
      </c>
      <c r="BG3" s="1">
        <v>2.4</v>
      </c>
      <c r="BH3" s="1">
        <v>2.4700000000000002</v>
      </c>
      <c r="BI3" s="1">
        <v>1.62</v>
      </c>
      <c r="BJ3" s="1">
        <v>26.47</v>
      </c>
      <c r="BK3" s="1">
        <v>12</v>
      </c>
      <c r="BL3" s="1">
        <v>45</v>
      </c>
      <c r="BM3" s="1">
        <v>16.73</v>
      </c>
      <c r="BN3" s="1">
        <v>4.53</v>
      </c>
      <c r="BO3" s="1">
        <v>27</v>
      </c>
      <c r="BP3" s="1">
        <v>8.67</v>
      </c>
      <c r="BQ3" s="1">
        <v>2.0699999999999998</v>
      </c>
      <c r="BR3" s="1">
        <v>24</v>
      </c>
      <c r="BS3" s="1">
        <v>7.0000000000000007E-2</v>
      </c>
      <c r="BT3" s="1">
        <v>0</v>
      </c>
      <c r="BU3" s="1">
        <v>15</v>
      </c>
      <c r="BV3" s="1">
        <v>0</v>
      </c>
      <c r="BW3" s="1">
        <v>0</v>
      </c>
      <c r="BX3" s="1">
        <v>0</v>
      </c>
      <c r="BY3" s="1">
        <v>35.6</v>
      </c>
      <c r="BZ3" s="1">
        <v>0</v>
      </c>
      <c r="CA3" s="1">
        <v>8.67</v>
      </c>
      <c r="CB3" s="1">
        <v>0.73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3.8094952700000011</v>
      </c>
      <c r="CL3" s="1">
        <v>8</v>
      </c>
    </row>
    <row r="4" spans="1:90" x14ac:dyDescent="0.25">
      <c r="A4" s="1" t="s">
        <v>76</v>
      </c>
      <c r="B4" s="1">
        <v>6.1</v>
      </c>
      <c r="C4" s="1">
        <v>15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1.2</v>
      </c>
      <c r="V4" s="1">
        <v>0.2</v>
      </c>
      <c r="W4" s="1">
        <v>17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1.4</v>
      </c>
      <c r="AH4" s="1">
        <v>0.13</v>
      </c>
      <c r="AI4" s="1">
        <v>0</v>
      </c>
      <c r="AJ4" s="1">
        <v>0.53</v>
      </c>
      <c r="AK4" s="1">
        <v>0</v>
      </c>
      <c r="AL4" s="1">
        <v>0</v>
      </c>
      <c r="AM4" s="1">
        <v>12.91</v>
      </c>
      <c r="AN4" s="1">
        <v>0</v>
      </c>
      <c r="AO4" s="1">
        <v>4.4000000000000004</v>
      </c>
      <c r="AP4" s="1">
        <v>11.6</v>
      </c>
      <c r="AQ4" s="1">
        <v>18</v>
      </c>
      <c r="AR4" s="1">
        <v>0.13</v>
      </c>
      <c r="AS4" s="1">
        <v>4.13</v>
      </c>
      <c r="AT4" s="1">
        <v>0.6</v>
      </c>
      <c r="AU4" s="1">
        <v>7.0000000000000007E-2</v>
      </c>
      <c r="AV4" s="1">
        <v>0</v>
      </c>
      <c r="AW4" s="1">
        <v>0</v>
      </c>
      <c r="AX4" s="1">
        <v>7.27</v>
      </c>
      <c r="AY4" s="1">
        <v>0.6</v>
      </c>
      <c r="AZ4" s="1">
        <v>0</v>
      </c>
      <c r="BA4" s="1">
        <v>0</v>
      </c>
      <c r="BB4" s="1">
        <v>0.6</v>
      </c>
      <c r="BC4" s="1">
        <v>6.4</v>
      </c>
      <c r="BD4" s="1">
        <v>4.13</v>
      </c>
      <c r="BE4" s="1">
        <v>2</v>
      </c>
      <c r="BF4" s="1">
        <v>0.73</v>
      </c>
      <c r="BG4" s="1">
        <v>1.07</v>
      </c>
      <c r="BH4" s="1">
        <v>0.67</v>
      </c>
      <c r="BI4" s="1">
        <v>0.64</v>
      </c>
      <c r="BJ4" s="1">
        <v>24.27</v>
      </c>
      <c r="BK4" s="1">
        <v>21.73</v>
      </c>
      <c r="BL4" s="1">
        <v>90</v>
      </c>
      <c r="BM4" s="1">
        <v>2.67</v>
      </c>
      <c r="BN4" s="1">
        <v>0.67</v>
      </c>
      <c r="BO4" s="1">
        <v>25</v>
      </c>
      <c r="BP4" s="1">
        <v>1.2</v>
      </c>
      <c r="BQ4" s="1">
        <v>0.2</v>
      </c>
      <c r="BR4" s="1">
        <v>17</v>
      </c>
      <c r="BS4" s="1">
        <v>7.0000000000000007E-2</v>
      </c>
      <c r="BT4" s="1">
        <v>7.0000000000000007E-2</v>
      </c>
      <c r="BU4" s="1">
        <v>15</v>
      </c>
      <c r="BV4" s="1">
        <v>0</v>
      </c>
      <c r="BW4" s="1">
        <v>0</v>
      </c>
      <c r="BX4" s="1">
        <v>0</v>
      </c>
      <c r="BY4" s="1">
        <v>32.729999999999997</v>
      </c>
      <c r="BZ4" s="1">
        <v>0</v>
      </c>
      <c r="CA4" s="1">
        <v>1.2</v>
      </c>
      <c r="CB4" s="1">
        <v>0.13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5.9171047899999998</v>
      </c>
      <c r="CL4" s="1">
        <v>7</v>
      </c>
    </row>
    <row r="5" spans="1:90" x14ac:dyDescent="0.25">
      <c r="A5" s="1" t="s">
        <v>70</v>
      </c>
      <c r="B5" s="1">
        <v>5.5</v>
      </c>
      <c r="C5" s="1">
        <v>5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4.8</v>
      </c>
      <c r="V5" s="1">
        <v>0.8</v>
      </c>
      <c r="W5" s="1">
        <v>17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3.2</v>
      </c>
      <c r="AH5" s="1">
        <v>0</v>
      </c>
      <c r="AI5" s="1">
        <v>0</v>
      </c>
      <c r="AJ5" s="1">
        <v>0.2</v>
      </c>
      <c r="AK5" s="1">
        <v>0</v>
      </c>
      <c r="AL5" s="1">
        <v>0</v>
      </c>
      <c r="AM5" s="1">
        <v>25.92</v>
      </c>
      <c r="AN5" s="1">
        <v>0</v>
      </c>
      <c r="AO5" s="1">
        <v>3.5</v>
      </c>
      <c r="AP5" s="1">
        <v>15</v>
      </c>
      <c r="AQ5" s="1">
        <v>17.399999999999999</v>
      </c>
      <c r="AR5" s="1">
        <v>0</v>
      </c>
      <c r="AS5" s="1">
        <v>3.2</v>
      </c>
      <c r="AT5" s="1">
        <v>1</v>
      </c>
      <c r="AU5" s="1">
        <v>0</v>
      </c>
      <c r="AV5" s="1">
        <v>0</v>
      </c>
      <c r="AX5" s="1">
        <v>9</v>
      </c>
      <c r="AY5" s="1">
        <v>0.2</v>
      </c>
      <c r="AZ5" s="1">
        <v>0</v>
      </c>
      <c r="BA5" s="1">
        <v>0</v>
      </c>
      <c r="BB5" s="1">
        <v>0.2</v>
      </c>
      <c r="BC5" s="1">
        <v>12.6</v>
      </c>
      <c r="BD5" s="1">
        <v>8.8000000000000007</v>
      </c>
      <c r="BE5" s="1">
        <v>4.4000000000000004</v>
      </c>
      <c r="BF5" s="1">
        <v>0.6</v>
      </c>
      <c r="BG5" s="1">
        <v>2.2000000000000002</v>
      </c>
      <c r="BH5" s="1">
        <v>1.6</v>
      </c>
      <c r="BI5" s="1">
        <v>1.45</v>
      </c>
      <c r="BJ5" s="1">
        <v>27.2</v>
      </c>
      <c r="BK5" s="1">
        <v>16</v>
      </c>
      <c r="BL5" s="1">
        <v>59</v>
      </c>
      <c r="BM5" s="1">
        <v>11.6</v>
      </c>
      <c r="BN5" s="1">
        <v>2.2000000000000002</v>
      </c>
      <c r="BO5" s="1">
        <v>19</v>
      </c>
      <c r="BP5" s="1">
        <v>4.8</v>
      </c>
      <c r="BQ5" s="1">
        <v>0.8</v>
      </c>
      <c r="BR5" s="1">
        <v>17</v>
      </c>
      <c r="BS5" s="1">
        <v>0</v>
      </c>
      <c r="BT5" s="1">
        <v>0</v>
      </c>
      <c r="BU5" s="1">
        <v>5</v>
      </c>
      <c r="BV5" s="1">
        <v>0</v>
      </c>
      <c r="BW5" s="1">
        <v>0</v>
      </c>
      <c r="BX5" s="1">
        <v>0</v>
      </c>
      <c r="BY5" s="1">
        <v>37.4</v>
      </c>
      <c r="BZ5" s="1">
        <v>0</v>
      </c>
      <c r="CA5" s="1">
        <v>4.8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4.8581475999999988</v>
      </c>
      <c r="CL5" s="1">
        <v>7</v>
      </c>
    </row>
    <row r="6" spans="1:90" x14ac:dyDescent="0.25">
      <c r="A6" s="1" t="s">
        <v>62</v>
      </c>
      <c r="B6" s="1">
        <v>5.2</v>
      </c>
      <c r="C6" s="1">
        <v>16</v>
      </c>
      <c r="D6" s="1">
        <v>90</v>
      </c>
      <c r="E6" s="1">
        <v>0.05</v>
      </c>
      <c r="F6" s="1">
        <v>0.08</v>
      </c>
      <c r="G6" s="1">
        <v>0.1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4.0599999999999996</v>
      </c>
      <c r="V6" s="1">
        <v>0.81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0.19</v>
      </c>
      <c r="AD6" s="1">
        <v>0.12</v>
      </c>
      <c r="AE6" s="1">
        <v>0.05</v>
      </c>
      <c r="AF6" s="1">
        <v>0.06</v>
      </c>
      <c r="AG6" s="1">
        <v>3.38</v>
      </c>
      <c r="AH6" s="1">
        <v>0.06</v>
      </c>
      <c r="AI6" s="1">
        <v>0</v>
      </c>
      <c r="AJ6" s="1">
        <v>0.31</v>
      </c>
      <c r="AK6" s="1">
        <v>0</v>
      </c>
      <c r="AL6" s="1">
        <v>1.88</v>
      </c>
      <c r="AM6" s="1">
        <v>26.98</v>
      </c>
      <c r="AN6" s="1">
        <v>0.2</v>
      </c>
      <c r="AO6" s="1">
        <v>4</v>
      </c>
      <c r="AP6" s="1">
        <v>16.309999999999999</v>
      </c>
      <c r="AQ6" s="1">
        <v>20.62</v>
      </c>
      <c r="AR6" s="1">
        <v>0.44</v>
      </c>
      <c r="AS6" s="1">
        <v>4.4400000000000004</v>
      </c>
      <c r="AT6" s="1">
        <v>0.88</v>
      </c>
      <c r="AU6" s="1">
        <v>0.06</v>
      </c>
      <c r="AV6" s="1">
        <v>0.06</v>
      </c>
      <c r="AW6" s="1">
        <v>100</v>
      </c>
      <c r="AX6" s="1">
        <v>10.75</v>
      </c>
      <c r="AY6" s="1">
        <v>0.62</v>
      </c>
      <c r="AZ6" s="1">
        <v>0</v>
      </c>
      <c r="BA6" s="1">
        <v>0.12</v>
      </c>
      <c r="BB6" s="1">
        <v>0.75</v>
      </c>
      <c r="BC6" s="1">
        <v>12.25</v>
      </c>
      <c r="BD6" s="1">
        <v>8.06</v>
      </c>
      <c r="BE6" s="1">
        <v>4.38</v>
      </c>
      <c r="BF6" s="1">
        <v>0.75</v>
      </c>
      <c r="BG6" s="1">
        <v>1.94</v>
      </c>
      <c r="BH6" s="1">
        <v>1.5</v>
      </c>
      <c r="BI6" s="1">
        <v>1.38</v>
      </c>
      <c r="BJ6" s="1">
        <v>22.06</v>
      </c>
      <c r="BK6" s="1">
        <v>12.88</v>
      </c>
      <c r="BL6" s="1">
        <v>58</v>
      </c>
      <c r="BM6" s="1">
        <v>9.8800000000000008</v>
      </c>
      <c r="BN6" s="1">
        <v>2.44</v>
      </c>
      <c r="BO6" s="1">
        <v>25</v>
      </c>
      <c r="BP6" s="1">
        <v>4.0599999999999996</v>
      </c>
      <c r="BQ6" s="1">
        <v>0.81</v>
      </c>
      <c r="BR6" s="1">
        <v>20</v>
      </c>
      <c r="BS6" s="1">
        <v>0</v>
      </c>
      <c r="BT6" s="1">
        <v>0</v>
      </c>
      <c r="BU6" s="1">
        <v>16</v>
      </c>
      <c r="BV6" s="1">
        <v>0</v>
      </c>
      <c r="BW6" s="1">
        <v>0</v>
      </c>
      <c r="BX6" s="1">
        <v>0.06</v>
      </c>
      <c r="BY6" s="1">
        <v>34.119999999999997</v>
      </c>
      <c r="BZ6" s="1">
        <v>0</v>
      </c>
      <c r="CA6" s="1">
        <v>4.0599999999999996</v>
      </c>
      <c r="CB6" s="1">
        <v>0.25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4.8584009100000012</v>
      </c>
      <c r="CL6" s="1">
        <v>6</v>
      </c>
    </row>
    <row r="7" spans="1:90" x14ac:dyDescent="0.25">
      <c r="A7" s="1" t="s">
        <v>79</v>
      </c>
      <c r="B7" s="1">
        <v>5.0999999999999996</v>
      </c>
      <c r="C7" s="1">
        <v>13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5.85</v>
      </c>
      <c r="V7" s="1">
        <v>1.46</v>
      </c>
      <c r="W7" s="1">
        <v>25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3.92</v>
      </c>
      <c r="AH7" s="1">
        <v>0</v>
      </c>
      <c r="AI7" s="1">
        <v>0</v>
      </c>
      <c r="AJ7" s="1">
        <v>0.54</v>
      </c>
      <c r="AK7" s="1">
        <v>0</v>
      </c>
      <c r="AL7" s="1">
        <v>0</v>
      </c>
      <c r="AM7" s="1">
        <v>27.65</v>
      </c>
      <c r="AN7" s="1">
        <v>0</v>
      </c>
      <c r="AO7" s="1">
        <v>4.2</v>
      </c>
      <c r="AP7" s="1">
        <v>17.54</v>
      </c>
      <c r="AQ7" s="1">
        <v>24</v>
      </c>
      <c r="AR7" s="1">
        <v>0.62</v>
      </c>
      <c r="AS7" s="1">
        <v>5.38</v>
      </c>
      <c r="AT7" s="1">
        <v>1</v>
      </c>
      <c r="AU7" s="1">
        <v>0.08</v>
      </c>
      <c r="AV7" s="1">
        <v>0.08</v>
      </c>
      <c r="AW7" s="1">
        <v>100</v>
      </c>
      <c r="AX7" s="1">
        <v>9.5399999999999991</v>
      </c>
      <c r="AY7" s="1">
        <v>0.85</v>
      </c>
      <c r="AZ7" s="1">
        <v>0</v>
      </c>
      <c r="BA7" s="1">
        <v>0</v>
      </c>
      <c r="BB7" s="1">
        <v>0.85</v>
      </c>
      <c r="BC7" s="1">
        <v>12.69</v>
      </c>
      <c r="BD7" s="1">
        <v>7.46</v>
      </c>
      <c r="BE7" s="1">
        <v>4.92</v>
      </c>
      <c r="BF7" s="1">
        <v>0.69</v>
      </c>
      <c r="BG7" s="1">
        <v>1.92</v>
      </c>
      <c r="BH7" s="1">
        <v>1.46</v>
      </c>
      <c r="BI7" s="1">
        <v>1.36</v>
      </c>
      <c r="BJ7" s="1">
        <v>30.08</v>
      </c>
      <c r="BK7" s="1">
        <v>19.309999999999999</v>
      </c>
      <c r="BL7" s="1">
        <v>64</v>
      </c>
      <c r="BM7" s="1">
        <v>11.92</v>
      </c>
      <c r="BN7" s="1">
        <v>3</v>
      </c>
      <c r="BO7" s="1">
        <v>25</v>
      </c>
      <c r="BP7" s="1">
        <v>5.85</v>
      </c>
      <c r="BQ7" s="1">
        <v>1.46</v>
      </c>
      <c r="BR7" s="1">
        <v>25</v>
      </c>
      <c r="BS7" s="1">
        <v>0</v>
      </c>
      <c r="BT7" s="1">
        <v>0</v>
      </c>
      <c r="BU7" s="1">
        <v>13</v>
      </c>
      <c r="BV7" s="1">
        <v>0</v>
      </c>
      <c r="BW7" s="1">
        <v>0</v>
      </c>
      <c r="BX7" s="1">
        <v>0.08</v>
      </c>
      <c r="BY7" s="1">
        <v>42.69</v>
      </c>
      <c r="BZ7" s="1">
        <v>0</v>
      </c>
      <c r="CA7" s="1">
        <v>5.85</v>
      </c>
      <c r="CB7" s="1">
        <v>0.23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3.1191040800000009</v>
      </c>
      <c r="CL7" s="1">
        <v>5</v>
      </c>
    </row>
    <row r="8" spans="1:90" x14ac:dyDescent="0.25">
      <c r="A8" s="1" t="s">
        <v>61</v>
      </c>
      <c r="B8" s="1">
        <v>4.5999999999999996</v>
      </c>
      <c r="C8" s="1">
        <v>14</v>
      </c>
      <c r="D8" s="1">
        <v>89.93</v>
      </c>
      <c r="E8" s="1">
        <v>0.05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5.57</v>
      </c>
      <c r="V8" s="1">
        <v>1</v>
      </c>
      <c r="W8" s="1">
        <v>18</v>
      </c>
      <c r="X8" s="1">
        <v>0</v>
      </c>
      <c r="Y8" s="1">
        <v>0</v>
      </c>
      <c r="AA8" s="1">
        <v>0</v>
      </c>
      <c r="AB8" s="1">
        <v>0</v>
      </c>
      <c r="AC8" s="1">
        <v>0.21</v>
      </c>
      <c r="AD8" s="1">
        <v>0.14000000000000001</v>
      </c>
      <c r="AE8" s="1">
        <v>0.06</v>
      </c>
      <c r="AF8" s="1">
        <v>0</v>
      </c>
      <c r="AG8" s="1">
        <v>2.57</v>
      </c>
      <c r="AH8" s="1">
        <v>0.14000000000000001</v>
      </c>
      <c r="AI8" s="1">
        <v>7.0000000000000007E-2</v>
      </c>
      <c r="AJ8" s="1">
        <v>0.36</v>
      </c>
      <c r="AK8" s="1">
        <v>0</v>
      </c>
      <c r="AL8" s="1">
        <v>2.14</v>
      </c>
      <c r="AM8" s="1">
        <v>20.96</v>
      </c>
      <c r="AN8" s="1">
        <v>0.2</v>
      </c>
      <c r="AO8" s="1">
        <v>3.7</v>
      </c>
      <c r="AP8" s="1">
        <v>15.64</v>
      </c>
      <c r="AQ8" s="1">
        <v>19.29</v>
      </c>
      <c r="AR8" s="1">
        <v>0.36</v>
      </c>
      <c r="AS8" s="1">
        <v>3.57</v>
      </c>
      <c r="AT8" s="1">
        <v>1</v>
      </c>
      <c r="AU8" s="1">
        <v>0.14000000000000001</v>
      </c>
      <c r="AV8" s="1">
        <v>7.0000000000000007E-2</v>
      </c>
      <c r="AW8" s="1">
        <v>50</v>
      </c>
      <c r="AX8" s="1">
        <v>9.7899999999999991</v>
      </c>
      <c r="AY8" s="1">
        <v>0.71</v>
      </c>
      <c r="AZ8" s="1">
        <v>0</v>
      </c>
      <c r="BA8" s="1">
        <v>0</v>
      </c>
      <c r="BB8" s="1">
        <v>0.71</v>
      </c>
      <c r="BC8" s="1">
        <v>12.29</v>
      </c>
      <c r="BD8" s="1">
        <v>7.21</v>
      </c>
      <c r="BE8" s="1">
        <v>3.79</v>
      </c>
      <c r="BF8" s="1">
        <v>0.71</v>
      </c>
      <c r="BG8" s="1">
        <v>1.43</v>
      </c>
      <c r="BH8" s="1">
        <v>1.64</v>
      </c>
      <c r="BI8" s="1">
        <v>1.3</v>
      </c>
      <c r="BJ8" s="1">
        <v>41.93</v>
      </c>
      <c r="BK8" s="1">
        <v>29.5</v>
      </c>
      <c r="BL8" s="1">
        <v>70</v>
      </c>
      <c r="BM8" s="1">
        <v>13.29</v>
      </c>
      <c r="BN8" s="1">
        <v>3.21</v>
      </c>
      <c r="BO8" s="1">
        <v>24</v>
      </c>
      <c r="BP8" s="1">
        <v>5.57</v>
      </c>
      <c r="BQ8" s="1">
        <v>1</v>
      </c>
      <c r="BR8" s="1">
        <v>18</v>
      </c>
      <c r="BS8" s="1">
        <v>7.0000000000000007E-2</v>
      </c>
      <c r="BT8" s="1">
        <v>7.0000000000000007E-2</v>
      </c>
      <c r="BU8" s="1">
        <v>14</v>
      </c>
      <c r="BV8" s="1">
        <v>0</v>
      </c>
      <c r="BW8" s="1">
        <v>0</v>
      </c>
      <c r="BX8" s="1">
        <v>0</v>
      </c>
      <c r="BY8" s="1">
        <v>53.29</v>
      </c>
      <c r="BZ8" s="1">
        <v>0</v>
      </c>
      <c r="CA8" s="1">
        <v>5.57</v>
      </c>
      <c r="CB8" s="1">
        <v>0.71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5.7706899700000003</v>
      </c>
      <c r="CL8" s="1">
        <v>3</v>
      </c>
    </row>
    <row r="9" spans="1:90" x14ac:dyDescent="0.25">
      <c r="A9" s="1" t="s">
        <v>85</v>
      </c>
      <c r="B9" s="1">
        <v>4.4000000000000004</v>
      </c>
      <c r="C9" s="1">
        <v>4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4.5</v>
      </c>
      <c r="V9" s="1">
        <v>0.75</v>
      </c>
      <c r="W9" s="1">
        <v>17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2.75</v>
      </c>
      <c r="AH9" s="1">
        <v>0</v>
      </c>
      <c r="AI9" s="1">
        <v>0</v>
      </c>
      <c r="AJ9" s="1">
        <v>0.25</v>
      </c>
      <c r="AK9" s="1">
        <v>0</v>
      </c>
      <c r="AL9" s="1">
        <v>0</v>
      </c>
      <c r="AM9" s="1">
        <v>22.8</v>
      </c>
      <c r="AN9" s="1">
        <v>0</v>
      </c>
      <c r="AO9" s="1">
        <v>3.3</v>
      </c>
      <c r="AP9" s="1">
        <v>14.75</v>
      </c>
      <c r="AQ9" s="1">
        <v>17.75</v>
      </c>
      <c r="AR9" s="1">
        <v>0</v>
      </c>
      <c r="AS9" s="1">
        <v>2.75</v>
      </c>
      <c r="AT9" s="1">
        <v>1.75</v>
      </c>
      <c r="AU9" s="1">
        <v>0.25</v>
      </c>
      <c r="AV9" s="1">
        <v>0.25</v>
      </c>
      <c r="AW9" s="1">
        <v>100</v>
      </c>
      <c r="AX9" s="1">
        <v>8.5</v>
      </c>
      <c r="AY9" s="1">
        <v>1</v>
      </c>
      <c r="AZ9" s="1">
        <v>0</v>
      </c>
      <c r="BA9" s="1">
        <v>0</v>
      </c>
      <c r="BB9" s="1">
        <v>1</v>
      </c>
      <c r="BC9" s="1">
        <v>14.5</v>
      </c>
      <c r="BD9" s="1">
        <v>8.75</v>
      </c>
      <c r="BE9" s="1">
        <v>4.5</v>
      </c>
      <c r="BF9" s="1">
        <v>1</v>
      </c>
      <c r="BG9" s="1">
        <v>1.75</v>
      </c>
      <c r="BH9" s="1">
        <v>2.5</v>
      </c>
      <c r="BI9" s="1">
        <v>1.7</v>
      </c>
      <c r="BJ9" s="1">
        <v>33</v>
      </c>
      <c r="BK9" s="1">
        <v>18</v>
      </c>
      <c r="BL9" s="1">
        <v>55</v>
      </c>
      <c r="BM9" s="1">
        <v>18.75</v>
      </c>
      <c r="BN9" s="1">
        <v>5.5</v>
      </c>
      <c r="BO9" s="1">
        <v>29</v>
      </c>
      <c r="BP9" s="1">
        <v>4.5</v>
      </c>
      <c r="BQ9" s="1">
        <v>0.75</v>
      </c>
      <c r="BR9" s="1">
        <v>17</v>
      </c>
      <c r="BS9" s="1">
        <v>0</v>
      </c>
      <c r="BT9" s="1">
        <v>0</v>
      </c>
      <c r="BU9" s="1">
        <v>4</v>
      </c>
      <c r="BV9" s="1">
        <v>0</v>
      </c>
      <c r="BW9" s="1">
        <v>0</v>
      </c>
      <c r="BX9" s="1">
        <v>0</v>
      </c>
      <c r="BY9" s="1">
        <v>42.5</v>
      </c>
      <c r="BZ9" s="1">
        <v>0</v>
      </c>
      <c r="CA9" s="1">
        <v>4.5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4.5361987499999987</v>
      </c>
      <c r="CL9" s="1">
        <v>3</v>
      </c>
    </row>
    <row r="10" spans="1:90" x14ac:dyDescent="0.25">
      <c r="A10" s="1" t="s">
        <v>68</v>
      </c>
      <c r="B10" s="1">
        <v>6.1</v>
      </c>
      <c r="C10" s="1">
        <v>15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0.87</v>
      </c>
      <c r="V10" s="1">
        <v>0.47</v>
      </c>
      <c r="W10" s="1">
        <v>54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</v>
      </c>
      <c r="AH10" s="1">
        <v>0.13</v>
      </c>
      <c r="AI10" s="1">
        <v>0</v>
      </c>
      <c r="AJ10" s="1">
        <v>0.47</v>
      </c>
      <c r="AK10" s="1">
        <v>0</v>
      </c>
      <c r="AL10" s="1">
        <v>0</v>
      </c>
      <c r="AM10" s="1">
        <v>21.17</v>
      </c>
      <c r="AN10" s="1">
        <v>0</v>
      </c>
      <c r="AO10" s="1">
        <v>3.9</v>
      </c>
      <c r="AP10" s="1">
        <v>12.93</v>
      </c>
      <c r="AQ10" s="1">
        <v>18.53</v>
      </c>
      <c r="AR10" s="1">
        <v>0.2</v>
      </c>
      <c r="AS10" s="1">
        <v>4.53</v>
      </c>
      <c r="AT10" s="1">
        <v>0.73</v>
      </c>
      <c r="AU10" s="1">
        <v>0</v>
      </c>
      <c r="AV10" s="1">
        <v>0</v>
      </c>
      <c r="AX10" s="1">
        <v>6.67</v>
      </c>
      <c r="AY10" s="1">
        <v>0.73</v>
      </c>
      <c r="AZ10" s="1">
        <v>0</v>
      </c>
      <c r="BA10" s="1">
        <v>0</v>
      </c>
      <c r="BB10" s="1">
        <v>0.73</v>
      </c>
      <c r="BC10" s="1">
        <v>9.8000000000000007</v>
      </c>
      <c r="BD10" s="1">
        <v>6.13</v>
      </c>
      <c r="BE10" s="1">
        <v>3.73</v>
      </c>
      <c r="BF10" s="1">
        <v>0.67</v>
      </c>
      <c r="BG10" s="1">
        <v>1.67</v>
      </c>
      <c r="BH10" s="1">
        <v>1.4</v>
      </c>
      <c r="BI10" s="1">
        <v>1.22</v>
      </c>
      <c r="BJ10" s="1">
        <v>25.2</v>
      </c>
      <c r="BK10" s="1">
        <v>20.53</v>
      </c>
      <c r="BL10" s="1">
        <v>81</v>
      </c>
      <c r="BM10" s="1">
        <v>4.8</v>
      </c>
      <c r="BN10" s="1">
        <v>2.0699999999999998</v>
      </c>
      <c r="BO10" s="1">
        <v>43</v>
      </c>
      <c r="BP10" s="1">
        <v>0.87</v>
      </c>
      <c r="BQ10" s="1">
        <v>0.47</v>
      </c>
      <c r="BR10" s="1">
        <v>54</v>
      </c>
      <c r="BS10" s="1">
        <v>0</v>
      </c>
      <c r="BT10" s="1">
        <v>0</v>
      </c>
      <c r="BU10" s="1">
        <v>15</v>
      </c>
      <c r="BV10" s="1">
        <v>0</v>
      </c>
      <c r="BW10" s="1">
        <v>0</v>
      </c>
      <c r="BX10" s="1">
        <v>0</v>
      </c>
      <c r="BY10" s="1">
        <v>34.799999999999997</v>
      </c>
      <c r="BZ10" s="1">
        <v>0</v>
      </c>
      <c r="CA10" s="1">
        <v>0.87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4.2010497200000003</v>
      </c>
      <c r="CL10" s="1">
        <v>2</v>
      </c>
    </row>
    <row r="11" spans="1:90" x14ac:dyDescent="0.25">
      <c r="A11" s="1" t="s">
        <v>78</v>
      </c>
      <c r="B11" s="1">
        <v>6</v>
      </c>
      <c r="C11" s="1">
        <v>15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1.4</v>
      </c>
      <c r="V11" s="1">
        <v>0.4</v>
      </c>
      <c r="W11" s="1">
        <v>29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2.0699999999999998</v>
      </c>
      <c r="AH11" s="1">
        <v>0</v>
      </c>
      <c r="AI11" s="1">
        <v>0</v>
      </c>
      <c r="AJ11" s="1">
        <v>0.6</v>
      </c>
      <c r="AK11" s="1">
        <v>0</v>
      </c>
      <c r="AL11" s="1">
        <v>0</v>
      </c>
      <c r="AM11" s="1">
        <v>20.45</v>
      </c>
      <c r="AN11" s="1">
        <v>0</v>
      </c>
      <c r="AO11" s="1">
        <v>4.0999999999999996</v>
      </c>
      <c r="AP11" s="1">
        <v>14.8</v>
      </c>
      <c r="AQ11" s="1">
        <v>22</v>
      </c>
      <c r="AR11" s="1">
        <v>0.33</v>
      </c>
      <c r="AS11" s="1">
        <v>4.8</v>
      </c>
      <c r="AT11" s="1">
        <v>0.8</v>
      </c>
      <c r="AU11" s="1">
        <v>0.2</v>
      </c>
      <c r="AV11" s="1">
        <v>7.0000000000000007E-2</v>
      </c>
      <c r="AW11" s="1">
        <v>35</v>
      </c>
      <c r="AX11" s="1">
        <v>9.1300000000000008</v>
      </c>
      <c r="AY11" s="1">
        <v>1.67</v>
      </c>
      <c r="AZ11" s="1">
        <v>0</v>
      </c>
      <c r="BA11" s="1">
        <v>0</v>
      </c>
      <c r="BB11" s="1">
        <v>1.67</v>
      </c>
      <c r="BC11" s="1">
        <v>8.67</v>
      </c>
      <c r="BD11" s="1">
        <v>6.13</v>
      </c>
      <c r="BE11" s="1">
        <v>2.93</v>
      </c>
      <c r="BF11" s="1">
        <v>0.67</v>
      </c>
      <c r="BG11" s="1">
        <v>1.67</v>
      </c>
      <c r="BH11" s="1">
        <v>1.4</v>
      </c>
      <c r="BI11" s="1">
        <v>1.03</v>
      </c>
      <c r="BJ11" s="1">
        <v>32</v>
      </c>
      <c r="BK11" s="1">
        <v>27.87</v>
      </c>
      <c r="BL11" s="1">
        <v>87</v>
      </c>
      <c r="BM11" s="1">
        <v>4.8</v>
      </c>
      <c r="BN11" s="1">
        <v>1.73</v>
      </c>
      <c r="BO11" s="1">
        <v>36</v>
      </c>
      <c r="BP11" s="1">
        <v>1.4</v>
      </c>
      <c r="BQ11" s="1">
        <v>0.4</v>
      </c>
      <c r="BR11" s="1">
        <v>29</v>
      </c>
      <c r="BS11" s="1">
        <v>0</v>
      </c>
      <c r="BT11" s="1">
        <v>0</v>
      </c>
      <c r="BU11" s="1">
        <v>15</v>
      </c>
      <c r="BV11" s="1">
        <v>0</v>
      </c>
      <c r="BW11" s="1">
        <v>0</v>
      </c>
      <c r="BX11" s="1">
        <v>0</v>
      </c>
      <c r="BY11" s="1">
        <v>42.67</v>
      </c>
      <c r="BZ11" s="1">
        <v>0</v>
      </c>
      <c r="CA11" s="1">
        <v>1.4</v>
      </c>
      <c r="CB11" s="1">
        <v>7.0000000000000007E-2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5.9518259900000006</v>
      </c>
      <c r="CL11" s="1">
        <v>2</v>
      </c>
    </row>
    <row r="12" spans="1:90" x14ac:dyDescent="0.25">
      <c r="A12" s="1" t="s">
        <v>73</v>
      </c>
      <c r="B12" s="1">
        <v>4.5</v>
      </c>
      <c r="C12" s="1">
        <v>5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3.2</v>
      </c>
      <c r="V12" s="1">
        <v>1</v>
      </c>
      <c r="W12" s="1">
        <v>31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2.8</v>
      </c>
      <c r="AH12" s="1">
        <v>0.2</v>
      </c>
      <c r="AI12" s="1">
        <v>0</v>
      </c>
      <c r="AJ12" s="1">
        <v>0.2</v>
      </c>
      <c r="AK12" s="1">
        <v>0</v>
      </c>
      <c r="AL12" s="1">
        <v>0</v>
      </c>
      <c r="AM12" s="1">
        <v>20.72</v>
      </c>
      <c r="AN12" s="1">
        <v>0</v>
      </c>
      <c r="AO12" s="1">
        <v>3.7</v>
      </c>
      <c r="AP12" s="1">
        <v>14</v>
      </c>
      <c r="AQ12" s="1">
        <v>16.399999999999999</v>
      </c>
      <c r="AR12" s="1">
        <v>0</v>
      </c>
      <c r="AS12" s="1">
        <v>3</v>
      </c>
      <c r="AT12" s="1">
        <v>1.2</v>
      </c>
      <c r="AU12" s="1">
        <v>0</v>
      </c>
      <c r="AV12" s="1">
        <v>0</v>
      </c>
      <c r="AX12" s="1">
        <v>6</v>
      </c>
      <c r="AY12" s="1">
        <v>1.4</v>
      </c>
      <c r="AZ12" s="1">
        <v>0</v>
      </c>
      <c r="BA12" s="1">
        <v>0</v>
      </c>
      <c r="BB12" s="1">
        <v>1.4</v>
      </c>
      <c r="BC12" s="1">
        <v>12.2</v>
      </c>
      <c r="BD12" s="1">
        <v>6.4</v>
      </c>
      <c r="BE12" s="1">
        <v>4</v>
      </c>
      <c r="BF12" s="1">
        <v>0.2</v>
      </c>
      <c r="BG12" s="1">
        <v>0.8</v>
      </c>
      <c r="BH12" s="1">
        <v>1</v>
      </c>
      <c r="BI12" s="1">
        <v>1.2</v>
      </c>
      <c r="BJ12" s="1">
        <v>28.8</v>
      </c>
      <c r="BK12" s="1">
        <v>19.8</v>
      </c>
      <c r="BL12" s="1">
        <v>69</v>
      </c>
      <c r="BM12" s="1">
        <v>10.8</v>
      </c>
      <c r="BN12" s="1">
        <v>3.4</v>
      </c>
      <c r="BO12" s="1">
        <v>31</v>
      </c>
      <c r="BP12" s="1">
        <v>3.2</v>
      </c>
      <c r="BQ12" s="1">
        <v>1</v>
      </c>
      <c r="BR12" s="1">
        <v>31</v>
      </c>
      <c r="BS12" s="1">
        <v>0</v>
      </c>
      <c r="BT12" s="1">
        <v>0</v>
      </c>
      <c r="BU12" s="1">
        <v>5</v>
      </c>
      <c r="BV12" s="1">
        <v>0</v>
      </c>
      <c r="BW12" s="1">
        <v>0</v>
      </c>
      <c r="BX12" s="1">
        <v>0</v>
      </c>
      <c r="BY12" s="1">
        <v>37.4</v>
      </c>
      <c r="BZ12" s="1">
        <v>0</v>
      </c>
      <c r="CA12" s="1">
        <v>3.2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3.6514140000000013</v>
      </c>
      <c r="CL12" s="1">
        <v>2</v>
      </c>
    </row>
    <row r="13" spans="1:90" x14ac:dyDescent="0.25">
      <c r="A13" s="1" t="s">
        <v>67</v>
      </c>
      <c r="B13" s="1">
        <v>4.8</v>
      </c>
      <c r="C13" s="1">
        <v>16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1.19</v>
      </c>
      <c r="V13" s="1">
        <v>0.06</v>
      </c>
      <c r="W13" s="1">
        <v>5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3.06</v>
      </c>
      <c r="AH13" s="1">
        <v>0.12</v>
      </c>
      <c r="AI13" s="1">
        <v>0</v>
      </c>
      <c r="AJ13" s="1">
        <v>0.19</v>
      </c>
      <c r="AK13" s="1">
        <v>0</v>
      </c>
      <c r="AL13" s="1">
        <v>0</v>
      </c>
      <c r="AM13" s="1">
        <v>25.34</v>
      </c>
      <c r="AN13" s="1">
        <v>0</v>
      </c>
      <c r="AO13" s="1">
        <v>3.4</v>
      </c>
      <c r="AP13" s="1">
        <v>16.25</v>
      </c>
      <c r="AQ13" s="1">
        <v>18.5</v>
      </c>
      <c r="AR13" s="1">
        <v>0.19</v>
      </c>
      <c r="AS13" s="1">
        <v>3</v>
      </c>
      <c r="AT13" s="1">
        <v>1.56</v>
      </c>
      <c r="AU13" s="1">
        <v>0</v>
      </c>
      <c r="AV13" s="1">
        <v>0</v>
      </c>
      <c r="AX13" s="1">
        <v>8.75</v>
      </c>
      <c r="AY13" s="1">
        <v>1.19</v>
      </c>
      <c r="AZ13" s="1">
        <v>0</v>
      </c>
      <c r="BA13" s="1">
        <v>0</v>
      </c>
      <c r="BB13" s="1">
        <v>1.19</v>
      </c>
      <c r="BC13" s="1">
        <v>14.62</v>
      </c>
      <c r="BD13" s="1">
        <v>8.8800000000000008</v>
      </c>
      <c r="BE13" s="1">
        <v>4.75</v>
      </c>
      <c r="BF13" s="1">
        <v>0.44</v>
      </c>
      <c r="BG13" s="1">
        <v>1.75</v>
      </c>
      <c r="BH13" s="1">
        <v>2</v>
      </c>
      <c r="BI13" s="1">
        <v>1.58</v>
      </c>
      <c r="BJ13" s="1">
        <v>32.119999999999997</v>
      </c>
      <c r="BK13" s="1">
        <v>23.56</v>
      </c>
      <c r="BL13" s="1">
        <v>73</v>
      </c>
      <c r="BM13" s="1">
        <v>5.19</v>
      </c>
      <c r="BN13" s="1">
        <v>0.69</v>
      </c>
      <c r="BO13" s="1">
        <v>13</v>
      </c>
      <c r="BP13" s="1">
        <v>1.19</v>
      </c>
      <c r="BQ13" s="1">
        <v>0.06</v>
      </c>
      <c r="BR13" s="1">
        <v>5</v>
      </c>
      <c r="BS13" s="1">
        <v>0</v>
      </c>
      <c r="BT13" s="1">
        <v>0</v>
      </c>
      <c r="BU13" s="1">
        <v>16</v>
      </c>
      <c r="BV13" s="1">
        <v>0</v>
      </c>
      <c r="BW13" s="1">
        <v>0</v>
      </c>
      <c r="BX13" s="1">
        <v>0</v>
      </c>
      <c r="BY13" s="1">
        <v>45.69</v>
      </c>
      <c r="BZ13" s="1">
        <v>0</v>
      </c>
      <c r="CA13" s="1">
        <v>1.19</v>
      </c>
      <c r="CB13" s="1">
        <v>0.12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4.1386449299999999</v>
      </c>
      <c r="CL13" s="1">
        <v>1</v>
      </c>
    </row>
    <row r="14" spans="1:90" x14ac:dyDescent="0.25">
      <c r="A14" s="1" t="s">
        <v>86</v>
      </c>
      <c r="B14" s="1">
        <v>4.3</v>
      </c>
      <c r="C14" s="1">
        <v>1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17.600000000000001</v>
      </c>
      <c r="AN14" s="1">
        <v>0</v>
      </c>
      <c r="AO14" s="1">
        <v>2.1</v>
      </c>
      <c r="AP14" s="1">
        <v>10</v>
      </c>
      <c r="AQ14" s="1">
        <v>10</v>
      </c>
      <c r="AR14" s="1">
        <v>0</v>
      </c>
      <c r="AS14" s="1">
        <v>1</v>
      </c>
      <c r="AT14" s="1">
        <v>3</v>
      </c>
      <c r="AU14" s="1">
        <v>0</v>
      </c>
      <c r="AV14" s="1">
        <v>0</v>
      </c>
      <c r="AX14" s="1">
        <v>3</v>
      </c>
      <c r="AY14" s="1">
        <v>1</v>
      </c>
      <c r="AZ14" s="1">
        <v>0</v>
      </c>
      <c r="BA14" s="1">
        <v>0</v>
      </c>
      <c r="BB14" s="1">
        <v>1</v>
      </c>
      <c r="BC14" s="1">
        <v>15</v>
      </c>
      <c r="BD14" s="1">
        <v>11</v>
      </c>
      <c r="BE14" s="1">
        <v>5</v>
      </c>
      <c r="BF14" s="1">
        <v>0</v>
      </c>
      <c r="BG14" s="1">
        <v>4</v>
      </c>
      <c r="BH14" s="1">
        <v>3</v>
      </c>
      <c r="BI14" s="1">
        <v>1.96</v>
      </c>
      <c r="BJ14" s="1">
        <v>36</v>
      </c>
      <c r="BK14" s="1">
        <v>24</v>
      </c>
      <c r="BL14" s="1">
        <v>67</v>
      </c>
      <c r="BM14" s="1">
        <v>15</v>
      </c>
      <c r="BN14" s="1">
        <v>7</v>
      </c>
      <c r="BO14" s="1">
        <v>47</v>
      </c>
      <c r="BP14" s="1">
        <v>1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0</v>
      </c>
      <c r="BY14" s="1">
        <v>40</v>
      </c>
      <c r="BZ14" s="1">
        <v>0</v>
      </c>
      <c r="CA14" s="1">
        <v>1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3.2863700000000007</v>
      </c>
      <c r="CL14" s="1">
        <v>1</v>
      </c>
    </row>
  </sheetData>
  <sortState xmlns:xlrd2="http://schemas.microsoft.com/office/spreadsheetml/2017/richdata2" ref="A2:CL14">
    <sortCondition descending="1" ref="CL2:CL14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2F59-5B5C-403C-9AC3-F3FFF36D0A8E}">
  <dimension ref="A1:CL9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62</v>
      </c>
      <c r="B2" s="1">
        <v>5.2</v>
      </c>
      <c r="C2" s="1">
        <v>17</v>
      </c>
      <c r="D2" s="1">
        <v>90</v>
      </c>
      <c r="E2" s="1">
        <v>0.04</v>
      </c>
      <c r="F2" s="1">
        <v>0.08</v>
      </c>
      <c r="G2" s="1">
        <v>0.1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3.94</v>
      </c>
      <c r="V2" s="1">
        <v>0.76</v>
      </c>
      <c r="W2" s="1">
        <v>19</v>
      </c>
      <c r="X2" s="1">
        <v>0</v>
      </c>
      <c r="Y2" s="1">
        <v>0</v>
      </c>
      <c r="AA2" s="1">
        <v>0</v>
      </c>
      <c r="AB2" s="1">
        <v>0</v>
      </c>
      <c r="AC2" s="1">
        <v>0.18</v>
      </c>
      <c r="AD2" s="1">
        <v>0.12</v>
      </c>
      <c r="AE2" s="1">
        <v>0.05</v>
      </c>
      <c r="AF2" s="1">
        <v>0.06</v>
      </c>
      <c r="AG2" s="1">
        <v>3.29</v>
      </c>
      <c r="AH2" s="1">
        <v>0.06</v>
      </c>
      <c r="AI2" s="1">
        <v>0</v>
      </c>
      <c r="AJ2" s="1">
        <v>0.35</v>
      </c>
      <c r="AK2" s="1">
        <v>0</v>
      </c>
      <c r="AL2" s="1">
        <v>1.76</v>
      </c>
      <c r="AM2" s="1">
        <v>26.45</v>
      </c>
      <c r="AN2" s="1">
        <v>0.2</v>
      </c>
      <c r="AO2" s="1">
        <v>4</v>
      </c>
      <c r="AP2" s="1">
        <v>16</v>
      </c>
      <c r="AQ2" s="1">
        <v>20.76</v>
      </c>
      <c r="AR2" s="1">
        <v>0.41</v>
      </c>
      <c r="AS2" s="1">
        <v>4.53</v>
      </c>
      <c r="AT2" s="1">
        <v>0.82</v>
      </c>
      <c r="AU2" s="1">
        <v>0.06</v>
      </c>
      <c r="AV2" s="1">
        <v>0.06</v>
      </c>
      <c r="AW2" s="1">
        <v>100</v>
      </c>
      <c r="AX2" s="1">
        <v>10.29</v>
      </c>
      <c r="AY2" s="1">
        <v>0.59</v>
      </c>
      <c r="AZ2" s="1">
        <v>0</v>
      </c>
      <c r="BA2" s="1">
        <v>0.12</v>
      </c>
      <c r="BB2" s="1">
        <v>0.71</v>
      </c>
      <c r="BC2" s="1">
        <v>12.24</v>
      </c>
      <c r="BD2" s="1">
        <v>8</v>
      </c>
      <c r="BE2" s="1">
        <v>4.24</v>
      </c>
      <c r="BF2" s="1">
        <v>1</v>
      </c>
      <c r="BG2" s="1">
        <v>1.82</v>
      </c>
      <c r="BH2" s="1">
        <v>1.53</v>
      </c>
      <c r="BI2" s="1">
        <v>1.35</v>
      </c>
      <c r="BJ2" s="1">
        <v>22.24</v>
      </c>
      <c r="BK2" s="1">
        <v>13</v>
      </c>
      <c r="BL2" s="1">
        <v>58</v>
      </c>
      <c r="BM2" s="1">
        <v>9.76</v>
      </c>
      <c r="BN2" s="1">
        <v>2.41</v>
      </c>
      <c r="BO2" s="1">
        <v>25</v>
      </c>
      <c r="BP2" s="1">
        <v>3.94</v>
      </c>
      <c r="BQ2" s="1">
        <v>0.76</v>
      </c>
      <c r="BR2" s="1">
        <v>19</v>
      </c>
      <c r="BS2" s="1">
        <v>0</v>
      </c>
      <c r="BT2" s="1">
        <v>0</v>
      </c>
      <c r="BU2" s="1">
        <v>17</v>
      </c>
      <c r="BV2" s="1">
        <v>0</v>
      </c>
      <c r="BW2" s="1">
        <v>0</v>
      </c>
      <c r="BX2" s="1">
        <v>0.06</v>
      </c>
      <c r="BY2" s="1">
        <v>33.94</v>
      </c>
      <c r="BZ2" s="1">
        <v>0</v>
      </c>
      <c r="CA2" s="1">
        <v>3.94</v>
      </c>
      <c r="CB2" s="1">
        <v>0.24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4.9153614500000016</v>
      </c>
      <c r="CL2" s="1">
        <v>6</v>
      </c>
    </row>
    <row r="3" spans="1:90" x14ac:dyDescent="0.25">
      <c r="A3" s="1" t="s">
        <v>68</v>
      </c>
      <c r="B3" s="1">
        <v>6.1</v>
      </c>
      <c r="C3" s="1">
        <v>16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0.81</v>
      </c>
      <c r="V3" s="1">
        <v>0.44</v>
      </c>
      <c r="W3" s="1">
        <v>54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2.75</v>
      </c>
      <c r="AH3" s="1">
        <v>0.12</v>
      </c>
      <c r="AI3" s="1">
        <v>0</v>
      </c>
      <c r="AJ3" s="1">
        <v>0.44</v>
      </c>
      <c r="AK3" s="1">
        <v>0</v>
      </c>
      <c r="AL3" s="1">
        <v>0</v>
      </c>
      <c r="AM3" s="1">
        <v>20.8</v>
      </c>
      <c r="AN3" s="1">
        <v>0</v>
      </c>
      <c r="AO3" s="1">
        <v>3.9</v>
      </c>
      <c r="AP3" s="1">
        <v>13</v>
      </c>
      <c r="AQ3" s="1">
        <v>18.25</v>
      </c>
      <c r="AR3" s="1">
        <v>0.19</v>
      </c>
      <c r="AS3" s="1">
        <v>4.38</v>
      </c>
      <c r="AT3" s="1">
        <v>0.75</v>
      </c>
      <c r="AU3" s="1">
        <v>0</v>
      </c>
      <c r="AV3" s="1">
        <v>0</v>
      </c>
      <c r="AX3" s="1">
        <v>7.12</v>
      </c>
      <c r="AY3" s="1">
        <v>0.75</v>
      </c>
      <c r="AZ3" s="1">
        <v>0</v>
      </c>
      <c r="BA3" s="1">
        <v>0</v>
      </c>
      <c r="BB3" s="1">
        <v>0.75</v>
      </c>
      <c r="BC3" s="1">
        <v>9.5</v>
      </c>
      <c r="BD3" s="1">
        <v>5.88</v>
      </c>
      <c r="BE3" s="1">
        <v>3.69</v>
      </c>
      <c r="BF3" s="1">
        <v>0.69</v>
      </c>
      <c r="BG3" s="1">
        <v>1.56</v>
      </c>
      <c r="BH3" s="1">
        <v>1.38</v>
      </c>
      <c r="BI3" s="1">
        <v>1.2</v>
      </c>
      <c r="BJ3" s="1">
        <v>24.69</v>
      </c>
      <c r="BK3" s="1">
        <v>20.25</v>
      </c>
      <c r="BL3" s="1">
        <v>82</v>
      </c>
      <c r="BM3" s="1">
        <v>4.5</v>
      </c>
      <c r="BN3" s="1">
        <v>1.94</v>
      </c>
      <c r="BO3" s="1">
        <v>43</v>
      </c>
      <c r="BP3" s="1">
        <v>0.81</v>
      </c>
      <c r="BQ3" s="1">
        <v>0.44</v>
      </c>
      <c r="BR3" s="1">
        <v>54</v>
      </c>
      <c r="BS3" s="1">
        <v>0</v>
      </c>
      <c r="BT3" s="1">
        <v>0</v>
      </c>
      <c r="BU3" s="1">
        <v>16</v>
      </c>
      <c r="BV3" s="1">
        <v>0</v>
      </c>
      <c r="BW3" s="1">
        <v>0</v>
      </c>
      <c r="BX3" s="1">
        <v>0</v>
      </c>
      <c r="BY3" s="1">
        <v>34.44</v>
      </c>
      <c r="BZ3" s="1">
        <v>0</v>
      </c>
      <c r="CA3" s="1">
        <v>0.81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4.5094452499999997</v>
      </c>
      <c r="CL3" s="1">
        <v>6</v>
      </c>
    </row>
    <row r="4" spans="1:90" x14ac:dyDescent="0.25">
      <c r="A4" s="1" t="s">
        <v>76</v>
      </c>
      <c r="B4" s="1">
        <v>6.1</v>
      </c>
      <c r="C4" s="1">
        <v>16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1.1200000000000001</v>
      </c>
      <c r="V4" s="1">
        <v>0.19</v>
      </c>
      <c r="W4" s="1">
        <v>17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1.5</v>
      </c>
      <c r="AH4" s="1">
        <v>0.12</v>
      </c>
      <c r="AI4" s="1">
        <v>0</v>
      </c>
      <c r="AJ4" s="1">
        <v>0.56000000000000005</v>
      </c>
      <c r="AK4" s="1">
        <v>0</v>
      </c>
      <c r="AL4" s="1">
        <v>0</v>
      </c>
      <c r="AM4" s="1">
        <v>13.55</v>
      </c>
      <c r="AN4" s="1">
        <v>0</v>
      </c>
      <c r="AO4" s="1">
        <v>4.5</v>
      </c>
      <c r="AP4" s="1">
        <v>12.19</v>
      </c>
      <c r="AQ4" s="1">
        <v>18.940000000000001</v>
      </c>
      <c r="AR4" s="1">
        <v>0.12</v>
      </c>
      <c r="AS4" s="1">
        <v>4.3099999999999996</v>
      </c>
      <c r="AT4" s="1">
        <v>0.56000000000000005</v>
      </c>
      <c r="AU4" s="1">
        <v>0.06</v>
      </c>
      <c r="AV4" s="1">
        <v>0</v>
      </c>
      <c r="AW4" s="1">
        <v>0</v>
      </c>
      <c r="AX4" s="1">
        <v>7.44</v>
      </c>
      <c r="AY4" s="1">
        <v>0.56000000000000005</v>
      </c>
      <c r="AZ4" s="1">
        <v>0</v>
      </c>
      <c r="BA4" s="1">
        <v>0</v>
      </c>
      <c r="BB4" s="1">
        <v>0.56000000000000005</v>
      </c>
      <c r="BC4" s="1">
        <v>6.38</v>
      </c>
      <c r="BD4" s="1">
        <v>4</v>
      </c>
      <c r="BE4" s="1">
        <v>2.06</v>
      </c>
      <c r="BF4" s="1">
        <v>0.69</v>
      </c>
      <c r="BG4" s="1">
        <v>1</v>
      </c>
      <c r="BH4" s="1">
        <v>0.62</v>
      </c>
      <c r="BI4" s="1">
        <v>0.63</v>
      </c>
      <c r="BJ4" s="1">
        <v>25</v>
      </c>
      <c r="BK4" s="1">
        <v>22.62</v>
      </c>
      <c r="BL4" s="1">
        <v>90</v>
      </c>
      <c r="BM4" s="1">
        <v>2.5</v>
      </c>
      <c r="BN4" s="1">
        <v>0.62</v>
      </c>
      <c r="BO4" s="1">
        <v>25</v>
      </c>
      <c r="BP4" s="1">
        <v>1.1200000000000001</v>
      </c>
      <c r="BQ4" s="1">
        <v>0.19</v>
      </c>
      <c r="BR4" s="1">
        <v>17</v>
      </c>
      <c r="BS4" s="1">
        <v>0.06</v>
      </c>
      <c r="BT4" s="1">
        <v>0.06</v>
      </c>
      <c r="BU4" s="1">
        <v>16</v>
      </c>
      <c r="BV4" s="1">
        <v>0</v>
      </c>
      <c r="BW4" s="1">
        <v>0</v>
      </c>
      <c r="BX4" s="1">
        <v>0</v>
      </c>
      <c r="BY4" s="1">
        <v>33.5</v>
      </c>
      <c r="BZ4" s="1">
        <v>0</v>
      </c>
      <c r="CA4" s="1">
        <v>1.1200000000000001</v>
      </c>
      <c r="CB4" s="1">
        <v>0.12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5.7036640700000012</v>
      </c>
      <c r="CL4" s="1">
        <v>6</v>
      </c>
    </row>
    <row r="5" spans="1:90" x14ac:dyDescent="0.25">
      <c r="A5" s="1" t="s">
        <v>67</v>
      </c>
      <c r="B5" s="1">
        <v>4.8</v>
      </c>
      <c r="C5" s="1">
        <v>17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1.24</v>
      </c>
      <c r="V5" s="1">
        <v>0.06</v>
      </c>
      <c r="W5" s="1">
        <v>5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3.35</v>
      </c>
      <c r="AH5" s="1">
        <v>0.12</v>
      </c>
      <c r="AI5" s="1">
        <v>0</v>
      </c>
      <c r="AJ5" s="1">
        <v>0.18</v>
      </c>
      <c r="AK5" s="1">
        <v>0</v>
      </c>
      <c r="AL5" s="1">
        <v>0</v>
      </c>
      <c r="AM5" s="1">
        <v>26.94</v>
      </c>
      <c r="AN5" s="1">
        <v>0</v>
      </c>
      <c r="AO5" s="1">
        <v>3.4</v>
      </c>
      <c r="AP5" s="1">
        <v>16.760000000000002</v>
      </c>
      <c r="AQ5" s="1">
        <v>18.88</v>
      </c>
      <c r="AR5" s="1">
        <v>0.18</v>
      </c>
      <c r="AS5" s="1">
        <v>2.88</v>
      </c>
      <c r="AT5" s="1">
        <v>1.88</v>
      </c>
      <c r="AU5" s="1">
        <v>0</v>
      </c>
      <c r="AV5" s="1">
        <v>0</v>
      </c>
      <c r="AX5" s="1">
        <v>8.82</v>
      </c>
      <c r="AY5" s="1">
        <v>1.18</v>
      </c>
      <c r="AZ5" s="1">
        <v>0</v>
      </c>
      <c r="BA5" s="1">
        <v>0</v>
      </c>
      <c r="BB5" s="1">
        <v>1.18</v>
      </c>
      <c r="BC5" s="1">
        <v>15.59</v>
      </c>
      <c r="BD5" s="1">
        <v>9.35</v>
      </c>
      <c r="BE5" s="1">
        <v>5.35</v>
      </c>
      <c r="BF5" s="1">
        <v>0.65</v>
      </c>
      <c r="BG5" s="1">
        <v>1.82</v>
      </c>
      <c r="BH5" s="1">
        <v>2.12</v>
      </c>
      <c r="BI5" s="1">
        <v>1.71</v>
      </c>
      <c r="BJ5" s="1">
        <v>32.35</v>
      </c>
      <c r="BK5" s="1">
        <v>23.59</v>
      </c>
      <c r="BL5" s="1">
        <v>73</v>
      </c>
      <c r="BM5" s="1">
        <v>5.24</v>
      </c>
      <c r="BN5" s="1">
        <v>0.65</v>
      </c>
      <c r="BO5" s="1">
        <v>12</v>
      </c>
      <c r="BP5" s="1">
        <v>1.24</v>
      </c>
      <c r="BQ5" s="1">
        <v>0.06</v>
      </c>
      <c r="BR5" s="1">
        <v>5</v>
      </c>
      <c r="BS5" s="1">
        <v>0</v>
      </c>
      <c r="BT5" s="1">
        <v>0</v>
      </c>
      <c r="BU5" s="1">
        <v>17</v>
      </c>
      <c r="BV5" s="1">
        <v>0</v>
      </c>
      <c r="BW5" s="1">
        <v>0</v>
      </c>
      <c r="BX5" s="1">
        <v>0</v>
      </c>
      <c r="BY5" s="1">
        <v>46.24</v>
      </c>
      <c r="BZ5" s="1">
        <v>0</v>
      </c>
      <c r="CA5" s="1">
        <v>1.24</v>
      </c>
      <c r="CB5" s="1">
        <v>0.12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4.2453005700000022</v>
      </c>
      <c r="CL5" s="1">
        <v>3</v>
      </c>
    </row>
    <row r="6" spans="1:90" x14ac:dyDescent="0.25">
      <c r="A6" s="1" t="s">
        <v>79</v>
      </c>
      <c r="B6" s="1">
        <v>5.0999999999999996</v>
      </c>
      <c r="C6" s="1">
        <v>14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5.64</v>
      </c>
      <c r="V6" s="1">
        <v>1.36</v>
      </c>
      <c r="W6" s="1">
        <v>24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3.71</v>
      </c>
      <c r="AH6" s="1">
        <v>7.0000000000000007E-2</v>
      </c>
      <c r="AI6" s="1">
        <v>0</v>
      </c>
      <c r="AJ6" s="1">
        <v>0.56999999999999995</v>
      </c>
      <c r="AK6" s="1">
        <v>0</v>
      </c>
      <c r="AL6" s="1">
        <v>0</v>
      </c>
      <c r="AM6" s="1">
        <v>26.41</v>
      </c>
      <c r="AN6" s="1">
        <v>0</v>
      </c>
      <c r="AO6" s="1">
        <v>4.3</v>
      </c>
      <c r="AP6" s="1">
        <v>16.71</v>
      </c>
      <c r="AQ6" s="1">
        <v>23.57</v>
      </c>
      <c r="AR6" s="1">
        <v>0.56999999999999995</v>
      </c>
      <c r="AS6" s="1">
        <v>5.36</v>
      </c>
      <c r="AT6" s="1">
        <v>0.93</v>
      </c>
      <c r="AU6" s="1">
        <v>7.0000000000000007E-2</v>
      </c>
      <c r="AV6" s="1">
        <v>7.0000000000000007E-2</v>
      </c>
      <c r="AW6" s="1">
        <v>100</v>
      </c>
      <c r="AX6" s="1">
        <v>9.2100000000000009</v>
      </c>
      <c r="AY6" s="1">
        <v>0.79</v>
      </c>
      <c r="AZ6" s="1">
        <v>0</v>
      </c>
      <c r="BA6" s="1">
        <v>0</v>
      </c>
      <c r="BB6" s="1">
        <v>0.79</v>
      </c>
      <c r="BC6" s="1">
        <v>12.29</v>
      </c>
      <c r="BD6" s="1">
        <v>7.07</v>
      </c>
      <c r="BE6" s="1">
        <v>4.6399999999999997</v>
      </c>
      <c r="BF6" s="1">
        <v>0.79</v>
      </c>
      <c r="BG6" s="1">
        <v>1.79</v>
      </c>
      <c r="BH6" s="1">
        <v>1.36</v>
      </c>
      <c r="BI6" s="1">
        <v>1.27</v>
      </c>
      <c r="BJ6" s="1">
        <v>29.64</v>
      </c>
      <c r="BK6" s="1">
        <v>19.14</v>
      </c>
      <c r="BL6" s="1">
        <v>65</v>
      </c>
      <c r="BM6" s="1">
        <v>11.71</v>
      </c>
      <c r="BN6" s="1">
        <v>2.93</v>
      </c>
      <c r="BO6" s="1">
        <v>25</v>
      </c>
      <c r="BP6" s="1">
        <v>5.64</v>
      </c>
      <c r="BQ6" s="1">
        <v>1.36</v>
      </c>
      <c r="BR6" s="1">
        <v>24</v>
      </c>
      <c r="BS6" s="1">
        <v>0</v>
      </c>
      <c r="BT6" s="1">
        <v>0</v>
      </c>
      <c r="BU6" s="1">
        <v>14</v>
      </c>
      <c r="BV6" s="1">
        <v>0</v>
      </c>
      <c r="BW6" s="1">
        <v>0</v>
      </c>
      <c r="BX6" s="1">
        <v>7.0000000000000007E-2</v>
      </c>
      <c r="BY6" s="1">
        <v>41.79</v>
      </c>
      <c r="BZ6" s="1">
        <v>0</v>
      </c>
      <c r="CA6" s="1">
        <v>5.64</v>
      </c>
      <c r="CB6" s="1">
        <v>0.21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3.3291724599999992</v>
      </c>
      <c r="CL6" s="1">
        <v>2</v>
      </c>
    </row>
    <row r="7" spans="1:90" x14ac:dyDescent="0.25">
      <c r="A7" s="1" t="s">
        <v>78</v>
      </c>
      <c r="B7" s="1">
        <v>6</v>
      </c>
      <c r="C7" s="1">
        <v>16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1.38</v>
      </c>
      <c r="V7" s="1">
        <v>0.38</v>
      </c>
      <c r="W7" s="1">
        <v>28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2.06</v>
      </c>
      <c r="AH7" s="1">
        <v>0</v>
      </c>
      <c r="AI7" s="1">
        <v>0</v>
      </c>
      <c r="AJ7" s="1">
        <v>0.56000000000000005</v>
      </c>
      <c r="AK7" s="1">
        <v>0</v>
      </c>
      <c r="AL7" s="1">
        <v>0</v>
      </c>
      <c r="AM7" s="1">
        <v>19.7</v>
      </c>
      <c r="AN7" s="1">
        <v>0</v>
      </c>
      <c r="AO7" s="1">
        <v>4.0999999999999996</v>
      </c>
      <c r="AP7" s="1">
        <v>14.5</v>
      </c>
      <c r="AQ7" s="1">
        <v>21.25</v>
      </c>
      <c r="AR7" s="1">
        <v>0.31</v>
      </c>
      <c r="AS7" s="1">
        <v>4.62</v>
      </c>
      <c r="AT7" s="1">
        <v>0.81</v>
      </c>
      <c r="AU7" s="1">
        <v>0.19</v>
      </c>
      <c r="AV7" s="1">
        <v>0.06</v>
      </c>
      <c r="AW7" s="1">
        <v>32</v>
      </c>
      <c r="AX7" s="1">
        <v>9.06</v>
      </c>
      <c r="AY7" s="1">
        <v>1.56</v>
      </c>
      <c r="AZ7" s="1">
        <v>0</v>
      </c>
      <c r="BA7" s="1">
        <v>0</v>
      </c>
      <c r="BB7" s="1">
        <v>1.56</v>
      </c>
      <c r="BC7" s="1">
        <v>8.44</v>
      </c>
      <c r="BD7" s="1">
        <v>5.75</v>
      </c>
      <c r="BE7" s="1">
        <v>2.94</v>
      </c>
      <c r="BF7" s="1">
        <v>0.62</v>
      </c>
      <c r="BG7" s="1">
        <v>1.56</v>
      </c>
      <c r="BH7" s="1">
        <v>1.31</v>
      </c>
      <c r="BI7" s="1">
        <v>0.99</v>
      </c>
      <c r="BJ7" s="1">
        <v>31.75</v>
      </c>
      <c r="BK7" s="1">
        <v>27.56</v>
      </c>
      <c r="BL7" s="1">
        <v>87</v>
      </c>
      <c r="BM7" s="1">
        <v>4.88</v>
      </c>
      <c r="BN7" s="1">
        <v>1.81</v>
      </c>
      <c r="BO7" s="1">
        <v>37</v>
      </c>
      <c r="BP7" s="1">
        <v>1.38</v>
      </c>
      <c r="BQ7" s="1">
        <v>0.38</v>
      </c>
      <c r="BR7" s="1">
        <v>28</v>
      </c>
      <c r="BS7" s="1">
        <v>0</v>
      </c>
      <c r="BT7" s="1">
        <v>0</v>
      </c>
      <c r="BU7" s="1">
        <v>16</v>
      </c>
      <c r="BV7" s="1">
        <v>0</v>
      </c>
      <c r="BW7" s="1">
        <v>0</v>
      </c>
      <c r="BX7" s="1">
        <v>0</v>
      </c>
      <c r="BY7" s="1">
        <v>42.19</v>
      </c>
      <c r="BZ7" s="1">
        <v>0</v>
      </c>
      <c r="CA7" s="1">
        <v>1.38</v>
      </c>
      <c r="CB7" s="1">
        <v>0.06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5.9812694800000017</v>
      </c>
      <c r="CL7" s="1">
        <v>2</v>
      </c>
    </row>
    <row r="8" spans="1:90" x14ac:dyDescent="0.25">
      <c r="A8" s="1" t="s">
        <v>71</v>
      </c>
      <c r="B8" s="1">
        <v>5.4</v>
      </c>
      <c r="C8" s="1">
        <v>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1.25</v>
      </c>
      <c r="V8" s="1">
        <v>0.5</v>
      </c>
      <c r="W8" s="1">
        <v>40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2.75</v>
      </c>
      <c r="AH8" s="1">
        <v>0</v>
      </c>
      <c r="AI8" s="1">
        <v>0</v>
      </c>
      <c r="AJ8" s="1">
        <v>0.75</v>
      </c>
      <c r="AK8" s="1">
        <v>0</v>
      </c>
      <c r="AL8" s="1">
        <v>0</v>
      </c>
      <c r="AM8" s="1">
        <v>22.15</v>
      </c>
      <c r="AN8" s="1">
        <v>0</v>
      </c>
      <c r="AO8" s="1">
        <v>4.5</v>
      </c>
      <c r="AP8" s="1">
        <v>15</v>
      </c>
      <c r="AQ8" s="1">
        <v>24</v>
      </c>
      <c r="AR8" s="1">
        <v>0.25</v>
      </c>
      <c r="AS8" s="1">
        <v>5.75</v>
      </c>
      <c r="AT8" s="1">
        <v>0.25</v>
      </c>
      <c r="AU8" s="1">
        <v>0</v>
      </c>
      <c r="AV8" s="1">
        <v>0</v>
      </c>
      <c r="AX8" s="1">
        <v>8</v>
      </c>
      <c r="AY8" s="1">
        <v>2.5</v>
      </c>
      <c r="AZ8" s="1">
        <v>0</v>
      </c>
      <c r="BA8" s="1">
        <v>0</v>
      </c>
      <c r="BB8" s="1">
        <v>2.5</v>
      </c>
      <c r="BC8" s="1">
        <v>11.5</v>
      </c>
      <c r="BD8" s="1">
        <v>7</v>
      </c>
      <c r="BE8" s="1">
        <v>3</v>
      </c>
      <c r="BF8" s="1">
        <v>1</v>
      </c>
      <c r="BG8" s="1">
        <v>1.5</v>
      </c>
      <c r="BH8" s="1">
        <v>0.5</v>
      </c>
      <c r="BI8" s="1">
        <v>0.8</v>
      </c>
      <c r="BJ8" s="1">
        <v>21.5</v>
      </c>
      <c r="BK8" s="1">
        <v>17.25</v>
      </c>
      <c r="BL8" s="1">
        <v>80</v>
      </c>
      <c r="BM8" s="1">
        <v>4.5</v>
      </c>
      <c r="BN8" s="1">
        <v>1.75</v>
      </c>
      <c r="BO8" s="1">
        <v>39</v>
      </c>
      <c r="BP8" s="1">
        <v>1.25</v>
      </c>
      <c r="BQ8" s="1">
        <v>0.5</v>
      </c>
      <c r="BR8" s="1">
        <v>40</v>
      </c>
      <c r="BS8" s="1">
        <v>0</v>
      </c>
      <c r="BT8" s="1">
        <v>0</v>
      </c>
      <c r="BU8" s="1">
        <v>4</v>
      </c>
      <c r="BV8" s="1">
        <v>0</v>
      </c>
      <c r="BW8" s="1">
        <v>0</v>
      </c>
      <c r="BX8" s="1">
        <v>0</v>
      </c>
      <c r="BY8" s="1">
        <v>33.5</v>
      </c>
      <c r="BZ8" s="1">
        <v>0</v>
      </c>
      <c r="CA8" s="1">
        <v>1.25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4.7822072500000017</v>
      </c>
      <c r="CL8" s="1">
        <v>2</v>
      </c>
    </row>
    <row r="9" spans="1:90" x14ac:dyDescent="0.25">
      <c r="A9" s="1" t="s">
        <v>85</v>
      </c>
      <c r="B9" s="1">
        <v>4.4000000000000004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5</v>
      </c>
      <c r="V9" s="1">
        <v>0.8</v>
      </c>
      <c r="W9" s="1">
        <v>16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3.4</v>
      </c>
      <c r="AH9" s="1">
        <v>0</v>
      </c>
      <c r="AI9" s="1">
        <v>0</v>
      </c>
      <c r="AJ9" s="1">
        <v>0.2</v>
      </c>
      <c r="AK9" s="1">
        <v>0</v>
      </c>
      <c r="AL9" s="1">
        <v>0</v>
      </c>
      <c r="AM9" s="1">
        <v>27.72</v>
      </c>
      <c r="AN9" s="1">
        <v>0</v>
      </c>
      <c r="AO9" s="1">
        <v>3.3</v>
      </c>
      <c r="AP9" s="1">
        <v>16.2</v>
      </c>
      <c r="AQ9" s="1">
        <v>18.600000000000001</v>
      </c>
      <c r="AR9" s="1">
        <v>0</v>
      </c>
      <c r="AS9" s="1">
        <v>2.8</v>
      </c>
      <c r="AT9" s="1">
        <v>2</v>
      </c>
      <c r="AU9" s="1">
        <v>0.2</v>
      </c>
      <c r="AV9" s="1">
        <v>0.2</v>
      </c>
      <c r="AW9" s="1">
        <v>100</v>
      </c>
      <c r="AX9" s="1">
        <v>9.4</v>
      </c>
      <c r="AY9" s="1">
        <v>1</v>
      </c>
      <c r="AZ9" s="1">
        <v>0</v>
      </c>
      <c r="BA9" s="1">
        <v>0.2</v>
      </c>
      <c r="BB9" s="1">
        <v>1.2</v>
      </c>
      <c r="BC9" s="1">
        <v>16.2</v>
      </c>
      <c r="BD9" s="1">
        <v>10.199999999999999</v>
      </c>
      <c r="BE9" s="1">
        <v>5.2</v>
      </c>
      <c r="BF9" s="1">
        <v>1</v>
      </c>
      <c r="BG9" s="1">
        <v>2.2000000000000002</v>
      </c>
      <c r="BH9" s="1">
        <v>3</v>
      </c>
      <c r="BI9" s="1">
        <v>1.99</v>
      </c>
      <c r="BJ9" s="1">
        <v>34.200000000000003</v>
      </c>
      <c r="BK9" s="1">
        <v>16.600000000000001</v>
      </c>
      <c r="BL9" s="1">
        <v>49</v>
      </c>
      <c r="BM9" s="1">
        <v>21.4</v>
      </c>
      <c r="BN9" s="1">
        <v>5.8</v>
      </c>
      <c r="BO9" s="1">
        <v>27</v>
      </c>
      <c r="BP9" s="1">
        <v>5</v>
      </c>
      <c r="BQ9" s="1">
        <v>0.8</v>
      </c>
      <c r="BR9" s="1">
        <v>16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43.8</v>
      </c>
      <c r="BZ9" s="1">
        <v>0</v>
      </c>
      <c r="CA9" s="1">
        <v>5</v>
      </c>
      <c r="CB9" s="1">
        <v>0.2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4.8267730000000002</v>
      </c>
      <c r="CL9" s="1">
        <v>1</v>
      </c>
    </row>
  </sheetData>
  <sortState xmlns:xlrd2="http://schemas.microsoft.com/office/spreadsheetml/2017/richdata2" ref="A2:CL9">
    <sortCondition descending="1" ref="CL2:CL9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E84D-0E30-4668-9FA6-858BD9DBFE9E}">
  <dimension ref="A1:CL13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61</v>
      </c>
      <c r="B2" s="1">
        <v>4.5999999999999996</v>
      </c>
      <c r="C2" s="1">
        <v>15</v>
      </c>
      <c r="D2" s="1">
        <v>89.93</v>
      </c>
      <c r="E2" s="1">
        <v>0.05</v>
      </c>
      <c r="F2" s="1">
        <v>0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5.53</v>
      </c>
      <c r="V2" s="1">
        <v>1.07</v>
      </c>
      <c r="W2" s="1">
        <v>19</v>
      </c>
      <c r="X2" s="1">
        <v>0</v>
      </c>
      <c r="Y2" s="1">
        <v>0</v>
      </c>
      <c r="AA2" s="1">
        <v>0</v>
      </c>
      <c r="AB2" s="1">
        <v>0</v>
      </c>
      <c r="AC2" s="1">
        <v>0.2</v>
      </c>
      <c r="AD2" s="1">
        <v>0.13</v>
      </c>
      <c r="AE2" s="1">
        <v>0.06</v>
      </c>
      <c r="AF2" s="1">
        <v>0</v>
      </c>
      <c r="AG2" s="1">
        <v>2.67</v>
      </c>
      <c r="AH2" s="1">
        <v>0.13</v>
      </c>
      <c r="AI2" s="1">
        <v>7.0000000000000007E-2</v>
      </c>
      <c r="AJ2" s="1">
        <v>0.33</v>
      </c>
      <c r="AK2" s="1">
        <v>0</v>
      </c>
      <c r="AL2" s="1">
        <v>2</v>
      </c>
      <c r="AM2" s="1">
        <v>21.68</v>
      </c>
      <c r="AN2" s="1">
        <v>0.2</v>
      </c>
      <c r="AO2" s="1">
        <v>3.7</v>
      </c>
      <c r="AP2" s="1">
        <v>15.73</v>
      </c>
      <c r="AQ2" s="1">
        <v>19.13</v>
      </c>
      <c r="AR2" s="1">
        <v>0.33</v>
      </c>
      <c r="AS2" s="1">
        <v>3.53</v>
      </c>
      <c r="AT2" s="1">
        <v>1</v>
      </c>
      <c r="AU2" s="1">
        <v>0.13</v>
      </c>
      <c r="AV2" s="1">
        <v>7.0000000000000007E-2</v>
      </c>
      <c r="AW2" s="1">
        <v>54</v>
      </c>
      <c r="AX2" s="1">
        <v>9.8000000000000007</v>
      </c>
      <c r="AY2" s="1">
        <v>0.67</v>
      </c>
      <c r="AZ2" s="1">
        <v>0</v>
      </c>
      <c r="BA2" s="1">
        <v>0</v>
      </c>
      <c r="BB2" s="1">
        <v>0.67</v>
      </c>
      <c r="BC2" s="1">
        <v>12</v>
      </c>
      <c r="BD2" s="1">
        <v>7.07</v>
      </c>
      <c r="BE2" s="1">
        <v>3.87</v>
      </c>
      <c r="BF2" s="1">
        <v>0.67</v>
      </c>
      <c r="BG2" s="1">
        <v>1.33</v>
      </c>
      <c r="BH2" s="1">
        <v>1.67</v>
      </c>
      <c r="BI2" s="1">
        <v>1.31</v>
      </c>
      <c r="BJ2" s="1">
        <v>40.93</v>
      </c>
      <c r="BK2" s="1">
        <v>28.87</v>
      </c>
      <c r="BL2" s="1">
        <v>71</v>
      </c>
      <c r="BM2" s="1">
        <v>12.93</v>
      </c>
      <c r="BN2" s="1">
        <v>3.13</v>
      </c>
      <c r="BO2" s="1">
        <v>24</v>
      </c>
      <c r="BP2" s="1">
        <v>5.53</v>
      </c>
      <c r="BQ2" s="1">
        <v>1.07</v>
      </c>
      <c r="BR2" s="1">
        <v>19</v>
      </c>
      <c r="BS2" s="1">
        <v>7.0000000000000007E-2</v>
      </c>
      <c r="BT2" s="1">
        <v>7.0000000000000007E-2</v>
      </c>
      <c r="BU2" s="1">
        <v>15</v>
      </c>
      <c r="BV2" s="1">
        <v>0</v>
      </c>
      <c r="BW2" s="1">
        <v>0</v>
      </c>
      <c r="BX2" s="1">
        <v>0</v>
      </c>
      <c r="BY2" s="1">
        <v>52.4</v>
      </c>
      <c r="BZ2" s="1">
        <v>0</v>
      </c>
      <c r="CA2" s="1">
        <v>5.53</v>
      </c>
      <c r="CB2" s="1">
        <v>0.67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5.9008364399999982</v>
      </c>
      <c r="CL2" s="1">
        <v>9</v>
      </c>
    </row>
    <row r="3" spans="1:90" x14ac:dyDescent="0.25">
      <c r="A3" s="1" t="s">
        <v>79</v>
      </c>
      <c r="B3" s="1">
        <v>5.0999999999999996</v>
      </c>
      <c r="C3" s="1">
        <v>15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5.87</v>
      </c>
      <c r="V3" s="1">
        <v>1.27</v>
      </c>
      <c r="W3" s="1">
        <v>22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3.53</v>
      </c>
      <c r="AH3" s="1">
        <v>7.0000000000000007E-2</v>
      </c>
      <c r="AI3" s="1">
        <v>0</v>
      </c>
      <c r="AJ3" s="1">
        <v>0.53</v>
      </c>
      <c r="AK3" s="1">
        <v>0</v>
      </c>
      <c r="AL3" s="1">
        <v>0</v>
      </c>
      <c r="AM3" s="1">
        <v>25.13</v>
      </c>
      <c r="AN3" s="1">
        <v>0</v>
      </c>
      <c r="AO3" s="1">
        <v>4.2</v>
      </c>
      <c r="AP3" s="1">
        <v>16.27</v>
      </c>
      <c r="AQ3" s="1">
        <v>22.67</v>
      </c>
      <c r="AR3" s="1">
        <v>0.53</v>
      </c>
      <c r="AS3" s="1">
        <v>5.13</v>
      </c>
      <c r="AT3" s="1">
        <v>0.93</v>
      </c>
      <c r="AU3" s="1">
        <v>7.0000000000000007E-2</v>
      </c>
      <c r="AV3" s="1">
        <v>7.0000000000000007E-2</v>
      </c>
      <c r="AW3" s="1">
        <v>100</v>
      </c>
      <c r="AX3" s="1">
        <v>9.07</v>
      </c>
      <c r="AY3" s="1">
        <v>0.73</v>
      </c>
      <c r="AZ3" s="1">
        <v>0</v>
      </c>
      <c r="BA3" s="1">
        <v>0</v>
      </c>
      <c r="BB3" s="1">
        <v>0.73</v>
      </c>
      <c r="BC3" s="1">
        <v>12.07</v>
      </c>
      <c r="BD3" s="1">
        <v>6.87</v>
      </c>
      <c r="BE3" s="1">
        <v>4.47</v>
      </c>
      <c r="BF3" s="1">
        <v>0.73</v>
      </c>
      <c r="BG3" s="1">
        <v>1.73</v>
      </c>
      <c r="BH3" s="1">
        <v>1.4</v>
      </c>
      <c r="BI3" s="1">
        <v>1.27</v>
      </c>
      <c r="BJ3" s="1">
        <v>29.93</v>
      </c>
      <c r="BK3" s="1">
        <v>19.13</v>
      </c>
      <c r="BL3" s="1">
        <v>64</v>
      </c>
      <c r="BM3" s="1">
        <v>12.27</v>
      </c>
      <c r="BN3" s="1">
        <v>3.13</v>
      </c>
      <c r="BO3" s="1">
        <v>26</v>
      </c>
      <c r="BP3" s="1">
        <v>5.87</v>
      </c>
      <c r="BQ3" s="1">
        <v>1.27</v>
      </c>
      <c r="BR3" s="1">
        <v>22</v>
      </c>
      <c r="BS3" s="1">
        <v>0</v>
      </c>
      <c r="BT3" s="1">
        <v>0</v>
      </c>
      <c r="BU3" s="1">
        <v>15</v>
      </c>
      <c r="BV3" s="1">
        <v>0</v>
      </c>
      <c r="BW3" s="1">
        <v>0</v>
      </c>
      <c r="BX3" s="1">
        <v>7.0000000000000007E-2</v>
      </c>
      <c r="BY3" s="1">
        <v>41.8</v>
      </c>
      <c r="BZ3" s="1">
        <v>0</v>
      </c>
      <c r="CA3" s="1">
        <v>5.87</v>
      </c>
      <c r="CB3" s="1">
        <v>0.27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3.4875091699999996</v>
      </c>
      <c r="CL3" s="1">
        <v>6</v>
      </c>
    </row>
    <row r="4" spans="1:90" x14ac:dyDescent="0.25">
      <c r="A4" s="1" t="s">
        <v>71</v>
      </c>
      <c r="B4" s="1">
        <v>5.4</v>
      </c>
      <c r="C4" s="1">
        <v>5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1.2</v>
      </c>
      <c r="V4" s="1">
        <v>0.6</v>
      </c>
      <c r="W4" s="1">
        <v>50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</v>
      </c>
      <c r="AH4" s="1">
        <v>0</v>
      </c>
      <c r="AI4" s="1">
        <v>0</v>
      </c>
      <c r="AJ4" s="1">
        <v>0.6</v>
      </c>
      <c r="AK4" s="1">
        <v>0</v>
      </c>
      <c r="AL4" s="1">
        <v>0</v>
      </c>
      <c r="AM4" s="1">
        <v>23</v>
      </c>
      <c r="AN4" s="1">
        <v>0</v>
      </c>
      <c r="AO4" s="1">
        <v>4.4000000000000004</v>
      </c>
      <c r="AP4" s="1">
        <v>15.8</v>
      </c>
      <c r="AQ4" s="1">
        <v>23</v>
      </c>
      <c r="AR4" s="1">
        <v>0.2</v>
      </c>
      <c r="AS4" s="1">
        <v>5</v>
      </c>
      <c r="AT4" s="1">
        <v>0.6</v>
      </c>
      <c r="AU4" s="1">
        <v>0</v>
      </c>
      <c r="AV4" s="1">
        <v>0</v>
      </c>
      <c r="AX4" s="1">
        <v>8.1999999999999993</v>
      </c>
      <c r="AY4" s="1">
        <v>2.8</v>
      </c>
      <c r="AZ4" s="1">
        <v>0</v>
      </c>
      <c r="BA4" s="1">
        <v>0</v>
      </c>
      <c r="BB4" s="1">
        <v>2.8</v>
      </c>
      <c r="BC4" s="1">
        <v>12.8</v>
      </c>
      <c r="BD4" s="1">
        <v>7.8</v>
      </c>
      <c r="BE4" s="1">
        <v>3.6</v>
      </c>
      <c r="BF4" s="1">
        <v>1.6</v>
      </c>
      <c r="BG4" s="1">
        <v>2.6</v>
      </c>
      <c r="BH4" s="1">
        <v>0.6</v>
      </c>
      <c r="BI4" s="1">
        <v>0.94</v>
      </c>
      <c r="BJ4" s="1">
        <v>21.8</v>
      </c>
      <c r="BK4" s="1">
        <v>17.8</v>
      </c>
      <c r="BL4" s="1">
        <v>82</v>
      </c>
      <c r="BM4" s="1">
        <v>5.2</v>
      </c>
      <c r="BN4" s="1">
        <v>2.4</v>
      </c>
      <c r="BO4" s="1">
        <v>46</v>
      </c>
      <c r="BP4" s="1">
        <v>1.2</v>
      </c>
      <c r="BQ4" s="1">
        <v>0.6</v>
      </c>
      <c r="BR4" s="1">
        <v>50</v>
      </c>
      <c r="BS4" s="1">
        <v>0</v>
      </c>
      <c r="BT4" s="1">
        <v>0</v>
      </c>
      <c r="BU4" s="1">
        <v>5</v>
      </c>
      <c r="BV4" s="1">
        <v>0</v>
      </c>
      <c r="BW4" s="1">
        <v>0</v>
      </c>
      <c r="BX4" s="1">
        <v>0</v>
      </c>
      <c r="BY4" s="1">
        <v>34.4</v>
      </c>
      <c r="BZ4" s="1">
        <v>0</v>
      </c>
      <c r="CA4" s="1">
        <v>1.2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5.0687415999999992</v>
      </c>
      <c r="CL4" s="1">
        <v>6</v>
      </c>
    </row>
    <row r="5" spans="1:90" x14ac:dyDescent="0.25">
      <c r="A5" s="1" t="s">
        <v>59</v>
      </c>
      <c r="B5" s="1">
        <v>5.2</v>
      </c>
      <c r="C5" s="1">
        <v>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1.5</v>
      </c>
      <c r="W5" s="1">
        <v>150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3.5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29.1</v>
      </c>
      <c r="AN5" s="1">
        <v>0</v>
      </c>
      <c r="AO5" s="1">
        <v>3.6</v>
      </c>
      <c r="AP5" s="1">
        <v>15</v>
      </c>
      <c r="AQ5" s="1">
        <v>27</v>
      </c>
      <c r="AR5" s="1">
        <v>1.5</v>
      </c>
      <c r="AS5" s="1">
        <v>8</v>
      </c>
      <c r="AT5" s="1">
        <v>0</v>
      </c>
      <c r="AU5" s="1">
        <v>0</v>
      </c>
      <c r="AV5" s="1">
        <v>0</v>
      </c>
      <c r="AX5" s="1">
        <v>7.5</v>
      </c>
      <c r="AY5" s="1">
        <v>1</v>
      </c>
      <c r="AZ5" s="1">
        <v>0</v>
      </c>
      <c r="BA5" s="1">
        <v>0</v>
      </c>
      <c r="BB5" s="1">
        <v>1</v>
      </c>
      <c r="BC5" s="1">
        <v>9.5</v>
      </c>
      <c r="BD5" s="1">
        <v>6</v>
      </c>
      <c r="BE5" s="1">
        <v>3.5</v>
      </c>
      <c r="BF5" s="1">
        <v>3</v>
      </c>
      <c r="BG5" s="1">
        <v>3</v>
      </c>
      <c r="BH5" s="1">
        <v>1.5</v>
      </c>
      <c r="BI5" s="1">
        <v>1.18</v>
      </c>
      <c r="BJ5" s="1">
        <v>15</v>
      </c>
      <c r="BK5" s="1">
        <v>13.5</v>
      </c>
      <c r="BL5" s="1">
        <v>90</v>
      </c>
      <c r="BM5" s="1">
        <v>2.5</v>
      </c>
      <c r="BN5" s="1">
        <v>1.5</v>
      </c>
      <c r="BO5" s="1">
        <v>60</v>
      </c>
      <c r="BP5" s="1">
        <v>1</v>
      </c>
      <c r="BQ5" s="1">
        <v>1.5</v>
      </c>
      <c r="BR5" s="1">
        <v>150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0</v>
      </c>
      <c r="BY5" s="1">
        <v>26</v>
      </c>
      <c r="BZ5" s="1">
        <v>0</v>
      </c>
      <c r="CA5" s="1">
        <v>1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4.8498649999999994</v>
      </c>
      <c r="CL5" s="1">
        <v>5</v>
      </c>
    </row>
    <row r="6" spans="1:90" x14ac:dyDescent="0.25">
      <c r="A6" s="1" t="s">
        <v>68</v>
      </c>
      <c r="B6" s="1">
        <v>6.1</v>
      </c>
      <c r="C6" s="1">
        <v>17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0.76</v>
      </c>
      <c r="V6" s="1">
        <v>0.41</v>
      </c>
      <c r="W6" s="1">
        <v>54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2.65</v>
      </c>
      <c r="AH6" s="1">
        <v>0.12</v>
      </c>
      <c r="AI6" s="1">
        <v>0</v>
      </c>
      <c r="AJ6" s="1">
        <v>0.47</v>
      </c>
      <c r="AK6" s="1">
        <v>0</v>
      </c>
      <c r="AL6" s="1">
        <v>0</v>
      </c>
      <c r="AM6" s="1">
        <v>20.32</v>
      </c>
      <c r="AN6" s="1">
        <v>0</v>
      </c>
      <c r="AO6" s="1">
        <v>4</v>
      </c>
      <c r="AP6" s="1">
        <v>12.82</v>
      </c>
      <c r="AQ6" s="1">
        <v>18.47</v>
      </c>
      <c r="AR6" s="1">
        <v>0.18</v>
      </c>
      <c r="AS6" s="1">
        <v>4.47</v>
      </c>
      <c r="AT6" s="1">
        <v>0.71</v>
      </c>
      <c r="AU6" s="1">
        <v>0</v>
      </c>
      <c r="AV6" s="1">
        <v>0</v>
      </c>
      <c r="AX6" s="1">
        <v>6.94</v>
      </c>
      <c r="AY6" s="1">
        <v>0.82</v>
      </c>
      <c r="AZ6" s="1">
        <v>0</v>
      </c>
      <c r="BA6" s="1">
        <v>0</v>
      </c>
      <c r="BB6" s="1">
        <v>0.82</v>
      </c>
      <c r="BC6" s="1">
        <v>9.18</v>
      </c>
      <c r="BD6" s="1">
        <v>5.59</v>
      </c>
      <c r="BE6" s="1">
        <v>3.53</v>
      </c>
      <c r="BF6" s="1">
        <v>0.65</v>
      </c>
      <c r="BG6" s="1">
        <v>1.53</v>
      </c>
      <c r="BH6" s="1">
        <v>1.35</v>
      </c>
      <c r="BI6" s="1">
        <v>1.1599999999999999</v>
      </c>
      <c r="BJ6" s="1">
        <v>24.24</v>
      </c>
      <c r="BK6" s="1">
        <v>20</v>
      </c>
      <c r="BL6" s="1">
        <v>83</v>
      </c>
      <c r="BM6" s="1">
        <v>4.3499999999999996</v>
      </c>
      <c r="BN6" s="1">
        <v>1.88</v>
      </c>
      <c r="BO6" s="1">
        <v>43</v>
      </c>
      <c r="BP6" s="1">
        <v>0.76</v>
      </c>
      <c r="BQ6" s="1">
        <v>0.41</v>
      </c>
      <c r="BR6" s="1">
        <v>54</v>
      </c>
      <c r="BS6" s="1">
        <v>0</v>
      </c>
      <c r="BT6" s="1">
        <v>0</v>
      </c>
      <c r="BU6" s="1">
        <v>17</v>
      </c>
      <c r="BV6" s="1">
        <v>0</v>
      </c>
      <c r="BW6" s="1">
        <v>0</v>
      </c>
      <c r="BX6" s="1">
        <v>0</v>
      </c>
      <c r="BY6" s="1">
        <v>33.82</v>
      </c>
      <c r="BZ6" s="1">
        <v>0</v>
      </c>
      <c r="CA6" s="1">
        <v>0.76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4.6373788199999977</v>
      </c>
      <c r="CL6" s="1">
        <v>2</v>
      </c>
    </row>
    <row r="7" spans="1:90" x14ac:dyDescent="0.25">
      <c r="A7" s="1" t="s">
        <v>84</v>
      </c>
      <c r="B7" s="1">
        <v>4.5</v>
      </c>
      <c r="C7" s="1">
        <v>7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</v>
      </c>
      <c r="V7" s="1">
        <v>1.29</v>
      </c>
      <c r="W7" s="1">
        <v>32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3.86</v>
      </c>
      <c r="AH7" s="1">
        <v>0</v>
      </c>
      <c r="AI7" s="1">
        <v>0</v>
      </c>
      <c r="AJ7" s="1">
        <v>0.14000000000000001</v>
      </c>
      <c r="AK7" s="1">
        <v>0</v>
      </c>
      <c r="AL7" s="1">
        <v>0</v>
      </c>
      <c r="AM7" s="1">
        <v>28.14</v>
      </c>
      <c r="AN7" s="1">
        <v>0</v>
      </c>
      <c r="AO7" s="1">
        <v>3.4</v>
      </c>
      <c r="AP7" s="1">
        <v>17.71</v>
      </c>
      <c r="AQ7" s="1">
        <v>19.43</v>
      </c>
      <c r="AR7" s="1">
        <v>0.28999999999999998</v>
      </c>
      <c r="AS7" s="1">
        <v>3</v>
      </c>
      <c r="AT7" s="1">
        <v>1.86</v>
      </c>
      <c r="AU7" s="1">
        <v>0</v>
      </c>
      <c r="AV7" s="1">
        <v>0</v>
      </c>
      <c r="AX7" s="1">
        <v>10.43</v>
      </c>
      <c r="AY7" s="1">
        <v>1</v>
      </c>
      <c r="AZ7" s="1">
        <v>0</v>
      </c>
      <c r="BA7" s="1">
        <v>0</v>
      </c>
      <c r="BB7" s="1">
        <v>1</v>
      </c>
      <c r="BC7" s="1">
        <v>13</v>
      </c>
      <c r="BD7" s="1">
        <v>8.57</v>
      </c>
      <c r="BE7" s="1">
        <v>5.57</v>
      </c>
      <c r="BF7" s="1">
        <v>1</v>
      </c>
      <c r="BG7" s="1">
        <v>4.1399999999999997</v>
      </c>
      <c r="BH7" s="1">
        <v>2.4300000000000002</v>
      </c>
      <c r="BI7" s="1">
        <v>1.8</v>
      </c>
      <c r="BJ7" s="1">
        <v>37.43</v>
      </c>
      <c r="BK7" s="1">
        <v>24.29</v>
      </c>
      <c r="BL7" s="1">
        <v>65</v>
      </c>
      <c r="BM7" s="1">
        <v>13.86</v>
      </c>
      <c r="BN7" s="1">
        <v>4.1399999999999997</v>
      </c>
      <c r="BO7" s="1">
        <v>30</v>
      </c>
      <c r="BP7" s="1">
        <v>4</v>
      </c>
      <c r="BQ7" s="1">
        <v>1.29</v>
      </c>
      <c r="BR7" s="1">
        <v>32</v>
      </c>
      <c r="BS7" s="1">
        <v>0</v>
      </c>
      <c r="BT7" s="1">
        <v>0</v>
      </c>
      <c r="BU7" s="1">
        <v>7</v>
      </c>
      <c r="BV7" s="1">
        <v>0</v>
      </c>
      <c r="BW7" s="1">
        <v>0</v>
      </c>
      <c r="BX7" s="1">
        <v>0</v>
      </c>
      <c r="BY7" s="1">
        <v>48.86</v>
      </c>
      <c r="BZ7" s="1">
        <v>0.14000000000000001</v>
      </c>
      <c r="CA7" s="1">
        <v>4</v>
      </c>
      <c r="CB7" s="1">
        <v>0.14000000000000001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4.381130970000001</v>
      </c>
      <c r="CL7" s="1">
        <v>2</v>
      </c>
    </row>
    <row r="8" spans="1:90" x14ac:dyDescent="0.25">
      <c r="A8" s="1" t="s">
        <v>75</v>
      </c>
      <c r="B8" s="1">
        <v>5</v>
      </c>
      <c r="C8" s="1">
        <v>17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2.71</v>
      </c>
      <c r="V8" s="1">
        <v>0.71</v>
      </c>
      <c r="W8" s="1">
        <v>26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3.18</v>
      </c>
      <c r="AH8" s="1">
        <v>0</v>
      </c>
      <c r="AI8" s="1">
        <v>0</v>
      </c>
      <c r="AJ8" s="1">
        <v>0.24</v>
      </c>
      <c r="AK8" s="1">
        <v>0</v>
      </c>
      <c r="AL8" s="1">
        <v>0</v>
      </c>
      <c r="AM8" s="1">
        <v>25.4</v>
      </c>
      <c r="AN8" s="1">
        <v>0</v>
      </c>
      <c r="AO8" s="1">
        <v>3.7</v>
      </c>
      <c r="AP8" s="1">
        <v>14.35</v>
      </c>
      <c r="AQ8" s="1">
        <v>18.059999999999999</v>
      </c>
      <c r="AR8" s="1">
        <v>0.28999999999999998</v>
      </c>
      <c r="AS8" s="1">
        <v>3.76</v>
      </c>
      <c r="AT8" s="1">
        <v>1.24</v>
      </c>
      <c r="AU8" s="1">
        <v>0</v>
      </c>
      <c r="AV8" s="1">
        <v>0</v>
      </c>
      <c r="AX8" s="1">
        <v>7.06</v>
      </c>
      <c r="AY8" s="1">
        <v>0.47</v>
      </c>
      <c r="AZ8" s="1">
        <v>0</v>
      </c>
      <c r="BA8" s="1">
        <v>0</v>
      </c>
      <c r="BB8" s="1">
        <v>0.47</v>
      </c>
      <c r="BC8" s="1">
        <v>13.29</v>
      </c>
      <c r="BD8" s="1">
        <v>8.76</v>
      </c>
      <c r="BE8" s="1">
        <v>4.53</v>
      </c>
      <c r="BF8" s="1">
        <v>0.82</v>
      </c>
      <c r="BG8" s="1">
        <v>2.65</v>
      </c>
      <c r="BH8" s="1">
        <v>1.59</v>
      </c>
      <c r="BI8" s="1">
        <v>1.39</v>
      </c>
      <c r="BJ8" s="1">
        <v>21.71</v>
      </c>
      <c r="BK8" s="1">
        <v>12.82</v>
      </c>
      <c r="BL8" s="1">
        <v>59</v>
      </c>
      <c r="BM8" s="1">
        <v>9.94</v>
      </c>
      <c r="BN8" s="1">
        <v>3.35</v>
      </c>
      <c r="BO8" s="1">
        <v>34</v>
      </c>
      <c r="BP8" s="1">
        <v>2.71</v>
      </c>
      <c r="BQ8" s="1">
        <v>0.71</v>
      </c>
      <c r="BR8" s="1">
        <v>26</v>
      </c>
      <c r="BS8" s="1">
        <v>0</v>
      </c>
      <c r="BT8" s="1">
        <v>0</v>
      </c>
      <c r="BU8" s="1">
        <v>17</v>
      </c>
      <c r="BV8" s="1">
        <v>0</v>
      </c>
      <c r="BW8" s="1">
        <v>0</v>
      </c>
      <c r="BX8" s="1">
        <v>0</v>
      </c>
      <c r="BY8" s="1">
        <v>30.94</v>
      </c>
      <c r="BZ8" s="1">
        <v>0</v>
      </c>
      <c r="CA8" s="1">
        <v>2.71</v>
      </c>
      <c r="CB8" s="1">
        <v>0.18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3.58169191</v>
      </c>
      <c r="CL8" s="1">
        <v>2</v>
      </c>
    </row>
    <row r="9" spans="1:90" x14ac:dyDescent="0.25">
      <c r="A9" s="1" t="s">
        <v>76</v>
      </c>
      <c r="B9" s="1">
        <v>6.1</v>
      </c>
      <c r="C9" s="1">
        <v>17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1.18</v>
      </c>
      <c r="V9" s="1">
        <v>0.24</v>
      </c>
      <c r="W9" s="1">
        <v>20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1.47</v>
      </c>
      <c r="AH9" s="1">
        <v>0.12</v>
      </c>
      <c r="AI9" s="1">
        <v>0</v>
      </c>
      <c r="AJ9" s="1">
        <v>0.59</v>
      </c>
      <c r="AK9" s="1">
        <v>0</v>
      </c>
      <c r="AL9" s="1">
        <v>0</v>
      </c>
      <c r="AM9" s="1">
        <v>13.56</v>
      </c>
      <c r="AN9" s="1">
        <v>0</v>
      </c>
      <c r="AO9" s="1">
        <v>4.5999999999999996</v>
      </c>
      <c r="AP9" s="1">
        <v>12.35</v>
      </c>
      <c r="AQ9" s="1">
        <v>19.41</v>
      </c>
      <c r="AR9" s="1">
        <v>0.12</v>
      </c>
      <c r="AS9" s="1">
        <v>4.41</v>
      </c>
      <c r="AT9" s="1">
        <v>0.53</v>
      </c>
      <c r="AU9" s="1">
        <v>0.06</v>
      </c>
      <c r="AV9" s="1">
        <v>0</v>
      </c>
      <c r="AW9" s="1">
        <v>0</v>
      </c>
      <c r="AX9" s="1">
        <v>7.29</v>
      </c>
      <c r="AY9" s="1">
        <v>0.65</v>
      </c>
      <c r="AZ9" s="1">
        <v>0</v>
      </c>
      <c r="BA9" s="1">
        <v>0</v>
      </c>
      <c r="BB9" s="1">
        <v>0.65</v>
      </c>
      <c r="BC9" s="1">
        <v>6.29</v>
      </c>
      <c r="BD9" s="1">
        <v>3.88</v>
      </c>
      <c r="BE9" s="1">
        <v>2</v>
      </c>
      <c r="BF9" s="1">
        <v>0.71</v>
      </c>
      <c r="BG9" s="1">
        <v>1.06</v>
      </c>
      <c r="BH9" s="1">
        <v>0.59</v>
      </c>
      <c r="BI9" s="1">
        <v>0.61</v>
      </c>
      <c r="BJ9" s="1">
        <v>25.24</v>
      </c>
      <c r="BK9" s="1">
        <v>22.82</v>
      </c>
      <c r="BL9" s="1">
        <v>90</v>
      </c>
      <c r="BM9" s="1">
        <v>2.5299999999999998</v>
      </c>
      <c r="BN9" s="1">
        <v>0.65</v>
      </c>
      <c r="BO9" s="1">
        <v>26</v>
      </c>
      <c r="BP9" s="1">
        <v>1.18</v>
      </c>
      <c r="BQ9" s="1">
        <v>0.24</v>
      </c>
      <c r="BR9" s="1">
        <v>20</v>
      </c>
      <c r="BS9" s="1">
        <v>0.06</v>
      </c>
      <c r="BT9" s="1">
        <v>0.06</v>
      </c>
      <c r="BU9" s="1">
        <v>17</v>
      </c>
      <c r="BV9" s="1">
        <v>0</v>
      </c>
      <c r="BW9" s="1">
        <v>0</v>
      </c>
      <c r="BX9" s="1">
        <v>0</v>
      </c>
      <c r="BY9" s="1">
        <v>33.76</v>
      </c>
      <c r="BZ9" s="1">
        <v>0</v>
      </c>
      <c r="CA9" s="1">
        <v>1.18</v>
      </c>
      <c r="CB9" s="1">
        <v>0.18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5.7361221599999999</v>
      </c>
      <c r="CL9" s="1">
        <v>2</v>
      </c>
    </row>
    <row r="10" spans="1:90" x14ac:dyDescent="0.25">
      <c r="A10" s="1" t="s">
        <v>87</v>
      </c>
      <c r="B10" s="1">
        <v>4.4000000000000004</v>
      </c>
      <c r="C10" s="1">
        <v>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5</v>
      </c>
      <c r="V10" s="1">
        <v>1</v>
      </c>
      <c r="W10" s="1">
        <v>20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20.2</v>
      </c>
      <c r="AN10" s="1">
        <v>0</v>
      </c>
      <c r="AO10" s="1">
        <v>4</v>
      </c>
      <c r="AP10" s="1">
        <v>14</v>
      </c>
      <c r="AQ10" s="1">
        <v>14</v>
      </c>
      <c r="AR10" s="1">
        <v>0</v>
      </c>
      <c r="AS10" s="1">
        <v>1</v>
      </c>
      <c r="AT10" s="1">
        <v>2</v>
      </c>
      <c r="AU10" s="1">
        <v>0</v>
      </c>
      <c r="AV10" s="1">
        <v>0</v>
      </c>
      <c r="AX10" s="1">
        <v>6</v>
      </c>
      <c r="AY10" s="1">
        <v>0</v>
      </c>
      <c r="AZ10" s="1">
        <v>0</v>
      </c>
      <c r="BA10" s="1">
        <v>0</v>
      </c>
      <c r="BB10" s="1">
        <v>0</v>
      </c>
      <c r="BC10" s="1">
        <v>15</v>
      </c>
      <c r="BD10" s="1">
        <v>6</v>
      </c>
      <c r="BE10" s="1">
        <v>4</v>
      </c>
      <c r="BF10" s="1">
        <v>4</v>
      </c>
      <c r="BG10" s="1">
        <v>4</v>
      </c>
      <c r="BH10" s="1">
        <v>0</v>
      </c>
      <c r="BI10" s="1">
        <v>0.71</v>
      </c>
      <c r="BJ10" s="1">
        <v>42</v>
      </c>
      <c r="BK10" s="1">
        <v>32</v>
      </c>
      <c r="BL10" s="1">
        <v>76</v>
      </c>
      <c r="BM10" s="1">
        <v>11</v>
      </c>
      <c r="BN10" s="1">
        <v>4</v>
      </c>
      <c r="BO10" s="1">
        <v>36</v>
      </c>
      <c r="BP10" s="1">
        <v>5</v>
      </c>
      <c r="BQ10" s="1">
        <v>1</v>
      </c>
      <c r="BR10" s="1">
        <v>20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49</v>
      </c>
      <c r="BZ10" s="1">
        <v>0</v>
      </c>
      <c r="CA10" s="1">
        <v>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4.1629780000000007</v>
      </c>
      <c r="CL10" s="1">
        <v>2</v>
      </c>
    </row>
    <row r="11" spans="1:90" x14ac:dyDescent="0.25">
      <c r="A11" s="1" t="s">
        <v>85</v>
      </c>
      <c r="B11" s="1">
        <v>4.4000000000000004</v>
      </c>
      <c r="C11" s="1">
        <v>6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5.33</v>
      </c>
      <c r="V11" s="1">
        <v>1.83</v>
      </c>
      <c r="W11" s="1">
        <v>34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3.33</v>
      </c>
      <c r="AH11" s="1">
        <v>0</v>
      </c>
      <c r="AI11" s="1">
        <v>0</v>
      </c>
      <c r="AJ11" s="1">
        <v>0.17</v>
      </c>
      <c r="AK11" s="1">
        <v>0</v>
      </c>
      <c r="AL11" s="1">
        <v>0</v>
      </c>
      <c r="AM11" s="1">
        <v>27.7</v>
      </c>
      <c r="AN11" s="1">
        <v>0</v>
      </c>
      <c r="AO11" s="1">
        <v>3.2</v>
      </c>
      <c r="AP11" s="1">
        <v>16.5</v>
      </c>
      <c r="AQ11" s="1">
        <v>18.5</v>
      </c>
      <c r="AR11" s="1">
        <v>0</v>
      </c>
      <c r="AS11" s="1">
        <v>2.5</v>
      </c>
      <c r="AT11" s="1">
        <v>2.33</v>
      </c>
      <c r="AU11" s="1">
        <v>0.17</v>
      </c>
      <c r="AV11" s="1">
        <v>0.17</v>
      </c>
      <c r="AW11" s="1">
        <v>100</v>
      </c>
      <c r="AX11" s="1">
        <v>9.17</v>
      </c>
      <c r="AY11" s="1">
        <v>0.83</v>
      </c>
      <c r="AZ11" s="1">
        <v>0</v>
      </c>
      <c r="BA11" s="1">
        <v>0.17</v>
      </c>
      <c r="BB11" s="1">
        <v>1</v>
      </c>
      <c r="BC11" s="1">
        <v>16.5</v>
      </c>
      <c r="BD11" s="1">
        <v>11.17</v>
      </c>
      <c r="BE11" s="1">
        <v>5.5</v>
      </c>
      <c r="BF11" s="1">
        <v>1</v>
      </c>
      <c r="BG11" s="1">
        <v>2.83</v>
      </c>
      <c r="BH11" s="1">
        <v>3.33</v>
      </c>
      <c r="BI11" s="1">
        <v>2.13</v>
      </c>
      <c r="BJ11" s="1">
        <v>33.5</v>
      </c>
      <c r="BK11" s="1">
        <v>17.829999999999998</v>
      </c>
      <c r="BL11" s="1">
        <v>53</v>
      </c>
      <c r="BM11" s="1">
        <v>20.5</v>
      </c>
      <c r="BN11" s="1">
        <v>6.67</v>
      </c>
      <c r="BO11" s="1">
        <v>33</v>
      </c>
      <c r="BP11" s="1">
        <v>5.33</v>
      </c>
      <c r="BQ11" s="1">
        <v>1.83</v>
      </c>
      <c r="BR11" s="1">
        <v>34</v>
      </c>
      <c r="BS11" s="1">
        <v>0</v>
      </c>
      <c r="BT11" s="1">
        <v>0</v>
      </c>
      <c r="BU11" s="1">
        <v>6</v>
      </c>
      <c r="BV11" s="1">
        <v>0</v>
      </c>
      <c r="BW11" s="1">
        <v>0</v>
      </c>
      <c r="BX11" s="1">
        <v>0</v>
      </c>
      <c r="BY11" s="1">
        <v>43.67</v>
      </c>
      <c r="BZ11" s="1">
        <v>0</v>
      </c>
      <c r="CA11" s="1">
        <v>5.33</v>
      </c>
      <c r="CB11" s="1">
        <v>0.17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4.6290277500000006</v>
      </c>
      <c r="CL11" s="1">
        <v>2</v>
      </c>
    </row>
    <row r="12" spans="1:90" x14ac:dyDescent="0.25">
      <c r="A12" s="1" t="s">
        <v>70</v>
      </c>
      <c r="B12" s="1">
        <v>5.5</v>
      </c>
      <c r="C12" s="1">
        <v>6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</v>
      </c>
      <c r="V12" s="1">
        <v>0.67</v>
      </c>
      <c r="W12" s="1">
        <v>17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3.17</v>
      </c>
      <c r="AH12" s="1">
        <v>0</v>
      </c>
      <c r="AI12" s="1">
        <v>0</v>
      </c>
      <c r="AJ12" s="1">
        <v>0.33</v>
      </c>
      <c r="AK12" s="1">
        <v>0</v>
      </c>
      <c r="AL12" s="1">
        <v>0</v>
      </c>
      <c r="AM12" s="1">
        <v>26.17</v>
      </c>
      <c r="AN12" s="1">
        <v>0</v>
      </c>
      <c r="AO12" s="1">
        <v>3.7</v>
      </c>
      <c r="AP12" s="1">
        <v>15</v>
      </c>
      <c r="AQ12" s="1">
        <v>19</v>
      </c>
      <c r="AR12" s="1">
        <v>0</v>
      </c>
      <c r="AS12" s="1">
        <v>3.83</v>
      </c>
      <c r="AT12" s="1">
        <v>0.83</v>
      </c>
      <c r="AU12" s="1">
        <v>0</v>
      </c>
      <c r="AV12" s="1">
        <v>0</v>
      </c>
      <c r="AX12" s="1">
        <v>9</v>
      </c>
      <c r="AY12" s="1">
        <v>0.33</v>
      </c>
      <c r="AZ12" s="1">
        <v>0</v>
      </c>
      <c r="BA12" s="1">
        <v>0</v>
      </c>
      <c r="BB12" s="1">
        <v>0.33</v>
      </c>
      <c r="BC12" s="1">
        <v>11.67</v>
      </c>
      <c r="BD12" s="1">
        <v>8.33</v>
      </c>
      <c r="BE12" s="1">
        <v>4.17</v>
      </c>
      <c r="BF12" s="1">
        <v>1</v>
      </c>
      <c r="BG12" s="1">
        <v>2.5</v>
      </c>
      <c r="BH12" s="1">
        <v>1.5</v>
      </c>
      <c r="BI12" s="1">
        <v>1.36</v>
      </c>
      <c r="BJ12" s="1">
        <v>25.67</v>
      </c>
      <c r="BK12" s="1">
        <v>15.33</v>
      </c>
      <c r="BL12" s="1">
        <v>60</v>
      </c>
      <c r="BM12" s="1">
        <v>10.83</v>
      </c>
      <c r="BN12" s="1">
        <v>2.17</v>
      </c>
      <c r="BO12" s="1">
        <v>20</v>
      </c>
      <c r="BP12" s="1">
        <v>4</v>
      </c>
      <c r="BQ12" s="1">
        <v>0.67</v>
      </c>
      <c r="BR12" s="1">
        <v>17</v>
      </c>
      <c r="BS12" s="1">
        <v>0</v>
      </c>
      <c r="BT12" s="1">
        <v>0</v>
      </c>
      <c r="BU12" s="1">
        <v>6</v>
      </c>
      <c r="BV12" s="1">
        <v>0</v>
      </c>
      <c r="BW12" s="1">
        <v>0</v>
      </c>
      <c r="BX12" s="1">
        <v>0</v>
      </c>
      <c r="BY12" s="1">
        <v>36.33</v>
      </c>
      <c r="BZ12" s="1">
        <v>0</v>
      </c>
      <c r="CA12" s="1">
        <v>4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4.8165659600000001</v>
      </c>
      <c r="CL12" s="1">
        <v>0</v>
      </c>
    </row>
    <row r="13" spans="1:90" x14ac:dyDescent="0.25">
      <c r="A13" s="1" t="s">
        <v>63</v>
      </c>
      <c r="B13" s="1">
        <v>4.8</v>
      </c>
      <c r="C13" s="1">
        <v>16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3.75</v>
      </c>
      <c r="V13" s="1">
        <v>0.81</v>
      </c>
      <c r="W13" s="1">
        <v>22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3.5</v>
      </c>
      <c r="AH13" s="1">
        <v>0.06</v>
      </c>
      <c r="AI13" s="1">
        <v>0</v>
      </c>
      <c r="AJ13" s="1">
        <v>0.12</v>
      </c>
      <c r="AK13" s="1">
        <v>0</v>
      </c>
      <c r="AL13" s="1">
        <v>0.01</v>
      </c>
      <c r="AM13" s="1">
        <v>27.04</v>
      </c>
      <c r="AN13" s="1">
        <v>0</v>
      </c>
      <c r="AO13" s="1">
        <v>3.5</v>
      </c>
      <c r="AP13" s="1">
        <v>16.5</v>
      </c>
      <c r="AQ13" s="1">
        <v>18</v>
      </c>
      <c r="AR13" s="1">
        <v>0.12</v>
      </c>
      <c r="AS13" s="1">
        <v>2.75</v>
      </c>
      <c r="AT13" s="1">
        <v>1.69</v>
      </c>
      <c r="AU13" s="1">
        <v>0</v>
      </c>
      <c r="AV13" s="1">
        <v>0</v>
      </c>
      <c r="AX13" s="1">
        <v>8.75</v>
      </c>
      <c r="AY13" s="1">
        <v>0.81</v>
      </c>
      <c r="AZ13" s="1">
        <v>0</v>
      </c>
      <c r="BA13" s="1">
        <v>0.06</v>
      </c>
      <c r="BB13" s="1">
        <v>0.88</v>
      </c>
      <c r="BC13" s="1">
        <v>15.44</v>
      </c>
      <c r="BD13" s="1">
        <v>10.25</v>
      </c>
      <c r="BE13" s="1">
        <v>5.0599999999999996</v>
      </c>
      <c r="BF13" s="1">
        <v>1.06</v>
      </c>
      <c r="BG13" s="1">
        <v>2.94</v>
      </c>
      <c r="BH13" s="1">
        <v>2</v>
      </c>
      <c r="BI13" s="1">
        <v>1.67</v>
      </c>
      <c r="BJ13" s="1">
        <v>34.44</v>
      </c>
      <c r="BK13" s="1">
        <v>23.06</v>
      </c>
      <c r="BL13" s="1">
        <v>67</v>
      </c>
      <c r="BM13" s="1">
        <v>11.25</v>
      </c>
      <c r="BN13" s="1">
        <v>3.06</v>
      </c>
      <c r="BO13" s="1">
        <v>27</v>
      </c>
      <c r="BP13" s="1">
        <v>3.75</v>
      </c>
      <c r="BQ13" s="1">
        <v>0.81</v>
      </c>
      <c r="BR13" s="1">
        <v>22</v>
      </c>
      <c r="BS13" s="1">
        <v>0</v>
      </c>
      <c r="BT13" s="1">
        <v>0</v>
      </c>
      <c r="BU13" s="1">
        <v>16</v>
      </c>
      <c r="BV13" s="1">
        <v>0</v>
      </c>
      <c r="BW13" s="1">
        <v>0</v>
      </c>
      <c r="BX13" s="1">
        <v>0</v>
      </c>
      <c r="BY13" s="1">
        <v>43.81</v>
      </c>
      <c r="BZ13" s="1">
        <v>0</v>
      </c>
      <c r="CA13" s="1">
        <v>3.75</v>
      </c>
      <c r="CB13" s="1">
        <v>0.19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4.1636600099999983</v>
      </c>
      <c r="CL13" s="1">
        <v>-1</v>
      </c>
    </row>
  </sheetData>
  <sortState xmlns:xlrd2="http://schemas.microsoft.com/office/spreadsheetml/2017/richdata2" ref="A2:CL13">
    <sortCondition descending="1" ref="CL2:CL13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97CE-61A9-4D73-B51C-DB16FB777040}">
  <dimension ref="A1:CL1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63</v>
      </c>
      <c r="B2" s="1">
        <v>4.8</v>
      </c>
      <c r="C2" s="1">
        <v>17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3.71</v>
      </c>
      <c r="V2" s="1">
        <v>0.82</v>
      </c>
      <c r="W2" s="1">
        <v>22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3.41</v>
      </c>
      <c r="AH2" s="1">
        <v>0.06</v>
      </c>
      <c r="AI2" s="1">
        <v>0</v>
      </c>
      <c r="AJ2" s="1">
        <v>0.12</v>
      </c>
      <c r="AK2" s="1">
        <v>0</v>
      </c>
      <c r="AL2" s="1">
        <v>0.01</v>
      </c>
      <c r="AM2" s="1">
        <v>26.09</v>
      </c>
      <c r="AN2" s="1">
        <v>0</v>
      </c>
      <c r="AO2" s="1">
        <v>3.3</v>
      </c>
      <c r="AP2" s="1">
        <v>16</v>
      </c>
      <c r="AQ2" s="1">
        <v>17.41</v>
      </c>
      <c r="AR2" s="1">
        <v>0.12</v>
      </c>
      <c r="AS2" s="1">
        <v>2.5299999999999998</v>
      </c>
      <c r="AT2" s="1">
        <v>1.94</v>
      </c>
      <c r="AU2" s="1">
        <v>0</v>
      </c>
      <c r="AV2" s="1">
        <v>0</v>
      </c>
      <c r="AX2" s="1">
        <v>8.41</v>
      </c>
      <c r="AY2" s="1">
        <v>0.82</v>
      </c>
      <c r="AZ2" s="1">
        <v>0</v>
      </c>
      <c r="BA2" s="1">
        <v>0.06</v>
      </c>
      <c r="BB2" s="1">
        <v>0.88</v>
      </c>
      <c r="BC2" s="1">
        <v>15.53</v>
      </c>
      <c r="BD2" s="1">
        <v>10.35</v>
      </c>
      <c r="BE2" s="1">
        <v>5.29</v>
      </c>
      <c r="BF2" s="1">
        <v>1.1200000000000001</v>
      </c>
      <c r="BG2" s="1">
        <v>2.88</v>
      </c>
      <c r="BH2" s="1">
        <v>2.1800000000000002</v>
      </c>
      <c r="BI2" s="1">
        <v>1.79</v>
      </c>
      <c r="BJ2" s="1">
        <v>33.94</v>
      </c>
      <c r="BK2" s="1">
        <v>22.88</v>
      </c>
      <c r="BL2" s="1">
        <v>67</v>
      </c>
      <c r="BM2" s="1">
        <v>10.82</v>
      </c>
      <c r="BN2" s="1">
        <v>2.94</v>
      </c>
      <c r="BO2" s="1">
        <v>27</v>
      </c>
      <c r="BP2" s="1">
        <v>3.71</v>
      </c>
      <c r="BQ2" s="1">
        <v>0.82</v>
      </c>
      <c r="BR2" s="1">
        <v>22</v>
      </c>
      <c r="BS2" s="1">
        <v>0</v>
      </c>
      <c r="BT2" s="1">
        <v>0</v>
      </c>
      <c r="BU2" s="1">
        <v>17</v>
      </c>
      <c r="BV2" s="1">
        <v>0</v>
      </c>
      <c r="BW2" s="1">
        <v>0</v>
      </c>
      <c r="BX2" s="1">
        <v>0</v>
      </c>
      <c r="BY2" s="1">
        <v>43.06</v>
      </c>
      <c r="BZ2" s="1">
        <v>0</v>
      </c>
      <c r="CA2" s="1">
        <v>3.71</v>
      </c>
      <c r="CB2" s="1">
        <v>0.18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4.2555379500000008</v>
      </c>
      <c r="CL2" s="1">
        <v>15</v>
      </c>
    </row>
    <row r="3" spans="1:90" x14ac:dyDescent="0.25">
      <c r="A3" s="1" t="s">
        <v>76</v>
      </c>
      <c r="B3" s="1">
        <v>6.1</v>
      </c>
      <c r="C3" s="1">
        <v>18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1.1100000000000001</v>
      </c>
      <c r="V3" s="1">
        <v>0.22</v>
      </c>
      <c r="W3" s="1">
        <v>20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1.67</v>
      </c>
      <c r="AH3" s="1">
        <v>0.11</v>
      </c>
      <c r="AI3" s="1">
        <v>0</v>
      </c>
      <c r="AJ3" s="1">
        <v>0.56000000000000005</v>
      </c>
      <c r="AK3" s="1">
        <v>0</v>
      </c>
      <c r="AL3" s="1">
        <v>0</v>
      </c>
      <c r="AM3" s="1">
        <v>14.71</v>
      </c>
      <c r="AN3" s="1">
        <v>0</v>
      </c>
      <c r="AO3" s="1">
        <v>4.4000000000000004</v>
      </c>
      <c r="AP3" s="1">
        <v>12.61</v>
      </c>
      <c r="AQ3" s="1">
        <v>19.28</v>
      </c>
      <c r="AR3" s="1">
        <v>0.11</v>
      </c>
      <c r="AS3" s="1">
        <v>4.28</v>
      </c>
      <c r="AT3" s="1">
        <v>0.67</v>
      </c>
      <c r="AU3" s="1">
        <v>0.06</v>
      </c>
      <c r="AV3" s="1">
        <v>0</v>
      </c>
      <c r="AW3" s="1">
        <v>0</v>
      </c>
      <c r="AX3" s="1">
        <v>7.17</v>
      </c>
      <c r="AY3" s="1">
        <v>0.67</v>
      </c>
      <c r="AZ3" s="1">
        <v>0</v>
      </c>
      <c r="BA3" s="1">
        <v>0</v>
      </c>
      <c r="BB3" s="1">
        <v>0.67</v>
      </c>
      <c r="BC3" s="1">
        <v>6.72</v>
      </c>
      <c r="BD3" s="1">
        <v>4.22</v>
      </c>
      <c r="BE3" s="1">
        <v>2.33</v>
      </c>
      <c r="BF3" s="1">
        <v>0.72</v>
      </c>
      <c r="BG3" s="1">
        <v>1.1100000000000001</v>
      </c>
      <c r="BH3" s="1">
        <v>0.83</v>
      </c>
      <c r="BI3" s="1">
        <v>0.72</v>
      </c>
      <c r="BJ3" s="1">
        <v>24.5</v>
      </c>
      <c r="BK3" s="1">
        <v>22.22</v>
      </c>
      <c r="BL3" s="1">
        <v>91</v>
      </c>
      <c r="BM3" s="1">
        <v>2.39</v>
      </c>
      <c r="BN3" s="1">
        <v>0.61</v>
      </c>
      <c r="BO3" s="1">
        <v>26</v>
      </c>
      <c r="BP3" s="1">
        <v>1.1100000000000001</v>
      </c>
      <c r="BQ3" s="1">
        <v>0.22</v>
      </c>
      <c r="BR3" s="1">
        <v>20</v>
      </c>
      <c r="BS3" s="1">
        <v>0.06</v>
      </c>
      <c r="BT3" s="1">
        <v>0.06</v>
      </c>
      <c r="BU3" s="1">
        <v>18</v>
      </c>
      <c r="BV3" s="1">
        <v>0</v>
      </c>
      <c r="BW3" s="1">
        <v>0</v>
      </c>
      <c r="BX3" s="1">
        <v>0</v>
      </c>
      <c r="BY3" s="1">
        <v>33.22</v>
      </c>
      <c r="BZ3" s="1">
        <v>0</v>
      </c>
      <c r="CA3" s="1">
        <v>1.1100000000000001</v>
      </c>
      <c r="CB3" s="1">
        <v>0.17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5.752992670000002</v>
      </c>
      <c r="CL3" s="1">
        <v>9</v>
      </c>
    </row>
    <row r="4" spans="1:90" x14ac:dyDescent="0.25">
      <c r="A4" s="1" t="s">
        <v>89</v>
      </c>
      <c r="B4" s="1">
        <v>4.4000000000000004</v>
      </c>
      <c r="C4" s="1">
        <v>1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</v>
      </c>
      <c r="V4" s="1">
        <v>1</v>
      </c>
      <c r="W4" s="1">
        <v>11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18</v>
      </c>
      <c r="AN4" s="1">
        <v>0</v>
      </c>
      <c r="AO4" s="1">
        <v>2.7</v>
      </c>
      <c r="AP4" s="1">
        <v>13</v>
      </c>
      <c r="AQ4" s="1">
        <v>13</v>
      </c>
      <c r="AR4" s="1">
        <v>0</v>
      </c>
      <c r="AS4" s="1">
        <v>1</v>
      </c>
      <c r="AT4" s="1">
        <v>2</v>
      </c>
      <c r="AU4" s="1">
        <v>0</v>
      </c>
      <c r="AV4" s="1">
        <v>0</v>
      </c>
      <c r="AX4" s="1">
        <v>7</v>
      </c>
      <c r="AY4" s="1">
        <v>3</v>
      </c>
      <c r="AZ4" s="1">
        <v>0</v>
      </c>
      <c r="BA4" s="1">
        <v>0</v>
      </c>
      <c r="BB4" s="1">
        <v>3</v>
      </c>
      <c r="BC4" s="1">
        <v>11</v>
      </c>
      <c r="BD4" s="1">
        <v>6</v>
      </c>
      <c r="BE4" s="1">
        <v>5</v>
      </c>
      <c r="BF4" s="1">
        <v>0</v>
      </c>
      <c r="BG4" s="1">
        <v>3</v>
      </c>
      <c r="BH4" s="1">
        <v>2</v>
      </c>
      <c r="BI4" s="1">
        <v>1.41</v>
      </c>
      <c r="BJ4" s="1">
        <v>45</v>
      </c>
      <c r="BK4" s="1">
        <v>28</v>
      </c>
      <c r="BL4" s="1">
        <v>62</v>
      </c>
      <c r="BM4" s="1">
        <v>24</v>
      </c>
      <c r="BN4" s="1">
        <v>9</v>
      </c>
      <c r="BO4" s="1">
        <v>38</v>
      </c>
      <c r="BP4" s="1">
        <v>9</v>
      </c>
      <c r="BQ4" s="1">
        <v>1</v>
      </c>
      <c r="BR4" s="1">
        <v>11</v>
      </c>
      <c r="BS4" s="1">
        <v>0</v>
      </c>
      <c r="BT4" s="1">
        <v>0</v>
      </c>
      <c r="BU4" s="1">
        <v>1</v>
      </c>
      <c r="BV4" s="1">
        <v>0</v>
      </c>
      <c r="BW4" s="1">
        <v>0</v>
      </c>
      <c r="BX4" s="1">
        <v>0</v>
      </c>
      <c r="BY4" s="1">
        <v>53</v>
      </c>
      <c r="BZ4" s="1">
        <v>0</v>
      </c>
      <c r="CA4" s="1">
        <v>9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6.858395999999999</v>
      </c>
      <c r="CL4" s="1">
        <v>8</v>
      </c>
    </row>
    <row r="5" spans="1:90" x14ac:dyDescent="0.25">
      <c r="A5" s="1" t="s">
        <v>74</v>
      </c>
      <c r="B5" s="1">
        <v>4.5999999999999996</v>
      </c>
      <c r="C5" s="1">
        <v>16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1.38</v>
      </c>
      <c r="V5" s="1">
        <v>0.44</v>
      </c>
      <c r="W5" s="1">
        <v>32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2.94</v>
      </c>
      <c r="AH5" s="1">
        <v>0.06</v>
      </c>
      <c r="AI5" s="1">
        <v>0</v>
      </c>
      <c r="AJ5" s="1">
        <v>0.25</v>
      </c>
      <c r="AK5" s="1">
        <v>0</v>
      </c>
      <c r="AL5" s="1">
        <v>0</v>
      </c>
      <c r="AM5" s="1">
        <v>22.22</v>
      </c>
      <c r="AN5" s="1">
        <v>0</v>
      </c>
      <c r="AO5" s="1">
        <v>4</v>
      </c>
      <c r="AP5" s="1">
        <v>15.19</v>
      </c>
      <c r="AQ5" s="1">
        <v>18.190000000000001</v>
      </c>
      <c r="AR5" s="1">
        <v>0.19</v>
      </c>
      <c r="AS5" s="1">
        <v>3.38</v>
      </c>
      <c r="AT5" s="1">
        <v>1.38</v>
      </c>
      <c r="AU5" s="1">
        <v>0</v>
      </c>
      <c r="AV5" s="1">
        <v>0</v>
      </c>
      <c r="AX5" s="1">
        <v>8.31</v>
      </c>
      <c r="AY5" s="1">
        <v>0.94</v>
      </c>
      <c r="AZ5" s="1">
        <v>0</v>
      </c>
      <c r="BA5" s="1">
        <v>0.12</v>
      </c>
      <c r="BB5" s="1">
        <v>1.06</v>
      </c>
      <c r="BC5" s="1">
        <v>12.12</v>
      </c>
      <c r="BD5" s="1">
        <v>7.19</v>
      </c>
      <c r="BE5" s="1">
        <v>4.38</v>
      </c>
      <c r="BF5" s="1">
        <v>1.44</v>
      </c>
      <c r="BG5" s="1">
        <v>1.75</v>
      </c>
      <c r="BH5" s="1">
        <v>1.1200000000000001</v>
      </c>
      <c r="BI5" s="1">
        <v>1.21</v>
      </c>
      <c r="BJ5" s="1">
        <v>25.94</v>
      </c>
      <c r="BK5" s="1">
        <v>19.5</v>
      </c>
      <c r="BL5" s="1">
        <v>75</v>
      </c>
      <c r="BM5" s="1">
        <v>6.06</v>
      </c>
      <c r="BN5" s="1">
        <v>2</v>
      </c>
      <c r="BO5" s="1">
        <v>33</v>
      </c>
      <c r="BP5" s="1">
        <v>1.38</v>
      </c>
      <c r="BQ5" s="1">
        <v>0.44</v>
      </c>
      <c r="BR5" s="1">
        <v>32</v>
      </c>
      <c r="BS5" s="1">
        <v>0</v>
      </c>
      <c r="BT5" s="1">
        <v>0</v>
      </c>
      <c r="BU5" s="1">
        <v>16</v>
      </c>
      <c r="BV5" s="1">
        <v>0</v>
      </c>
      <c r="BW5" s="1">
        <v>0</v>
      </c>
      <c r="BX5" s="1">
        <v>0</v>
      </c>
      <c r="BY5" s="1">
        <v>36.69</v>
      </c>
      <c r="BZ5" s="1">
        <v>0</v>
      </c>
      <c r="CA5" s="1">
        <v>1.38</v>
      </c>
      <c r="CB5" s="1">
        <v>0.12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4.6076027299999982</v>
      </c>
      <c r="CL5" s="1">
        <v>6</v>
      </c>
    </row>
    <row r="6" spans="1:90" x14ac:dyDescent="0.25">
      <c r="A6" s="1" t="s">
        <v>61</v>
      </c>
      <c r="B6" s="1">
        <v>4.5999999999999996</v>
      </c>
      <c r="C6" s="1">
        <v>16</v>
      </c>
      <c r="D6" s="1">
        <v>89.94</v>
      </c>
      <c r="E6" s="1">
        <v>0.04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5.81</v>
      </c>
      <c r="V6" s="1">
        <v>1.19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0.19</v>
      </c>
      <c r="AD6" s="1">
        <v>0.12</v>
      </c>
      <c r="AE6" s="1">
        <v>0.05</v>
      </c>
      <c r="AF6" s="1">
        <v>0</v>
      </c>
      <c r="AG6" s="1">
        <v>2.81</v>
      </c>
      <c r="AH6" s="1">
        <v>0.12</v>
      </c>
      <c r="AI6" s="1">
        <v>0.06</v>
      </c>
      <c r="AJ6" s="1">
        <v>0.38</v>
      </c>
      <c r="AK6" s="1">
        <v>0</v>
      </c>
      <c r="AL6" s="1">
        <v>1.88</v>
      </c>
      <c r="AM6" s="1">
        <v>22.52</v>
      </c>
      <c r="AN6" s="1">
        <v>0.2</v>
      </c>
      <c r="AO6" s="1">
        <v>3.8</v>
      </c>
      <c r="AP6" s="1">
        <v>15.94</v>
      </c>
      <c r="AQ6" s="1">
        <v>19.88</v>
      </c>
      <c r="AR6" s="1">
        <v>0.44</v>
      </c>
      <c r="AS6" s="1">
        <v>3.88</v>
      </c>
      <c r="AT6" s="1">
        <v>0.94</v>
      </c>
      <c r="AU6" s="1">
        <v>0.12</v>
      </c>
      <c r="AV6" s="1">
        <v>0.06</v>
      </c>
      <c r="AW6" s="1">
        <v>50</v>
      </c>
      <c r="AX6" s="1">
        <v>9.81</v>
      </c>
      <c r="AY6" s="1">
        <v>0.69</v>
      </c>
      <c r="AZ6" s="1">
        <v>0</v>
      </c>
      <c r="BA6" s="1">
        <v>0</v>
      </c>
      <c r="BB6" s="1">
        <v>0.69</v>
      </c>
      <c r="BC6" s="1">
        <v>12.25</v>
      </c>
      <c r="BD6" s="1">
        <v>7.38</v>
      </c>
      <c r="BE6" s="1">
        <v>4</v>
      </c>
      <c r="BF6" s="1">
        <v>0.69</v>
      </c>
      <c r="BG6" s="1">
        <v>1.5</v>
      </c>
      <c r="BH6" s="1">
        <v>1.62</v>
      </c>
      <c r="BI6" s="1">
        <v>1.29</v>
      </c>
      <c r="BJ6" s="1">
        <v>40.119999999999997</v>
      </c>
      <c r="BK6" s="1">
        <v>28.06</v>
      </c>
      <c r="BL6" s="1">
        <v>70</v>
      </c>
      <c r="BM6" s="1">
        <v>12.88</v>
      </c>
      <c r="BN6" s="1">
        <v>3.12</v>
      </c>
      <c r="BO6" s="1">
        <v>24</v>
      </c>
      <c r="BP6" s="1">
        <v>5.81</v>
      </c>
      <c r="BQ6" s="1">
        <v>1.19</v>
      </c>
      <c r="BR6" s="1">
        <v>20</v>
      </c>
      <c r="BS6" s="1">
        <v>0.06</v>
      </c>
      <c r="BT6" s="1">
        <v>0.06</v>
      </c>
      <c r="BU6" s="1">
        <v>16</v>
      </c>
      <c r="BV6" s="1">
        <v>0</v>
      </c>
      <c r="BW6" s="1">
        <v>0</v>
      </c>
      <c r="BX6" s="1">
        <v>0</v>
      </c>
      <c r="BY6" s="1">
        <v>51.81</v>
      </c>
      <c r="BZ6" s="1">
        <v>0</v>
      </c>
      <c r="CA6" s="1">
        <v>5.81</v>
      </c>
      <c r="CB6" s="1">
        <v>0.75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5.6658521000000031</v>
      </c>
      <c r="CL6" s="1">
        <v>3</v>
      </c>
    </row>
    <row r="7" spans="1:90" x14ac:dyDescent="0.25">
      <c r="A7" s="1" t="s">
        <v>68</v>
      </c>
      <c r="B7" s="1">
        <v>6.1</v>
      </c>
      <c r="C7" s="1">
        <v>18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0.78</v>
      </c>
      <c r="V7" s="1">
        <v>0.39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2.56</v>
      </c>
      <c r="AH7" s="1">
        <v>0.11</v>
      </c>
      <c r="AI7" s="1">
        <v>0</v>
      </c>
      <c r="AJ7" s="1">
        <v>0.44</v>
      </c>
      <c r="AK7" s="1">
        <v>0</v>
      </c>
      <c r="AL7" s="1">
        <v>0</v>
      </c>
      <c r="AM7" s="1">
        <v>19.579999999999998</v>
      </c>
      <c r="AN7" s="1">
        <v>0</v>
      </c>
      <c r="AO7" s="1">
        <v>4.0999999999999996</v>
      </c>
      <c r="AP7" s="1">
        <v>12.67</v>
      </c>
      <c r="AQ7" s="1">
        <v>18</v>
      </c>
      <c r="AR7" s="1">
        <v>0.17</v>
      </c>
      <c r="AS7" s="1">
        <v>4.33</v>
      </c>
      <c r="AT7" s="1">
        <v>0.72</v>
      </c>
      <c r="AU7" s="1">
        <v>0</v>
      </c>
      <c r="AV7" s="1">
        <v>0</v>
      </c>
      <c r="AX7" s="1">
        <v>6.94</v>
      </c>
      <c r="AY7" s="1">
        <v>0.83</v>
      </c>
      <c r="AZ7" s="1">
        <v>0</v>
      </c>
      <c r="BA7" s="1">
        <v>0</v>
      </c>
      <c r="BB7" s="1">
        <v>0.83</v>
      </c>
      <c r="BC7" s="1">
        <v>9.11</v>
      </c>
      <c r="BD7" s="1">
        <v>5.56</v>
      </c>
      <c r="BE7" s="1">
        <v>3.39</v>
      </c>
      <c r="BF7" s="1">
        <v>0.61</v>
      </c>
      <c r="BG7" s="1">
        <v>1.5</v>
      </c>
      <c r="BH7" s="1">
        <v>1.28</v>
      </c>
      <c r="BI7" s="1">
        <v>1.1000000000000001</v>
      </c>
      <c r="BJ7" s="1">
        <v>23.67</v>
      </c>
      <c r="BK7" s="1">
        <v>19.559999999999999</v>
      </c>
      <c r="BL7" s="1">
        <v>83</v>
      </c>
      <c r="BM7" s="1">
        <v>4.22</v>
      </c>
      <c r="BN7" s="1">
        <v>1.78</v>
      </c>
      <c r="BO7" s="1">
        <v>42</v>
      </c>
      <c r="BP7" s="1">
        <v>0.78</v>
      </c>
      <c r="BQ7" s="1">
        <v>0.39</v>
      </c>
      <c r="BR7" s="1">
        <v>50</v>
      </c>
      <c r="BS7" s="1">
        <v>0</v>
      </c>
      <c r="BT7" s="1">
        <v>0</v>
      </c>
      <c r="BU7" s="1">
        <v>18</v>
      </c>
      <c r="BV7" s="1">
        <v>0</v>
      </c>
      <c r="BW7" s="1">
        <v>0</v>
      </c>
      <c r="BX7" s="1">
        <v>0</v>
      </c>
      <c r="BY7" s="1">
        <v>33.22</v>
      </c>
      <c r="BZ7" s="1">
        <v>0</v>
      </c>
      <c r="CA7" s="1">
        <v>0.78</v>
      </c>
      <c r="CB7" s="1">
        <v>0.06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4.6024974400000005</v>
      </c>
      <c r="CL7" s="1">
        <v>3</v>
      </c>
    </row>
    <row r="8" spans="1:90" x14ac:dyDescent="0.25">
      <c r="A8" s="1" t="s">
        <v>75</v>
      </c>
      <c r="B8" s="1">
        <v>5</v>
      </c>
      <c r="C8" s="1">
        <v>18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2.61</v>
      </c>
      <c r="V8" s="1">
        <v>0.67</v>
      </c>
      <c r="W8" s="1">
        <v>26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3.17</v>
      </c>
      <c r="AH8" s="1">
        <v>0</v>
      </c>
      <c r="AI8" s="1">
        <v>0</v>
      </c>
      <c r="AJ8" s="1">
        <v>0.22</v>
      </c>
      <c r="AK8" s="1">
        <v>0</v>
      </c>
      <c r="AL8" s="1">
        <v>0</v>
      </c>
      <c r="AM8" s="1">
        <v>24.96</v>
      </c>
      <c r="AN8" s="1">
        <v>0</v>
      </c>
      <c r="AO8" s="1">
        <v>3.7</v>
      </c>
      <c r="AP8" s="1">
        <v>14.28</v>
      </c>
      <c r="AQ8" s="1">
        <v>17.78</v>
      </c>
      <c r="AR8" s="1">
        <v>0.28000000000000003</v>
      </c>
      <c r="AS8" s="1">
        <v>3.67</v>
      </c>
      <c r="AT8" s="1">
        <v>1.33</v>
      </c>
      <c r="AU8" s="1">
        <v>0</v>
      </c>
      <c r="AV8" s="1">
        <v>0</v>
      </c>
      <c r="AX8" s="1">
        <v>6.94</v>
      </c>
      <c r="AY8" s="1">
        <v>0.44</v>
      </c>
      <c r="AZ8" s="1">
        <v>0</v>
      </c>
      <c r="BA8" s="1">
        <v>0</v>
      </c>
      <c r="BB8" s="1">
        <v>0.44</v>
      </c>
      <c r="BC8" s="1">
        <v>13.17</v>
      </c>
      <c r="BD8" s="1">
        <v>8.56</v>
      </c>
      <c r="BE8" s="1">
        <v>4.6100000000000003</v>
      </c>
      <c r="BF8" s="1">
        <v>0.83</v>
      </c>
      <c r="BG8" s="1">
        <v>2.56</v>
      </c>
      <c r="BH8" s="1">
        <v>1.56</v>
      </c>
      <c r="BI8" s="1">
        <v>1.39</v>
      </c>
      <c r="BJ8" s="1">
        <v>21.17</v>
      </c>
      <c r="BK8" s="1">
        <v>12.5</v>
      </c>
      <c r="BL8" s="1">
        <v>59</v>
      </c>
      <c r="BM8" s="1">
        <v>9.67</v>
      </c>
      <c r="BN8" s="1">
        <v>3.22</v>
      </c>
      <c r="BO8" s="1">
        <v>33</v>
      </c>
      <c r="BP8" s="1">
        <v>2.61</v>
      </c>
      <c r="BQ8" s="1">
        <v>0.67</v>
      </c>
      <c r="BR8" s="1">
        <v>26</v>
      </c>
      <c r="BS8" s="1">
        <v>0</v>
      </c>
      <c r="BT8" s="1">
        <v>0</v>
      </c>
      <c r="BU8" s="1">
        <v>18</v>
      </c>
      <c r="BV8" s="1">
        <v>0</v>
      </c>
      <c r="BW8" s="1">
        <v>0</v>
      </c>
      <c r="BX8" s="1">
        <v>0</v>
      </c>
      <c r="BY8" s="1">
        <v>30.17</v>
      </c>
      <c r="BZ8" s="1">
        <v>0</v>
      </c>
      <c r="CA8" s="1">
        <v>2.61</v>
      </c>
      <c r="CB8" s="1">
        <v>0.17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3.6129173999999997</v>
      </c>
      <c r="CL8" s="1">
        <v>3</v>
      </c>
    </row>
    <row r="9" spans="1:90" x14ac:dyDescent="0.25">
      <c r="A9" s="1" t="s">
        <v>84</v>
      </c>
      <c r="B9" s="1">
        <v>4.5</v>
      </c>
      <c r="C9" s="1">
        <v>8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3.75</v>
      </c>
      <c r="V9" s="1">
        <v>1.1200000000000001</v>
      </c>
      <c r="W9" s="1">
        <v>30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3.75</v>
      </c>
      <c r="AH9" s="1">
        <v>0</v>
      </c>
      <c r="AI9" s="1">
        <v>0</v>
      </c>
      <c r="AJ9" s="1">
        <v>0.12</v>
      </c>
      <c r="AK9" s="1">
        <v>0</v>
      </c>
      <c r="AL9" s="1">
        <v>0</v>
      </c>
      <c r="AM9" s="1">
        <v>27.02</v>
      </c>
      <c r="AN9" s="1">
        <v>0</v>
      </c>
      <c r="AO9" s="1">
        <v>3.5</v>
      </c>
      <c r="AP9" s="1">
        <v>17.5</v>
      </c>
      <c r="AQ9" s="1">
        <v>19</v>
      </c>
      <c r="AR9" s="1">
        <v>0.25</v>
      </c>
      <c r="AS9" s="1">
        <v>2.88</v>
      </c>
      <c r="AT9" s="1">
        <v>1.88</v>
      </c>
      <c r="AU9" s="1">
        <v>0</v>
      </c>
      <c r="AV9" s="1">
        <v>0</v>
      </c>
      <c r="AX9" s="1">
        <v>10.62</v>
      </c>
      <c r="AY9" s="1">
        <v>0.88</v>
      </c>
      <c r="AZ9" s="1">
        <v>0</v>
      </c>
      <c r="BA9" s="1">
        <v>0</v>
      </c>
      <c r="BB9" s="1">
        <v>0.88</v>
      </c>
      <c r="BC9" s="1">
        <v>13.25</v>
      </c>
      <c r="BD9" s="1">
        <v>8</v>
      </c>
      <c r="BE9" s="1">
        <v>5.5</v>
      </c>
      <c r="BF9" s="1">
        <v>0.88</v>
      </c>
      <c r="BG9" s="1">
        <v>3.75</v>
      </c>
      <c r="BH9" s="1">
        <v>2.25</v>
      </c>
      <c r="BI9" s="1">
        <v>1.7</v>
      </c>
      <c r="BJ9" s="1">
        <v>36.880000000000003</v>
      </c>
      <c r="BK9" s="1">
        <v>23.88</v>
      </c>
      <c r="BL9" s="1">
        <v>65</v>
      </c>
      <c r="BM9" s="1">
        <v>13.62</v>
      </c>
      <c r="BN9" s="1">
        <v>4.25</v>
      </c>
      <c r="BO9" s="1">
        <v>31</v>
      </c>
      <c r="BP9" s="1">
        <v>3.75</v>
      </c>
      <c r="BQ9" s="1">
        <v>1.1200000000000001</v>
      </c>
      <c r="BR9" s="1">
        <v>30</v>
      </c>
      <c r="BS9" s="1">
        <v>0</v>
      </c>
      <c r="BT9" s="1">
        <v>0</v>
      </c>
      <c r="BU9" s="1">
        <v>8</v>
      </c>
      <c r="BV9" s="1">
        <v>0</v>
      </c>
      <c r="BW9" s="1">
        <v>0</v>
      </c>
      <c r="BX9" s="1">
        <v>0</v>
      </c>
      <c r="BY9" s="1">
        <v>48.38</v>
      </c>
      <c r="BZ9" s="1">
        <v>0.12</v>
      </c>
      <c r="CA9" s="1">
        <v>3.75</v>
      </c>
      <c r="CB9" s="1">
        <v>0.12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4.6706986199999987</v>
      </c>
      <c r="CL9" s="1">
        <v>2</v>
      </c>
    </row>
    <row r="10" spans="1:90" x14ac:dyDescent="0.25">
      <c r="A10" s="1" t="s">
        <v>78</v>
      </c>
      <c r="B10" s="1">
        <v>6</v>
      </c>
      <c r="C10" s="1">
        <v>17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1.53</v>
      </c>
      <c r="V10" s="1">
        <v>0.47</v>
      </c>
      <c r="W10" s="1">
        <v>31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2.12</v>
      </c>
      <c r="AH10" s="1">
        <v>0</v>
      </c>
      <c r="AI10" s="1">
        <v>0</v>
      </c>
      <c r="AJ10" s="1">
        <v>0.53</v>
      </c>
      <c r="AK10" s="1">
        <v>0</v>
      </c>
      <c r="AL10" s="1">
        <v>0</v>
      </c>
      <c r="AM10" s="1">
        <v>20.010000000000002</v>
      </c>
      <c r="AN10" s="1">
        <v>0</v>
      </c>
      <c r="AO10" s="1">
        <v>4</v>
      </c>
      <c r="AP10" s="1">
        <v>14.53</v>
      </c>
      <c r="AQ10" s="1">
        <v>20.88</v>
      </c>
      <c r="AR10" s="1">
        <v>0.28999999999999998</v>
      </c>
      <c r="AS10" s="1">
        <v>4.47</v>
      </c>
      <c r="AT10" s="1">
        <v>0.88</v>
      </c>
      <c r="AU10" s="1">
        <v>0.18</v>
      </c>
      <c r="AV10" s="1">
        <v>0.06</v>
      </c>
      <c r="AW10" s="1">
        <v>33</v>
      </c>
      <c r="AX10" s="1">
        <v>9.18</v>
      </c>
      <c r="AY10" s="1">
        <v>1.65</v>
      </c>
      <c r="AZ10" s="1">
        <v>0</v>
      </c>
      <c r="BA10" s="1">
        <v>0</v>
      </c>
      <c r="BB10" s="1">
        <v>1.65</v>
      </c>
      <c r="BC10" s="1">
        <v>8.5299999999999994</v>
      </c>
      <c r="BD10" s="1">
        <v>6</v>
      </c>
      <c r="BE10" s="1">
        <v>3.06</v>
      </c>
      <c r="BF10" s="1">
        <v>0.59</v>
      </c>
      <c r="BG10" s="1">
        <v>1.59</v>
      </c>
      <c r="BH10" s="1">
        <v>1.59</v>
      </c>
      <c r="BI10" s="1">
        <v>1.0900000000000001</v>
      </c>
      <c r="BJ10" s="1">
        <v>31.71</v>
      </c>
      <c r="BK10" s="1">
        <v>27.29</v>
      </c>
      <c r="BL10" s="1">
        <v>86</v>
      </c>
      <c r="BM10" s="1">
        <v>5.12</v>
      </c>
      <c r="BN10" s="1">
        <v>1.88</v>
      </c>
      <c r="BO10" s="1">
        <v>37</v>
      </c>
      <c r="BP10" s="1">
        <v>1.53</v>
      </c>
      <c r="BQ10" s="1">
        <v>0.47</v>
      </c>
      <c r="BR10" s="1">
        <v>31</v>
      </c>
      <c r="BS10" s="1">
        <v>0</v>
      </c>
      <c r="BT10" s="1">
        <v>0</v>
      </c>
      <c r="BU10" s="1">
        <v>17</v>
      </c>
      <c r="BV10" s="1">
        <v>0</v>
      </c>
      <c r="BW10" s="1">
        <v>0</v>
      </c>
      <c r="BX10" s="1">
        <v>0</v>
      </c>
      <c r="BY10" s="1">
        <v>42.47</v>
      </c>
      <c r="BZ10" s="1">
        <v>0</v>
      </c>
      <c r="CA10" s="1">
        <v>1.53</v>
      </c>
      <c r="CB10" s="1">
        <v>0.06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5.9318165100000009</v>
      </c>
      <c r="CL10" s="1">
        <v>2</v>
      </c>
    </row>
    <row r="11" spans="1:90" x14ac:dyDescent="0.25">
      <c r="A11" s="1" t="s">
        <v>71</v>
      </c>
      <c r="B11" s="1">
        <v>5.4</v>
      </c>
      <c r="C11" s="1">
        <v>6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2.5</v>
      </c>
      <c r="AH11" s="1">
        <v>0</v>
      </c>
      <c r="AI11" s="1">
        <v>0</v>
      </c>
      <c r="AJ11" s="1">
        <v>0.67</v>
      </c>
      <c r="AK11" s="1">
        <v>0</v>
      </c>
      <c r="AL11" s="1">
        <v>0</v>
      </c>
      <c r="AM11" s="1">
        <v>19.43</v>
      </c>
      <c r="AN11" s="1">
        <v>0</v>
      </c>
      <c r="AO11" s="1">
        <v>4.5999999999999996</v>
      </c>
      <c r="AP11" s="1">
        <v>14.17</v>
      </c>
      <c r="AQ11" s="1">
        <v>22.17</v>
      </c>
      <c r="AR11" s="1">
        <v>0.17</v>
      </c>
      <c r="AS11" s="1">
        <v>5.17</v>
      </c>
      <c r="AT11" s="1">
        <v>0.5</v>
      </c>
      <c r="AU11" s="1">
        <v>0</v>
      </c>
      <c r="AV11" s="1">
        <v>0</v>
      </c>
      <c r="AX11" s="1">
        <v>7.17</v>
      </c>
      <c r="AY11" s="1">
        <v>2.5</v>
      </c>
      <c r="AZ11" s="1">
        <v>0</v>
      </c>
      <c r="BA11" s="1">
        <v>0</v>
      </c>
      <c r="BB11" s="1">
        <v>2.5</v>
      </c>
      <c r="BC11" s="1">
        <v>11.33</v>
      </c>
      <c r="BD11" s="1">
        <v>7</v>
      </c>
      <c r="BE11" s="1">
        <v>3</v>
      </c>
      <c r="BF11" s="1">
        <v>1.5</v>
      </c>
      <c r="BG11" s="1">
        <v>2.33</v>
      </c>
      <c r="BH11" s="1">
        <v>0.5</v>
      </c>
      <c r="BI11" s="1">
        <v>0.8</v>
      </c>
      <c r="BJ11" s="1">
        <v>20</v>
      </c>
      <c r="BK11" s="1">
        <v>16.170000000000002</v>
      </c>
      <c r="BL11" s="1">
        <v>81</v>
      </c>
      <c r="BM11" s="1">
        <v>4.5</v>
      </c>
      <c r="BN11" s="1">
        <v>2.17</v>
      </c>
      <c r="BO11" s="1">
        <v>48</v>
      </c>
      <c r="BP11" s="1">
        <v>1</v>
      </c>
      <c r="BQ11" s="1">
        <v>0.5</v>
      </c>
      <c r="BR11" s="1">
        <v>50</v>
      </c>
      <c r="BS11" s="1">
        <v>0</v>
      </c>
      <c r="BT11" s="1">
        <v>0</v>
      </c>
      <c r="BU11" s="1">
        <v>6</v>
      </c>
      <c r="BV11" s="1">
        <v>0</v>
      </c>
      <c r="BW11" s="1">
        <v>0</v>
      </c>
      <c r="BX11" s="1">
        <v>0</v>
      </c>
      <c r="BY11" s="1">
        <v>31</v>
      </c>
      <c r="BZ11" s="1">
        <v>0</v>
      </c>
      <c r="CA11" s="1">
        <v>1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5.1800646800000028</v>
      </c>
      <c r="CL11" s="1">
        <v>2</v>
      </c>
    </row>
    <row r="12" spans="1:90" x14ac:dyDescent="0.25">
      <c r="A12" s="1" t="s">
        <v>88</v>
      </c>
      <c r="B12" s="1">
        <v>4</v>
      </c>
      <c r="C12" s="1">
        <v>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7</v>
      </c>
      <c r="V12" s="1">
        <v>1</v>
      </c>
      <c r="W12" s="1">
        <v>14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8</v>
      </c>
      <c r="AN12" s="1">
        <v>0</v>
      </c>
      <c r="AO12" s="1">
        <v>1.8</v>
      </c>
      <c r="AP12" s="1">
        <v>11</v>
      </c>
      <c r="AQ12" s="1">
        <v>11</v>
      </c>
      <c r="AR12" s="1">
        <v>0</v>
      </c>
      <c r="AS12" s="1">
        <v>0</v>
      </c>
      <c r="AT12" s="1">
        <v>5</v>
      </c>
      <c r="AU12" s="1">
        <v>0</v>
      </c>
      <c r="AV12" s="1">
        <v>0</v>
      </c>
      <c r="AX12" s="1">
        <v>9</v>
      </c>
      <c r="AY12" s="1">
        <v>1</v>
      </c>
      <c r="AZ12" s="1">
        <v>0</v>
      </c>
      <c r="BA12" s="1">
        <v>0</v>
      </c>
      <c r="BB12" s="1">
        <v>1</v>
      </c>
      <c r="BC12" s="1">
        <v>16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2.31</v>
      </c>
      <c r="BJ12" s="1">
        <v>34</v>
      </c>
      <c r="BK12" s="1">
        <v>19</v>
      </c>
      <c r="BL12" s="1">
        <v>56</v>
      </c>
      <c r="BM12" s="1">
        <v>16</v>
      </c>
      <c r="BN12" s="1">
        <v>3</v>
      </c>
      <c r="BO12" s="1">
        <v>19</v>
      </c>
      <c r="BP12" s="1">
        <v>7</v>
      </c>
      <c r="BQ12" s="1">
        <v>1</v>
      </c>
      <c r="BR12" s="1">
        <v>14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39</v>
      </c>
      <c r="BZ12" s="1">
        <v>0</v>
      </c>
      <c r="CA12" s="1">
        <v>7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9.7789190000000001</v>
      </c>
      <c r="CL12" s="1">
        <v>2</v>
      </c>
    </row>
    <row r="13" spans="1:90" x14ac:dyDescent="0.25">
      <c r="A13" s="1" t="s">
        <v>59</v>
      </c>
      <c r="B13" s="1">
        <v>5.2</v>
      </c>
      <c r="C13" s="1">
        <v>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100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4.67</v>
      </c>
      <c r="AH13" s="1">
        <v>0</v>
      </c>
      <c r="AI13" s="1">
        <v>0</v>
      </c>
      <c r="AJ13" s="1">
        <v>0.67</v>
      </c>
      <c r="AK13" s="1">
        <v>0</v>
      </c>
      <c r="AL13" s="1">
        <v>0</v>
      </c>
      <c r="AM13" s="1">
        <v>32.07</v>
      </c>
      <c r="AN13" s="1">
        <v>0</v>
      </c>
      <c r="AO13" s="1">
        <v>4.0999999999999996</v>
      </c>
      <c r="AP13" s="1">
        <v>17</v>
      </c>
      <c r="AQ13" s="1">
        <v>25</v>
      </c>
      <c r="AR13" s="1">
        <v>1.33</v>
      </c>
      <c r="AS13" s="1">
        <v>7</v>
      </c>
      <c r="AT13" s="1">
        <v>0.33</v>
      </c>
      <c r="AU13" s="1">
        <v>0</v>
      </c>
      <c r="AV13" s="1">
        <v>0</v>
      </c>
      <c r="AX13" s="1">
        <v>6</v>
      </c>
      <c r="AY13" s="1">
        <v>0.67</v>
      </c>
      <c r="AZ13" s="1">
        <v>0</v>
      </c>
      <c r="BA13" s="1">
        <v>0</v>
      </c>
      <c r="BB13" s="1">
        <v>0.67</v>
      </c>
      <c r="BC13" s="1">
        <v>10.67</v>
      </c>
      <c r="BD13" s="1">
        <v>5.67</v>
      </c>
      <c r="BE13" s="1">
        <v>5</v>
      </c>
      <c r="BF13" s="1">
        <v>2</v>
      </c>
      <c r="BG13" s="1">
        <v>2</v>
      </c>
      <c r="BH13" s="1">
        <v>1.33</v>
      </c>
      <c r="BI13" s="1">
        <v>1.22</v>
      </c>
      <c r="BJ13" s="1">
        <v>15.67</v>
      </c>
      <c r="BK13" s="1">
        <v>12.33</v>
      </c>
      <c r="BL13" s="1">
        <v>79</v>
      </c>
      <c r="BM13" s="1">
        <v>4</v>
      </c>
      <c r="BN13" s="1">
        <v>1.33</v>
      </c>
      <c r="BO13" s="1">
        <v>33</v>
      </c>
      <c r="BP13" s="1">
        <v>1</v>
      </c>
      <c r="BQ13" s="1">
        <v>1</v>
      </c>
      <c r="BR13" s="1">
        <v>100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</v>
      </c>
      <c r="BY13" s="1">
        <v>27</v>
      </c>
      <c r="BZ13" s="1">
        <v>0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2.1013281099999981</v>
      </c>
      <c r="CL13" s="1">
        <v>2</v>
      </c>
    </row>
    <row r="14" spans="1:90" x14ac:dyDescent="0.25">
      <c r="A14" s="1" t="s">
        <v>77</v>
      </c>
      <c r="B14" s="1">
        <v>4.3</v>
      </c>
      <c r="C14" s="1">
        <v>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9.75</v>
      </c>
      <c r="V14" s="1">
        <v>2</v>
      </c>
      <c r="W14" s="1">
        <v>21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4.5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35.9</v>
      </c>
      <c r="AN14" s="1">
        <v>0</v>
      </c>
      <c r="AO14" s="1">
        <v>3.3</v>
      </c>
      <c r="AP14" s="1">
        <v>18.25</v>
      </c>
      <c r="AQ14" s="1">
        <v>18.25</v>
      </c>
      <c r="AR14" s="1">
        <v>0</v>
      </c>
      <c r="AS14" s="1">
        <v>2</v>
      </c>
      <c r="AT14" s="1">
        <v>2.75</v>
      </c>
      <c r="AU14" s="1">
        <v>0</v>
      </c>
      <c r="AV14" s="1">
        <v>0</v>
      </c>
      <c r="AX14" s="1">
        <v>9.25</v>
      </c>
      <c r="AY14" s="1">
        <v>0.75</v>
      </c>
      <c r="AZ14" s="1">
        <v>0</v>
      </c>
      <c r="BA14" s="1">
        <v>0.25</v>
      </c>
      <c r="BB14" s="1">
        <v>1</v>
      </c>
      <c r="BC14" s="1">
        <v>16.5</v>
      </c>
      <c r="BD14" s="1">
        <v>13</v>
      </c>
      <c r="BE14" s="1">
        <v>7.5</v>
      </c>
      <c r="BF14" s="1">
        <v>0.75</v>
      </c>
      <c r="BG14" s="1">
        <v>2.75</v>
      </c>
      <c r="BH14" s="1">
        <v>3</v>
      </c>
      <c r="BI14" s="1">
        <v>2.4</v>
      </c>
      <c r="BJ14" s="1">
        <v>27</v>
      </c>
      <c r="BK14" s="1">
        <v>8.75</v>
      </c>
      <c r="BL14" s="1">
        <v>32</v>
      </c>
      <c r="BM14" s="1">
        <v>23</v>
      </c>
      <c r="BN14" s="1">
        <v>6.5</v>
      </c>
      <c r="BO14" s="1">
        <v>28</v>
      </c>
      <c r="BP14" s="1">
        <v>9.75</v>
      </c>
      <c r="BQ14" s="1">
        <v>2</v>
      </c>
      <c r="BR14" s="1">
        <v>21</v>
      </c>
      <c r="BS14" s="1">
        <v>0</v>
      </c>
      <c r="BT14" s="1">
        <v>0</v>
      </c>
      <c r="BU14" s="1">
        <v>4</v>
      </c>
      <c r="BV14" s="1">
        <v>0</v>
      </c>
      <c r="BW14" s="1">
        <v>0</v>
      </c>
      <c r="BX14" s="1">
        <v>0.25</v>
      </c>
      <c r="BY14" s="1">
        <v>36</v>
      </c>
      <c r="BZ14" s="1">
        <v>0</v>
      </c>
      <c r="CA14" s="1">
        <v>9.75</v>
      </c>
      <c r="CB14" s="1">
        <v>0.75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4.5293322500000004</v>
      </c>
      <c r="CL14" s="1">
        <v>0</v>
      </c>
    </row>
  </sheetData>
  <sortState xmlns:xlrd2="http://schemas.microsoft.com/office/spreadsheetml/2017/richdata2" ref="A2:CL14">
    <sortCondition descending="1" ref="CL2:CL14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4181-A012-455B-9296-A4373F41FACA}">
  <dimension ref="A1:CL19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71</v>
      </c>
      <c r="B2" s="1">
        <v>5.4</v>
      </c>
      <c r="C2" s="1">
        <v>7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0.56999999999999995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2.29</v>
      </c>
      <c r="AH2" s="1">
        <v>0</v>
      </c>
      <c r="AI2" s="1">
        <v>0</v>
      </c>
      <c r="AJ2" s="1">
        <v>0.56999999999999995</v>
      </c>
      <c r="AK2" s="1">
        <v>0</v>
      </c>
      <c r="AL2" s="1">
        <v>0</v>
      </c>
      <c r="AM2" s="1">
        <v>17.66</v>
      </c>
      <c r="AN2" s="1">
        <v>0</v>
      </c>
      <c r="AO2" s="1">
        <v>4.7</v>
      </c>
      <c r="AP2" s="1">
        <v>13.71</v>
      </c>
      <c r="AQ2" s="1">
        <v>20.57</v>
      </c>
      <c r="AR2" s="1">
        <v>0.14000000000000001</v>
      </c>
      <c r="AS2" s="1">
        <v>4.71</v>
      </c>
      <c r="AT2" s="1">
        <v>0.56999999999999995</v>
      </c>
      <c r="AU2" s="1">
        <v>0</v>
      </c>
      <c r="AV2" s="1">
        <v>0</v>
      </c>
      <c r="AX2" s="1">
        <v>7.71</v>
      </c>
      <c r="AY2" s="1">
        <v>2.29</v>
      </c>
      <c r="AZ2" s="1">
        <v>0</v>
      </c>
      <c r="BA2" s="1">
        <v>0</v>
      </c>
      <c r="BB2" s="1">
        <v>2.29</v>
      </c>
      <c r="BC2" s="1">
        <v>11</v>
      </c>
      <c r="BD2" s="1">
        <v>6.57</v>
      </c>
      <c r="BE2" s="1">
        <v>2.86</v>
      </c>
      <c r="BF2" s="1">
        <v>1.29</v>
      </c>
      <c r="BG2" s="1">
        <v>2.29</v>
      </c>
      <c r="BH2" s="1">
        <v>0.43</v>
      </c>
      <c r="BI2" s="1">
        <v>0.73</v>
      </c>
      <c r="BJ2" s="1">
        <v>19.57</v>
      </c>
      <c r="BK2" s="1">
        <v>15.86</v>
      </c>
      <c r="BL2" s="1">
        <v>81</v>
      </c>
      <c r="BM2" s="1">
        <v>4.71</v>
      </c>
      <c r="BN2" s="1">
        <v>2.4300000000000002</v>
      </c>
      <c r="BO2" s="1">
        <v>52</v>
      </c>
      <c r="BP2" s="1">
        <v>1</v>
      </c>
      <c r="BQ2" s="1">
        <v>0.56999999999999995</v>
      </c>
      <c r="BR2" s="1">
        <v>57</v>
      </c>
      <c r="BS2" s="1">
        <v>0</v>
      </c>
      <c r="BT2" s="1">
        <v>0</v>
      </c>
      <c r="BU2" s="1">
        <v>7</v>
      </c>
      <c r="BV2" s="1">
        <v>0</v>
      </c>
      <c r="BW2" s="1">
        <v>0</v>
      </c>
      <c r="BX2" s="1">
        <v>0</v>
      </c>
      <c r="BY2" s="1">
        <v>29.86</v>
      </c>
      <c r="BZ2" s="1">
        <v>0</v>
      </c>
      <c r="CA2" s="1">
        <v>1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5.6390884600000009</v>
      </c>
      <c r="CL2" s="1">
        <v>8</v>
      </c>
    </row>
    <row r="3" spans="1:90" x14ac:dyDescent="0.25">
      <c r="A3" s="1" t="s">
        <v>62</v>
      </c>
      <c r="B3" s="1">
        <v>5.2</v>
      </c>
      <c r="C3" s="1">
        <v>18</v>
      </c>
      <c r="D3" s="1">
        <v>90</v>
      </c>
      <c r="E3" s="1">
        <v>0.04</v>
      </c>
      <c r="F3" s="1">
        <v>0.08</v>
      </c>
      <c r="G3" s="1">
        <v>0.1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3.78</v>
      </c>
      <c r="V3" s="1">
        <v>0.72</v>
      </c>
      <c r="W3" s="1">
        <v>19</v>
      </c>
      <c r="X3" s="1">
        <v>0</v>
      </c>
      <c r="Y3" s="1">
        <v>0</v>
      </c>
      <c r="AA3" s="1">
        <v>0</v>
      </c>
      <c r="AB3" s="1">
        <v>0</v>
      </c>
      <c r="AC3" s="1">
        <v>0.17</v>
      </c>
      <c r="AD3" s="1">
        <v>0.11</v>
      </c>
      <c r="AE3" s="1">
        <v>0.05</v>
      </c>
      <c r="AF3" s="1">
        <v>0.06</v>
      </c>
      <c r="AG3" s="1">
        <v>3.17</v>
      </c>
      <c r="AH3" s="1">
        <v>0.06</v>
      </c>
      <c r="AI3" s="1">
        <v>0</v>
      </c>
      <c r="AJ3" s="1">
        <v>0.39</v>
      </c>
      <c r="AK3" s="1">
        <v>0</v>
      </c>
      <c r="AL3" s="1">
        <v>1.67</v>
      </c>
      <c r="AM3" s="1">
        <v>25.71</v>
      </c>
      <c r="AN3" s="1">
        <v>0.1</v>
      </c>
      <c r="AO3" s="1">
        <v>4</v>
      </c>
      <c r="AP3" s="1">
        <v>15.83</v>
      </c>
      <c r="AQ3" s="1">
        <v>21</v>
      </c>
      <c r="AR3" s="1">
        <v>0.39</v>
      </c>
      <c r="AS3" s="1">
        <v>4.6100000000000003</v>
      </c>
      <c r="AT3" s="1">
        <v>0.78</v>
      </c>
      <c r="AU3" s="1">
        <v>0.06</v>
      </c>
      <c r="AV3" s="1">
        <v>0.06</v>
      </c>
      <c r="AW3" s="1">
        <v>100</v>
      </c>
      <c r="AX3" s="1">
        <v>10.5</v>
      </c>
      <c r="AY3" s="1">
        <v>0.72</v>
      </c>
      <c r="AZ3" s="1">
        <v>0</v>
      </c>
      <c r="BA3" s="1">
        <v>0.11</v>
      </c>
      <c r="BB3" s="1">
        <v>0.83</v>
      </c>
      <c r="BC3" s="1">
        <v>12</v>
      </c>
      <c r="BD3" s="1">
        <v>7.89</v>
      </c>
      <c r="BE3" s="1">
        <v>4.0599999999999996</v>
      </c>
      <c r="BF3" s="1">
        <v>1</v>
      </c>
      <c r="BG3" s="1">
        <v>1.83</v>
      </c>
      <c r="BH3" s="1">
        <v>1.5</v>
      </c>
      <c r="BI3" s="1">
        <v>1.32</v>
      </c>
      <c r="BJ3" s="1">
        <v>22.67</v>
      </c>
      <c r="BK3" s="1">
        <v>13.22</v>
      </c>
      <c r="BL3" s="1">
        <v>58</v>
      </c>
      <c r="BM3" s="1">
        <v>9.7200000000000006</v>
      </c>
      <c r="BN3" s="1">
        <v>2.39</v>
      </c>
      <c r="BO3" s="1">
        <v>25</v>
      </c>
      <c r="BP3" s="1">
        <v>3.78</v>
      </c>
      <c r="BQ3" s="1">
        <v>0.72</v>
      </c>
      <c r="BR3" s="1">
        <v>19</v>
      </c>
      <c r="BS3" s="1">
        <v>0</v>
      </c>
      <c r="BT3" s="1">
        <v>0</v>
      </c>
      <c r="BU3" s="1">
        <v>18</v>
      </c>
      <c r="BV3" s="1">
        <v>0</v>
      </c>
      <c r="BW3" s="1">
        <v>0</v>
      </c>
      <c r="BX3" s="1">
        <v>0.06</v>
      </c>
      <c r="BY3" s="1">
        <v>34.39</v>
      </c>
      <c r="BZ3" s="1">
        <v>0</v>
      </c>
      <c r="CA3" s="1">
        <v>3.78</v>
      </c>
      <c r="CB3" s="1">
        <v>0.22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5.0889419700000014</v>
      </c>
      <c r="CL3" s="1">
        <v>5</v>
      </c>
    </row>
    <row r="4" spans="1:90" x14ac:dyDescent="0.25">
      <c r="A4" s="1" t="s">
        <v>77</v>
      </c>
      <c r="B4" s="1">
        <v>4.3</v>
      </c>
      <c r="C4" s="1">
        <v>5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9.4</v>
      </c>
      <c r="V4" s="1">
        <v>2.2000000000000002</v>
      </c>
      <c r="W4" s="1">
        <v>23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31.24</v>
      </c>
      <c r="AN4" s="1">
        <v>0</v>
      </c>
      <c r="AO4" s="1">
        <v>2.9</v>
      </c>
      <c r="AP4" s="1">
        <v>16.2</v>
      </c>
      <c r="AQ4" s="1">
        <v>16.2</v>
      </c>
      <c r="AR4" s="1">
        <v>0</v>
      </c>
      <c r="AS4" s="1">
        <v>1.6</v>
      </c>
      <c r="AT4" s="1">
        <v>3</v>
      </c>
      <c r="AU4" s="1">
        <v>0</v>
      </c>
      <c r="AV4" s="1">
        <v>0</v>
      </c>
      <c r="AX4" s="1">
        <v>8.6</v>
      </c>
      <c r="AY4" s="1">
        <v>0.8</v>
      </c>
      <c r="AZ4" s="1">
        <v>0</v>
      </c>
      <c r="BA4" s="1">
        <v>0.2</v>
      </c>
      <c r="BB4" s="1">
        <v>1</v>
      </c>
      <c r="BC4" s="1">
        <v>15.8</v>
      </c>
      <c r="BD4" s="1">
        <v>12.4</v>
      </c>
      <c r="BE4" s="1">
        <v>7.2</v>
      </c>
      <c r="BF4" s="1">
        <v>0.6</v>
      </c>
      <c r="BG4" s="1">
        <v>2.6</v>
      </c>
      <c r="BH4" s="1">
        <v>3.4</v>
      </c>
      <c r="BI4" s="1">
        <v>2.4900000000000002</v>
      </c>
      <c r="BJ4" s="1">
        <v>26.2</v>
      </c>
      <c r="BK4" s="1">
        <v>9.6</v>
      </c>
      <c r="BL4" s="1">
        <v>37</v>
      </c>
      <c r="BM4" s="1">
        <v>21.6</v>
      </c>
      <c r="BN4" s="1">
        <v>6.4</v>
      </c>
      <c r="BO4" s="1">
        <v>30</v>
      </c>
      <c r="BP4" s="1">
        <v>9.4</v>
      </c>
      <c r="BQ4" s="1">
        <v>2.2000000000000002</v>
      </c>
      <c r="BR4" s="1">
        <v>23</v>
      </c>
      <c r="BS4" s="1">
        <v>0</v>
      </c>
      <c r="BT4" s="1">
        <v>0</v>
      </c>
      <c r="BU4" s="1">
        <v>5</v>
      </c>
      <c r="BV4" s="1">
        <v>0</v>
      </c>
      <c r="BW4" s="1">
        <v>0</v>
      </c>
      <c r="BX4" s="1">
        <v>0.2</v>
      </c>
      <c r="BY4" s="1">
        <v>34.200000000000003</v>
      </c>
      <c r="BZ4" s="1">
        <v>0</v>
      </c>
      <c r="CA4" s="1">
        <v>9.4</v>
      </c>
      <c r="CB4" s="1">
        <v>0.6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4.6829563999999984</v>
      </c>
      <c r="CL4" s="1">
        <v>5</v>
      </c>
    </row>
    <row r="5" spans="1:90" x14ac:dyDescent="0.25">
      <c r="A5" s="1" t="s">
        <v>75</v>
      </c>
      <c r="B5" s="1">
        <v>5</v>
      </c>
      <c r="C5" s="1">
        <v>19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2.79</v>
      </c>
      <c r="V5" s="1">
        <v>0.74</v>
      </c>
      <c r="W5" s="1">
        <v>27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3.21</v>
      </c>
      <c r="AH5" s="1">
        <v>0</v>
      </c>
      <c r="AI5" s="1">
        <v>0</v>
      </c>
      <c r="AJ5" s="1">
        <v>0.21</v>
      </c>
      <c r="AK5" s="1">
        <v>0</v>
      </c>
      <c r="AL5" s="1">
        <v>0</v>
      </c>
      <c r="AM5" s="1">
        <v>25.42</v>
      </c>
      <c r="AN5" s="1">
        <v>0</v>
      </c>
      <c r="AO5" s="1">
        <v>3.7</v>
      </c>
      <c r="AP5" s="1">
        <v>14.32</v>
      </c>
      <c r="AQ5" s="1">
        <v>17.63</v>
      </c>
      <c r="AR5" s="1">
        <v>0.26</v>
      </c>
      <c r="AS5" s="1">
        <v>3.63</v>
      </c>
      <c r="AT5" s="1">
        <v>1.32</v>
      </c>
      <c r="AU5" s="1">
        <v>0</v>
      </c>
      <c r="AV5" s="1">
        <v>0</v>
      </c>
      <c r="AX5" s="1">
        <v>6.74</v>
      </c>
      <c r="AY5" s="1">
        <v>0.42</v>
      </c>
      <c r="AZ5" s="1">
        <v>0</v>
      </c>
      <c r="BA5" s="1">
        <v>0</v>
      </c>
      <c r="BB5" s="1">
        <v>0.42</v>
      </c>
      <c r="BC5" s="1">
        <v>13.21</v>
      </c>
      <c r="BD5" s="1">
        <v>8.68</v>
      </c>
      <c r="BE5" s="1">
        <v>4.63</v>
      </c>
      <c r="BF5" s="1">
        <v>0.95</v>
      </c>
      <c r="BG5" s="1">
        <v>2.68</v>
      </c>
      <c r="BH5" s="1">
        <v>1.58</v>
      </c>
      <c r="BI5" s="1">
        <v>1.4</v>
      </c>
      <c r="BJ5" s="1">
        <v>21.32</v>
      </c>
      <c r="BK5" s="1">
        <v>12.32</v>
      </c>
      <c r="BL5" s="1">
        <v>58</v>
      </c>
      <c r="BM5" s="1">
        <v>10.26</v>
      </c>
      <c r="BN5" s="1">
        <v>3.37</v>
      </c>
      <c r="BO5" s="1">
        <v>33</v>
      </c>
      <c r="BP5" s="1">
        <v>2.79</v>
      </c>
      <c r="BQ5" s="1">
        <v>0.74</v>
      </c>
      <c r="BR5" s="1">
        <v>27</v>
      </c>
      <c r="BS5" s="1">
        <v>0</v>
      </c>
      <c r="BT5" s="1">
        <v>0</v>
      </c>
      <c r="BU5" s="1">
        <v>19</v>
      </c>
      <c r="BV5" s="1">
        <v>0</v>
      </c>
      <c r="BW5" s="1">
        <v>0</v>
      </c>
      <c r="BX5" s="1">
        <v>0</v>
      </c>
      <c r="BY5" s="1">
        <v>30.11</v>
      </c>
      <c r="BZ5" s="1">
        <v>0</v>
      </c>
      <c r="CA5" s="1">
        <v>2.79</v>
      </c>
      <c r="CB5" s="1">
        <v>0.16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3.5062440600000016</v>
      </c>
      <c r="CL5" s="1">
        <v>4.5</v>
      </c>
    </row>
    <row r="6" spans="1:90" x14ac:dyDescent="0.25">
      <c r="A6" s="1" t="s">
        <v>89</v>
      </c>
      <c r="B6" s="1">
        <v>4.4000000000000004</v>
      </c>
      <c r="C6" s="1">
        <v>2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11</v>
      </c>
      <c r="V6" s="1">
        <v>4.5</v>
      </c>
      <c r="W6" s="1">
        <v>41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45.4</v>
      </c>
      <c r="AN6" s="1">
        <v>0</v>
      </c>
      <c r="AO6" s="1">
        <v>3.6</v>
      </c>
      <c r="AP6" s="1">
        <v>22</v>
      </c>
      <c r="AQ6" s="1">
        <v>22</v>
      </c>
      <c r="AR6" s="1">
        <v>1.5</v>
      </c>
      <c r="AS6" s="1">
        <v>4.5</v>
      </c>
      <c r="AT6" s="1">
        <v>1.5</v>
      </c>
      <c r="AU6" s="1">
        <v>0</v>
      </c>
      <c r="AV6" s="1">
        <v>0</v>
      </c>
      <c r="AX6" s="1">
        <v>9.5</v>
      </c>
      <c r="AY6" s="1">
        <v>2.5</v>
      </c>
      <c r="AZ6" s="1">
        <v>0</v>
      </c>
      <c r="BA6" s="1">
        <v>0</v>
      </c>
      <c r="BB6" s="1">
        <v>2.5</v>
      </c>
      <c r="BC6" s="1">
        <v>16</v>
      </c>
      <c r="BD6" s="1">
        <v>10</v>
      </c>
      <c r="BE6" s="1">
        <v>8</v>
      </c>
      <c r="BF6" s="1">
        <v>0.5</v>
      </c>
      <c r="BG6" s="1">
        <v>4</v>
      </c>
      <c r="BH6" s="1">
        <v>3</v>
      </c>
      <c r="BI6" s="1">
        <v>2.36</v>
      </c>
      <c r="BJ6" s="1">
        <v>40</v>
      </c>
      <c r="BK6" s="1">
        <v>21</v>
      </c>
      <c r="BL6" s="1">
        <v>53</v>
      </c>
      <c r="BM6" s="1">
        <v>27</v>
      </c>
      <c r="BN6" s="1">
        <v>10</v>
      </c>
      <c r="BO6" s="1">
        <v>37</v>
      </c>
      <c r="BP6" s="1">
        <v>11</v>
      </c>
      <c r="BQ6" s="1">
        <v>4.5</v>
      </c>
      <c r="BR6" s="1">
        <v>41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</v>
      </c>
      <c r="BY6" s="1">
        <v>52.5</v>
      </c>
      <c r="BZ6" s="1">
        <v>0</v>
      </c>
      <c r="CA6" s="1">
        <v>11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0.36259000000000174</v>
      </c>
      <c r="CL6" s="1">
        <v>3</v>
      </c>
    </row>
    <row r="7" spans="1:90" x14ac:dyDescent="0.25">
      <c r="A7" s="1" t="s">
        <v>59</v>
      </c>
      <c r="B7" s="1">
        <v>5.2</v>
      </c>
      <c r="C7" s="1">
        <v>4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0.75</v>
      </c>
      <c r="W7" s="1">
        <v>25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</v>
      </c>
      <c r="AH7" s="1">
        <v>0</v>
      </c>
      <c r="AI7" s="1">
        <v>0</v>
      </c>
      <c r="AJ7" s="1">
        <v>0.5</v>
      </c>
      <c r="AK7" s="1">
        <v>0</v>
      </c>
      <c r="AL7" s="1">
        <v>0</v>
      </c>
      <c r="AM7" s="1">
        <v>28.4</v>
      </c>
      <c r="AN7" s="1">
        <v>0</v>
      </c>
      <c r="AO7" s="1">
        <v>3.8</v>
      </c>
      <c r="AP7" s="1">
        <v>15.75</v>
      </c>
      <c r="AQ7" s="1">
        <v>21.75</v>
      </c>
      <c r="AR7" s="1">
        <v>1</v>
      </c>
      <c r="AS7" s="1">
        <v>5.75</v>
      </c>
      <c r="AT7" s="1">
        <v>0.5</v>
      </c>
      <c r="AU7" s="1">
        <v>0</v>
      </c>
      <c r="AV7" s="1">
        <v>0</v>
      </c>
      <c r="AX7" s="1">
        <v>6.25</v>
      </c>
      <c r="AY7" s="1">
        <v>0.5</v>
      </c>
      <c r="AZ7" s="1">
        <v>0</v>
      </c>
      <c r="BA7" s="1">
        <v>0</v>
      </c>
      <c r="BB7" s="1">
        <v>0.5</v>
      </c>
      <c r="BC7" s="1">
        <v>10.5</v>
      </c>
      <c r="BD7" s="1">
        <v>6.5</v>
      </c>
      <c r="BE7" s="1">
        <v>4.5</v>
      </c>
      <c r="BF7" s="1">
        <v>2</v>
      </c>
      <c r="BG7" s="1">
        <v>2.75</v>
      </c>
      <c r="BH7" s="1">
        <v>1.5</v>
      </c>
      <c r="BI7" s="1">
        <v>1.22</v>
      </c>
      <c r="BJ7" s="1">
        <v>18.25</v>
      </c>
      <c r="BK7" s="1">
        <v>11</v>
      </c>
      <c r="BL7" s="1">
        <v>60</v>
      </c>
      <c r="BM7" s="1">
        <v>8.25</v>
      </c>
      <c r="BN7" s="1">
        <v>2</v>
      </c>
      <c r="BO7" s="1">
        <v>24</v>
      </c>
      <c r="BP7" s="1">
        <v>3</v>
      </c>
      <c r="BQ7" s="1">
        <v>0.75</v>
      </c>
      <c r="BR7" s="1">
        <v>25</v>
      </c>
      <c r="BS7" s="1">
        <v>0</v>
      </c>
      <c r="BT7" s="1">
        <v>0</v>
      </c>
      <c r="BU7" s="1">
        <v>4</v>
      </c>
      <c r="BV7" s="1">
        <v>0</v>
      </c>
      <c r="BW7" s="1">
        <v>0</v>
      </c>
      <c r="BX7" s="1">
        <v>0</v>
      </c>
      <c r="BY7" s="1">
        <v>28</v>
      </c>
      <c r="BZ7" s="1">
        <v>0</v>
      </c>
      <c r="CA7" s="1">
        <v>3</v>
      </c>
      <c r="CB7" s="1">
        <v>0.25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1.1689670000000003</v>
      </c>
      <c r="CL7" s="1">
        <v>3</v>
      </c>
    </row>
    <row r="8" spans="1:90" x14ac:dyDescent="0.25">
      <c r="A8" s="1" t="s">
        <v>61</v>
      </c>
      <c r="B8" s="1">
        <v>4.5999999999999996</v>
      </c>
      <c r="C8" s="1">
        <v>17</v>
      </c>
      <c r="D8" s="1">
        <v>89.94</v>
      </c>
      <c r="E8" s="1">
        <v>0.04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5.59</v>
      </c>
      <c r="V8" s="1">
        <v>1.24</v>
      </c>
      <c r="W8" s="1">
        <v>22</v>
      </c>
      <c r="X8" s="1">
        <v>0</v>
      </c>
      <c r="Y8" s="1">
        <v>0</v>
      </c>
      <c r="AA8" s="1">
        <v>0</v>
      </c>
      <c r="AB8" s="1">
        <v>0</v>
      </c>
      <c r="AC8" s="1">
        <v>0.18</v>
      </c>
      <c r="AD8" s="1">
        <v>0.12</v>
      </c>
      <c r="AE8" s="1">
        <v>0.05</v>
      </c>
      <c r="AF8" s="1">
        <v>0</v>
      </c>
      <c r="AG8" s="1">
        <v>2.88</v>
      </c>
      <c r="AH8" s="1">
        <v>0.12</v>
      </c>
      <c r="AI8" s="1">
        <v>0.06</v>
      </c>
      <c r="AJ8" s="1">
        <v>0.35</v>
      </c>
      <c r="AK8" s="1">
        <v>0</v>
      </c>
      <c r="AL8" s="1">
        <v>1.76</v>
      </c>
      <c r="AM8" s="1">
        <v>23.41</v>
      </c>
      <c r="AN8" s="1">
        <v>0.2</v>
      </c>
      <c r="AO8" s="1">
        <v>3.8</v>
      </c>
      <c r="AP8" s="1">
        <v>16.239999999999998</v>
      </c>
      <c r="AQ8" s="1">
        <v>19.940000000000001</v>
      </c>
      <c r="AR8" s="1">
        <v>0.41</v>
      </c>
      <c r="AS8" s="1">
        <v>3.82</v>
      </c>
      <c r="AT8" s="1">
        <v>0.94</v>
      </c>
      <c r="AU8" s="1">
        <v>0.12</v>
      </c>
      <c r="AV8" s="1">
        <v>0.06</v>
      </c>
      <c r="AW8" s="1">
        <v>50</v>
      </c>
      <c r="AX8" s="1">
        <v>9.76</v>
      </c>
      <c r="AY8" s="1">
        <v>0.71</v>
      </c>
      <c r="AZ8" s="1">
        <v>0</v>
      </c>
      <c r="BA8" s="1">
        <v>0</v>
      </c>
      <c r="BB8" s="1">
        <v>0.71</v>
      </c>
      <c r="BC8" s="1">
        <v>12.18</v>
      </c>
      <c r="BD8" s="1">
        <v>7.47</v>
      </c>
      <c r="BE8" s="1">
        <v>4.0599999999999996</v>
      </c>
      <c r="BF8" s="1">
        <v>0.65</v>
      </c>
      <c r="BG8" s="1">
        <v>1.59</v>
      </c>
      <c r="BH8" s="1">
        <v>1.53</v>
      </c>
      <c r="BI8" s="1">
        <v>1.28</v>
      </c>
      <c r="BJ8" s="1">
        <v>39.76</v>
      </c>
      <c r="BK8" s="1">
        <v>28.18</v>
      </c>
      <c r="BL8" s="1">
        <v>71</v>
      </c>
      <c r="BM8" s="1">
        <v>12.41</v>
      </c>
      <c r="BN8" s="1">
        <v>3.06</v>
      </c>
      <c r="BO8" s="1">
        <v>25</v>
      </c>
      <c r="BP8" s="1">
        <v>5.59</v>
      </c>
      <c r="BQ8" s="1">
        <v>1.24</v>
      </c>
      <c r="BR8" s="1">
        <v>22</v>
      </c>
      <c r="BS8" s="1">
        <v>0.06</v>
      </c>
      <c r="BT8" s="1">
        <v>0.06</v>
      </c>
      <c r="BU8" s="1">
        <v>17</v>
      </c>
      <c r="BV8" s="1">
        <v>0</v>
      </c>
      <c r="BW8" s="1">
        <v>0</v>
      </c>
      <c r="BX8" s="1">
        <v>0</v>
      </c>
      <c r="BY8" s="1">
        <v>51.47</v>
      </c>
      <c r="BZ8" s="1">
        <v>0</v>
      </c>
      <c r="CA8" s="1">
        <v>5.59</v>
      </c>
      <c r="CB8" s="1">
        <v>0.76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5.68289008</v>
      </c>
      <c r="CL8" s="1">
        <v>2</v>
      </c>
    </row>
    <row r="9" spans="1:90" x14ac:dyDescent="0.25">
      <c r="A9" s="1" t="s">
        <v>67</v>
      </c>
      <c r="B9" s="1">
        <v>4.8</v>
      </c>
      <c r="C9" s="1">
        <v>18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1.17</v>
      </c>
      <c r="V9" s="1">
        <v>0.06</v>
      </c>
      <c r="W9" s="1">
        <v>5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3.61</v>
      </c>
      <c r="AH9" s="1">
        <v>0.11</v>
      </c>
      <c r="AI9" s="1">
        <v>0</v>
      </c>
      <c r="AJ9" s="1">
        <v>0.17</v>
      </c>
      <c r="AK9" s="1">
        <v>0</v>
      </c>
      <c r="AL9" s="1">
        <v>0</v>
      </c>
      <c r="AM9" s="1">
        <v>28.69</v>
      </c>
      <c r="AN9" s="1">
        <v>0</v>
      </c>
      <c r="AO9" s="1">
        <v>3.4</v>
      </c>
      <c r="AP9" s="1">
        <v>17.329999999999998</v>
      </c>
      <c r="AQ9" s="1">
        <v>19.329999999999998</v>
      </c>
      <c r="AR9" s="1">
        <v>0.22</v>
      </c>
      <c r="AS9" s="1">
        <v>2.89</v>
      </c>
      <c r="AT9" s="1">
        <v>2</v>
      </c>
      <c r="AU9" s="1">
        <v>0</v>
      </c>
      <c r="AV9" s="1">
        <v>0</v>
      </c>
      <c r="AX9" s="1">
        <v>8.7799999999999994</v>
      </c>
      <c r="AY9" s="1">
        <v>1.22</v>
      </c>
      <c r="AZ9" s="1">
        <v>0</v>
      </c>
      <c r="BA9" s="1">
        <v>0</v>
      </c>
      <c r="BB9" s="1">
        <v>1.22</v>
      </c>
      <c r="BC9" s="1">
        <v>15.89</v>
      </c>
      <c r="BD9" s="1">
        <v>9.61</v>
      </c>
      <c r="BE9" s="1">
        <v>5.72</v>
      </c>
      <c r="BF9" s="1">
        <v>0.67</v>
      </c>
      <c r="BG9" s="1">
        <v>1.78</v>
      </c>
      <c r="BH9" s="1">
        <v>2.33</v>
      </c>
      <c r="BI9" s="1">
        <v>1.83</v>
      </c>
      <c r="BJ9" s="1">
        <v>32.28</v>
      </c>
      <c r="BK9" s="1">
        <v>23.61</v>
      </c>
      <c r="BL9" s="1">
        <v>73</v>
      </c>
      <c r="BM9" s="1">
        <v>5.17</v>
      </c>
      <c r="BN9" s="1">
        <v>0.67</v>
      </c>
      <c r="BO9" s="1">
        <v>13</v>
      </c>
      <c r="BP9" s="1">
        <v>1.17</v>
      </c>
      <c r="BQ9" s="1">
        <v>0.06</v>
      </c>
      <c r="BR9" s="1">
        <v>5</v>
      </c>
      <c r="BS9" s="1">
        <v>0</v>
      </c>
      <c r="BT9" s="1">
        <v>0</v>
      </c>
      <c r="BU9" s="1">
        <v>18</v>
      </c>
      <c r="BV9" s="1">
        <v>0</v>
      </c>
      <c r="BW9" s="1">
        <v>0</v>
      </c>
      <c r="BX9" s="1">
        <v>0</v>
      </c>
      <c r="BY9" s="1">
        <v>46.28</v>
      </c>
      <c r="BZ9" s="1">
        <v>0</v>
      </c>
      <c r="CA9" s="1">
        <v>1.17</v>
      </c>
      <c r="CB9" s="1">
        <v>0.11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4.0145750400000004</v>
      </c>
      <c r="CL9" s="1">
        <v>2</v>
      </c>
    </row>
    <row r="10" spans="1:90" x14ac:dyDescent="0.25">
      <c r="A10" s="1" t="s">
        <v>68</v>
      </c>
      <c r="B10" s="1">
        <v>6.1</v>
      </c>
      <c r="C10" s="1">
        <v>19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0.89</v>
      </c>
      <c r="V10" s="1">
        <v>0.42</v>
      </c>
      <c r="W10" s="1">
        <v>47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2.68</v>
      </c>
      <c r="AH10" s="1">
        <v>0.11</v>
      </c>
      <c r="AI10" s="1">
        <v>0</v>
      </c>
      <c r="AJ10" s="1">
        <v>0.42</v>
      </c>
      <c r="AK10" s="1">
        <v>0</v>
      </c>
      <c r="AL10" s="1">
        <v>0</v>
      </c>
      <c r="AM10" s="1">
        <v>20.09</v>
      </c>
      <c r="AN10" s="1">
        <v>0</v>
      </c>
      <c r="AO10" s="1">
        <v>4.0999999999999996</v>
      </c>
      <c r="AP10" s="1">
        <v>13.05</v>
      </c>
      <c r="AQ10" s="1">
        <v>18.11</v>
      </c>
      <c r="AR10" s="1">
        <v>0.16</v>
      </c>
      <c r="AS10" s="1">
        <v>4.26</v>
      </c>
      <c r="AT10" s="1">
        <v>0.74</v>
      </c>
      <c r="AU10" s="1">
        <v>0.05</v>
      </c>
      <c r="AV10" s="1">
        <v>0</v>
      </c>
      <c r="AW10" s="1">
        <v>0</v>
      </c>
      <c r="AX10" s="1">
        <v>7.11</v>
      </c>
      <c r="AY10" s="1">
        <v>0.89</v>
      </c>
      <c r="AZ10" s="1">
        <v>0</v>
      </c>
      <c r="BA10" s="1">
        <v>0</v>
      </c>
      <c r="BB10" s="1">
        <v>0.89</v>
      </c>
      <c r="BC10" s="1">
        <v>9.58</v>
      </c>
      <c r="BD10" s="1">
        <v>5.79</v>
      </c>
      <c r="BE10" s="1">
        <v>3.53</v>
      </c>
      <c r="BF10" s="1">
        <v>0.57999999999999996</v>
      </c>
      <c r="BG10" s="1">
        <v>1.53</v>
      </c>
      <c r="BH10" s="1">
        <v>1.21</v>
      </c>
      <c r="BI10" s="1">
        <v>1.1000000000000001</v>
      </c>
      <c r="BJ10" s="1">
        <v>23.63</v>
      </c>
      <c r="BK10" s="1">
        <v>19.21</v>
      </c>
      <c r="BL10" s="1">
        <v>81</v>
      </c>
      <c r="BM10" s="1">
        <v>4.53</v>
      </c>
      <c r="BN10" s="1">
        <v>1.89</v>
      </c>
      <c r="BO10" s="1">
        <v>42</v>
      </c>
      <c r="BP10" s="1">
        <v>0.89</v>
      </c>
      <c r="BQ10" s="1">
        <v>0.42</v>
      </c>
      <c r="BR10" s="1">
        <v>47</v>
      </c>
      <c r="BS10" s="1">
        <v>0</v>
      </c>
      <c r="BT10" s="1">
        <v>0</v>
      </c>
      <c r="BU10" s="1">
        <v>19</v>
      </c>
      <c r="BV10" s="1">
        <v>0</v>
      </c>
      <c r="BW10" s="1">
        <v>0</v>
      </c>
      <c r="BX10" s="1">
        <v>0</v>
      </c>
      <c r="BY10" s="1">
        <v>33.53</v>
      </c>
      <c r="BZ10" s="1">
        <v>0</v>
      </c>
      <c r="CA10" s="1">
        <v>0.89</v>
      </c>
      <c r="CB10" s="1">
        <v>0.11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4.9405932000000004</v>
      </c>
      <c r="CL10" s="1">
        <v>2</v>
      </c>
    </row>
    <row r="11" spans="1:90" x14ac:dyDescent="0.25">
      <c r="A11" s="1" t="s">
        <v>83</v>
      </c>
      <c r="B11" s="1">
        <v>4.3</v>
      </c>
      <c r="C11" s="1">
        <v>1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18.399999999999999</v>
      </c>
      <c r="AN11" s="1">
        <v>0</v>
      </c>
      <c r="AO11" s="1">
        <v>4.9000000000000004</v>
      </c>
      <c r="AP11" s="1">
        <v>17</v>
      </c>
      <c r="AQ11" s="1">
        <v>29</v>
      </c>
      <c r="AR11" s="1">
        <v>0</v>
      </c>
      <c r="AS11" s="1">
        <v>6</v>
      </c>
      <c r="AT11" s="1">
        <v>0</v>
      </c>
      <c r="AU11" s="1">
        <v>0</v>
      </c>
      <c r="AV11" s="1">
        <v>0</v>
      </c>
      <c r="AX11" s="1">
        <v>5</v>
      </c>
      <c r="AY11" s="1">
        <v>1</v>
      </c>
      <c r="AZ11" s="1">
        <v>0</v>
      </c>
      <c r="BA11" s="1">
        <v>0</v>
      </c>
      <c r="BB11" s="1">
        <v>1</v>
      </c>
      <c r="BC11" s="1">
        <v>6</v>
      </c>
      <c r="BD11" s="1">
        <v>5</v>
      </c>
      <c r="BE11" s="1">
        <v>2</v>
      </c>
      <c r="BF11" s="1">
        <v>0</v>
      </c>
      <c r="BG11" s="1">
        <v>1</v>
      </c>
      <c r="BH11" s="1">
        <v>0</v>
      </c>
      <c r="BI11" s="1">
        <v>0.4</v>
      </c>
      <c r="BJ11" s="1">
        <v>38</v>
      </c>
      <c r="BK11" s="1">
        <v>36</v>
      </c>
      <c r="BL11" s="1">
        <v>95</v>
      </c>
      <c r="BM11" s="1">
        <v>2</v>
      </c>
      <c r="BN11" s="1">
        <v>1</v>
      </c>
      <c r="BO11" s="1">
        <v>50</v>
      </c>
      <c r="BP11" s="1">
        <v>0</v>
      </c>
      <c r="BQ11" s="1">
        <v>0</v>
      </c>
      <c r="BS11" s="1">
        <v>0</v>
      </c>
      <c r="BT11" s="1">
        <v>0</v>
      </c>
      <c r="BU11" s="1">
        <v>1</v>
      </c>
      <c r="BV11" s="1">
        <v>0</v>
      </c>
      <c r="BW11" s="1">
        <v>0</v>
      </c>
      <c r="BX11" s="1">
        <v>0</v>
      </c>
      <c r="BY11" s="1">
        <v>44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2.4910319999999988</v>
      </c>
      <c r="CL11" s="1">
        <v>2</v>
      </c>
    </row>
    <row r="12" spans="1:90" x14ac:dyDescent="0.25">
      <c r="A12" s="1" t="s">
        <v>90</v>
      </c>
      <c r="B12" s="1">
        <v>4.5</v>
      </c>
      <c r="C12" s="1">
        <v>1</v>
      </c>
      <c r="D12" s="1">
        <v>90</v>
      </c>
      <c r="E12" s="1">
        <v>0.08</v>
      </c>
      <c r="F12" s="1">
        <v>0</v>
      </c>
      <c r="G12" s="1">
        <v>0.1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10</v>
      </c>
      <c r="V12" s="1">
        <v>3</v>
      </c>
      <c r="W12" s="1">
        <v>30</v>
      </c>
      <c r="X12" s="1">
        <v>0</v>
      </c>
      <c r="Y12" s="1">
        <v>0</v>
      </c>
      <c r="AA12" s="1">
        <v>0</v>
      </c>
      <c r="AB12" s="1">
        <v>0</v>
      </c>
      <c r="AC12" s="1">
        <v>3</v>
      </c>
      <c r="AD12" s="1">
        <v>0</v>
      </c>
      <c r="AE12" s="1">
        <v>0.1</v>
      </c>
      <c r="AF12" s="1">
        <v>0</v>
      </c>
      <c r="AG12" s="1">
        <v>4</v>
      </c>
      <c r="AH12" s="1">
        <v>0</v>
      </c>
      <c r="AI12" s="1">
        <v>0</v>
      </c>
      <c r="AJ12" s="1">
        <v>0</v>
      </c>
      <c r="AK12" s="1">
        <v>0</v>
      </c>
      <c r="AL12" s="1">
        <v>30</v>
      </c>
      <c r="AM12" s="1">
        <v>28.8</v>
      </c>
      <c r="AN12" s="1">
        <v>0.3</v>
      </c>
      <c r="AO12" s="1">
        <v>3.5</v>
      </c>
      <c r="AP12" s="1">
        <v>20</v>
      </c>
      <c r="AQ12" s="1">
        <v>20</v>
      </c>
      <c r="AR12" s="1">
        <v>0</v>
      </c>
      <c r="AS12" s="1">
        <v>2</v>
      </c>
      <c r="AT12" s="1">
        <v>3</v>
      </c>
      <c r="AU12" s="1">
        <v>0</v>
      </c>
      <c r="AV12" s="1">
        <v>0</v>
      </c>
      <c r="AX12" s="1">
        <v>9</v>
      </c>
      <c r="AY12" s="1">
        <v>1</v>
      </c>
      <c r="AZ12" s="1">
        <v>0</v>
      </c>
      <c r="BA12" s="1">
        <v>0</v>
      </c>
      <c r="BB12" s="1">
        <v>1</v>
      </c>
      <c r="BC12" s="1">
        <v>18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1.99</v>
      </c>
      <c r="BJ12" s="1">
        <v>29</v>
      </c>
      <c r="BK12" s="1">
        <v>14</v>
      </c>
      <c r="BL12" s="1">
        <v>48</v>
      </c>
      <c r="BM12" s="1">
        <v>22</v>
      </c>
      <c r="BN12" s="1">
        <v>9</v>
      </c>
      <c r="BO12" s="1">
        <v>41</v>
      </c>
      <c r="BP12" s="1">
        <v>10</v>
      </c>
      <c r="BQ12" s="1">
        <v>3</v>
      </c>
      <c r="BR12" s="1">
        <v>30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38</v>
      </c>
      <c r="BZ12" s="1">
        <v>0</v>
      </c>
      <c r="CA12" s="1">
        <v>10</v>
      </c>
      <c r="CB12" s="1">
        <v>2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-0.39358000000000415</v>
      </c>
      <c r="CL12" s="1">
        <v>2</v>
      </c>
    </row>
    <row r="13" spans="1:90" x14ac:dyDescent="0.25">
      <c r="A13" s="1" t="s">
        <v>76</v>
      </c>
      <c r="B13" s="1">
        <v>6.1</v>
      </c>
      <c r="C13" s="1">
        <v>19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1.1599999999999999</v>
      </c>
      <c r="V13" s="1">
        <v>0.21</v>
      </c>
      <c r="W13" s="1">
        <v>18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1.74</v>
      </c>
      <c r="AH13" s="1">
        <v>0.11</v>
      </c>
      <c r="AI13" s="1">
        <v>0</v>
      </c>
      <c r="AJ13" s="1">
        <v>0.57999999999999996</v>
      </c>
      <c r="AK13" s="1">
        <v>0</v>
      </c>
      <c r="AL13" s="1">
        <v>0</v>
      </c>
      <c r="AM13" s="1">
        <v>14.86</v>
      </c>
      <c r="AN13" s="1">
        <v>0</v>
      </c>
      <c r="AO13" s="1">
        <v>4.5</v>
      </c>
      <c r="AP13" s="1">
        <v>12.63</v>
      </c>
      <c r="AQ13" s="1">
        <v>19.579999999999998</v>
      </c>
      <c r="AR13" s="1">
        <v>0.21</v>
      </c>
      <c r="AS13" s="1">
        <v>4.53</v>
      </c>
      <c r="AT13" s="1">
        <v>0.63</v>
      </c>
      <c r="AU13" s="1">
        <v>0.05</v>
      </c>
      <c r="AV13" s="1">
        <v>0</v>
      </c>
      <c r="AW13" s="1">
        <v>0</v>
      </c>
      <c r="AX13" s="1">
        <v>6.95</v>
      </c>
      <c r="AY13" s="1">
        <v>0.63</v>
      </c>
      <c r="AZ13" s="1">
        <v>0</v>
      </c>
      <c r="BA13" s="1">
        <v>0</v>
      </c>
      <c r="BB13" s="1">
        <v>0.63</v>
      </c>
      <c r="BC13" s="1">
        <v>6.68</v>
      </c>
      <c r="BD13" s="1">
        <v>4.16</v>
      </c>
      <c r="BE13" s="1">
        <v>2.3199999999999998</v>
      </c>
      <c r="BF13" s="1">
        <v>0.68</v>
      </c>
      <c r="BG13" s="1">
        <v>1.05</v>
      </c>
      <c r="BH13" s="1">
        <v>0.79</v>
      </c>
      <c r="BI13" s="1">
        <v>0.71</v>
      </c>
      <c r="BJ13" s="1">
        <v>23.95</v>
      </c>
      <c r="BK13" s="1">
        <v>21.53</v>
      </c>
      <c r="BL13" s="1">
        <v>90</v>
      </c>
      <c r="BM13" s="1">
        <v>2.58</v>
      </c>
      <c r="BN13" s="1">
        <v>0.63</v>
      </c>
      <c r="BO13" s="1">
        <v>24</v>
      </c>
      <c r="BP13" s="1">
        <v>1.1599999999999999</v>
      </c>
      <c r="BQ13" s="1">
        <v>0.21</v>
      </c>
      <c r="BR13" s="1">
        <v>18</v>
      </c>
      <c r="BS13" s="1">
        <v>0.05</v>
      </c>
      <c r="BT13" s="1">
        <v>0.05</v>
      </c>
      <c r="BU13" s="1">
        <v>19</v>
      </c>
      <c r="BV13" s="1">
        <v>0</v>
      </c>
      <c r="BW13" s="1">
        <v>0</v>
      </c>
      <c r="BX13" s="1">
        <v>0</v>
      </c>
      <c r="BY13" s="1">
        <v>32.58</v>
      </c>
      <c r="BZ13" s="1">
        <v>0</v>
      </c>
      <c r="CA13" s="1">
        <v>1.1599999999999999</v>
      </c>
      <c r="CB13" s="1">
        <v>0.21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5.3213229199999992</v>
      </c>
      <c r="CL13" s="1">
        <v>2</v>
      </c>
    </row>
    <row r="14" spans="1:90" x14ac:dyDescent="0.25">
      <c r="A14" s="1" t="s">
        <v>73</v>
      </c>
      <c r="B14" s="1">
        <v>4.5</v>
      </c>
      <c r="C14" s="1">
        <v>6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2.67</v>
      </c>
      <c r="V14" s="1">
        <v>0.83</v>
      </c>
      <c r="W14" s="1">
        <v>31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</v>
      </c>
      <c r="AH14" s="1">
        <v>0.17</v>
      </c>
      <c r="AI14" s="1">
        <v>0</v>
      </c>
      <c r="AJ14" s="1">
        <v>0.17</v>
      </c>
      <c r="AK14" s="1">
        <v>0</v>
      </c>
      <c r="AL14" s="1">
        <v>0</v>
      </c>
      <c r="AM14" s="1">
        <v>22.57</v>
      </c>
      <c r="AN14" s="1">
        <v>0</v>
      </c>
      <c r="AO14" s="1">
        <v>3.6</v>
      </c>
      <c r="AP14" s="1">
        <v>14.5</v>
      </c>
      <c r="AQ14" s="1">
        <v>16.5</v>
      </c>
      <c r="AR14" s="1">
        <v>0</v>
      </c>
      <c r="AS14" s="1">
        <v>2.83</v>
      </c>
      <c r="AT14" s="1">
        <v>1.33</v>
      </c>
      <c r="AU14" s="1">
        <v>0</v>
      </c>
      <c r="AV14" s="1">
        <v>0</v>
      </c>
      <c r="AX14" s="1">
        <v>6.67</v>
      </c>
      <c r="AY14" s="1">
        <v>1.33</v>
      </c>
      <c r="AZ14" s="1">
        <v>0</v>
      </c>
      <c r="BA14" s="1">
        <v>0</v>
      </c>
      <c r="BB14" s="1">
        <v>1.33</v>
      </c>
      <c r="BC14" s="1">
        <v>13</v>
      </c>
      <c r="BD14" s="1">
        <v>7.33</v>
      </c>
      <c r="BE14" s="1">
        <v>4.33</v>
      </c>
      <c r="BF14" s="1">
        <v>0.17</v>
      </c>
      <c r="BG14" s="1">
        <v>1</v>
      </c>
      <c r="BH14" s="1">
        <v>1</v>
      </c>
      <c r="BI14" s="1">
        <v>1.29</v>
      </c>
      <c r="BJ14" s="1">
        <v>27.33</v>
      </c>
      <c r="BK14" s="1">
        <v>19.329999999999998</v>
      </c>
      <c r="BL14" s="1">
        <v>71</v>
      </c>
      <c r="BM14" s="1">
        <v>9.5</v>
      </c>
      <c r="BN14" s="1">
        <v>3</v>
      </c>
      <c r="BO14" s="1">
        <v>32</v>
      </c>
      <c r="BP14" s="1">
        <v>2.67</v>
      </c>
      <c r="BQ14" s="1">
        <v>0.83</v>
      </c>
      <c r="BR14" s="1">
        <v>31</v>
      </c>
      <c r="BS14" s="1">
        <v>0</v>
      </c>
      <c r="BT14" s="1">
        <v>0</v>
      </c>
      <c r="BU14" s="1">
        <v>6</v>
      </c>
      <c r="BV14" s="1">
        <v>0</v>
      </c>
      <c r="BW14" s="1">
        <v>0</v>
      </c>
      <c r="BX14" s="1">
        <v>0</v>
      </c>
      <c r="BY14" s="1">
        <v>36.5</v>
      </c>
      <c r="BZ14" s="1">
        <v>0</v>
      </c>
      <c r="CA14" s="1">
        <v>2.67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3.8866840100000006</v>
      </c>
      <c r="CL14" s="1">
        <v>2</v>
      </c>
    </row>
    <row r="15" spans="1:90" x14ac:dyDescent="0.25">
      <c r="A15" s="1" t="s">
        <v>79</v>
      </c>
      <c r="B15" s="1">
        <v>5.0999999999999996</v>
      </c>
      <c r="C15" s="1">
        <v>16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5.69</v>
      </c>
      <c r="V15" s="1">
        <v>1.25</v>
      </c>
      <c r="W15" s="1">
        <v>22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3.44</v>
      </c>
      <c r="AH15" s="1">
        <v>0.06</v>
      </c>
      <c r="AI15" s="1">
        <v>0</v>
      </c>
      <c r="AJ15" s="1">
        <v>0.56000000000000005</v>
      </c>
      <c r="AK15" s="1">
        <v>0</v>
      </c>
      <c r="AL15" s="1">
        <v>0</v>
      </c>
      <c r="AM15" s="1">
        <v>24.89</v>
      </c>
      <c r="AN15" s="1">
        <v>0</v>
      </c>
      <c r="AO15" s="1">
        <v>4.2</v>
      </c>
      <c r="AP15" s="1">
        <v>16.059999999999999</v>
      </c>
      <c r="AQ15" s="1">
        <v>22.81</v>
      </c>
      <c r="AR15" s="1">
        <v>0.5</v>
      </c>
      <c r="AS15" s="1">
        <v>5.19</v>
      </c>
      <c r="AT15" s="1">
        <v>0.88</v>
      </c>
      <c r="AU15" s="1">
        <v>0.06</v>
      </c>
      <c r="AV15" s="1">
        <v>0.06</v>
      </c>
      <c r="AW15" s="1">
        <v>100</v>
      </c>
      <c r="AX15" s="1">
        <v>9.1199999999999992</v>
      </c>
      <c r="AY15" s="1">
        <v>0.75</v>
      </c>
      <c r="AZ15" s="1">
        <v>0</v>
      </c>
      <c r="BA15" s="1">
        <v>0</v>
      </c>
      <c r="BB15" s="1">
        <v>0.75</v>
      </c>
      <c r="BC15" s="1">
        <v>11.56</v>
      </c>
      <c r="BD15" s="1">
        <v>6.62</v>
      </c>
      <c r="BE15" s="1">
        <v>4.3099999999999996</v>
      </c>
      <c r="BF15" s="1">
        <v>0.75</v>
      </c>
      <c r="BG15" s="1">
        <v>1.62</v>
      </c>
      <c r="BH15" s="1">
        <v>1.31</v>
      </c>
      <c r="BI15" s="1">
        <v>1.21</v>
      </c>
      <c r="BJ15" s="1">
        <v>29.75</v>
      </c>
      <c r="BK15" s="1">
        <v>19.309999999999999</v>
      </c>
      <c r="BL15" s="1">
        <v>65</v>
      </c>
      <c r="BM15" s="1">
        <v>12.06</v>
      </c>
      <c r="BN15" s="1">
        <v>3.19</v>
      </c>
      <c r="BO15" s="1">
        <v>26</v>
      </c>
      <c r="BP15" s="1">
        <v>5.69</v>
      </c>
      <c r="BQ15" s="1">
        <v>1.25</v>
      </c>
      <c r="BR15" s="1">
        <v>22</v>
      </c>
      <c r="BS15" s="1">
        <v>0</v>
      </c>
      <c r="BT15" s="1">
        <v>0</v>
      </c>
      <c r="BU15" s="1">
        <v>16</v>
      </c>
      <c r="BV15" s="1">
        <v>0</v>
      </c>
      <c r="BW15" s="1">
        <v>0</v>
      </c>
      <c r="BX15" s="1">
        <v>0.06</v>
      </c>
      <c r="BY15" s="1">
        <v>41.5</v>
      </c>
      <c r="BZ15" s="1">
        <v>0</v>
      </c>
      <c r="CA15" s="1">
        <v>5.69</v>
      </c>
      <c r="CB15" s="1">
        <v>0.25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3.6492595100000011</v>
      </c>
      <c r="CL15" s="1">
        <v>1</v>
      </c>
    </row>
    <row r="16" spans="1:90" x14ac:dyDescent="0.25">
      <c r="A16" s="1" t="s">
        <v>66</v>
      </c>
      <c r="B16" s="1">
        <v>4.9000000000000004</v>
      </c>
      <c r="C16" s="1">
        <v>16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9.19</v>
      </c>
      <c r="V16" s="1">
        <v>2.12</v>
      </c>
      <c r="W16" s="1">
        <v>23</v>
      </c>
      <c r="X16" s="1">
        <v>0</v>
      </c>
      <c r="Y16" s="1">
        <v>0</v>
      </c>
      <c r="AA16" s="1">
        <v>0</v>
      </c>
      <c r="AB16" s="1">
        <v>0</v>
      </c>
      <c r="AC16" s="1">
        <v>0.06</v>
      </c>
      <c r="AD16" s="1">
        <v>0</v>
      </c>
      <c r="AE16" s="1">
        <v>0</v>
      </c>
      <c r="AF16" s="1">
        <v>0</v>
      </c>
      <c r="AG16" s="1">
        <v>3.19</v>
      </c>
      <c r="AH16" s="1">
        <v>0.06</v>
      </c>
      <c r="AI16" s="1">
        <v>0</v>
      </c>
      <c r="AJ16" s="1">
        <v>0.19</v>
      </c>
      <c r="AK16" s="1">
        <v>0</v>
      </c>
      <c r="AL16" s="1">
        <v>0.81</v>
      </c>
      <c r="AM16" s="1">
        <v>22.96</v>
      </c>
      <c r="AN16" s="1">
        <v>0</v>
      </c>
      <c r="AO16" s="1">
        <v>3.4</v>
      </c>
      <c r="AP16" s="1">
        <v>14.88</v>
      </c>
      <c r="AQ16" s="1">
        <v>17.12</v>
      </c>
      <c r="AR16" s="1">
        <v>0.19</v>
      </c>
      <c r="AS16" s="1">
        <v>3.12</v>
      </c>
      <c r="AT16" s="1">
        <v>1.62</v>
      </c>
      <c r="AU16" s="1">
        <v>0</v>
      </c>
      <c r="AV16" s="1">
        <v>0</v>
      </c>
      <c r="AX16" s="1">
        <v>7.81</v>
      </c>
      <c r="AY16" s="1">
        <v>1.1200000000000001</v>
      </c>
      <c r="AZ16" s="1">
        <v>0</v>
      </c>
      <c r="BA16" s="1">
        <v>0.06</v>
      </c>
      <c r="BB16" s="1">
        <v>1.19</v>
      </c>
      <c r="BC16" s="1">
        <v>13.38</v>
      </c>
      <c r="BD16" s="1">
        <v>8.44</v>
      </c>
      <c r="BE16" s="1">
        <v>4.8099999999999996</v>
      </c>
      <c r="BF16" s="1">
        <v>1</v>
      </c>
      <c r="BG16" s="1">
        <v>2.56</v>
      </c>
      <c r="BH16" s="1">
        <v>2.69</v>
      </c>
      <c r="BI16" s="1">
        <v>1.73</v>
      </c>
      <c r="BJ16" s="1">
        <v>26.94</v>
      </c>
      <c r="BK16" s="1">
        <v>11.88</v>
      </c>
      <c r="BL16" s="1">
        <v>44</v>
      </c>
      <c r="BM16" s="1">
        <v>17.62</v>
      </c>
      <c r="BN16" s="1">
        <v>4.6900000000000004</v>
      </c>
      <c r="BO16" s="1">
        <v>27</v>
      </c>
      <c r="BP16" s="1">
        <v>9.19</v>
      </c>
      <c r="BQ16" s="1">
        <v>2.12</v>
      </c>
      <c r="BR16" s="1">
        <v>23</v>
      </c>
      <c r="BS16" s="1">
        <v>0.06</v>
      </c>
      <c r="BT16" s="1">
        <v>0</v>
      </c>
      <c r="BU16" s="1">
        <v>16</v>
      </c>
      <c r="BV16" s="1">
        <v>0</v>
      </c>
      <c r="BW16" s="1">
        <v>0</v>
      </c>
      <c r="BX16" s="1">
        <v>0</v>
      </c>
      <c r="BY16" s="1">
        <v>36.44</v>
      </c>
      <c r="BZ16" s="1">
        <v>0</v>
      </c>
      <c r="CA16" s="1">
        <v>9.19</v>
      </c>
      <c r="CB16" s="1">
        <v>0.69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3.2492952799999992</v>
      </c>
      <c r="CL16" s="1">
        <v>1</v>
      </c>
    </row>
    <row r="17" spans="1:90" x14ac:dyDescent="0.25">
      <c r="A17" s="1" t="s">
        <v>74</v>
      </c>
      <c r="B17" s="1">
        <v>4.5999999999999996</v>
      </c>
      <c r="C17" s="1">
        <v>17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1.29</v>
      </c>
      <c r="V17" s="1">
        <v>0.41</v>
      </c>
      <c r="W17" s="1">
        <v>32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2.88</v>
      </c>
      <c r="AH17" s="1">
        <v>0.06</v>
      </c>
      <c r="AI17" s="1">
        <v>0</v>
      </c>
      <c r="AJ17" s="1">
        <v>0.28999999999999998</v>
      </c>
      <c r="AK17" s="1">
        <v>0</v>
      </c>
      <c r="AL17" s="1">
        <v>0</v>
      </c>
      <c r="AM17" s="1">
        <v>21.71</v>
      </c>
      <c r="AN17" s="1">
        <v>0</v>
      </c>
      <c r="AO17" s="1">
        <v>4</v>
      </c>
      <c r="AP17" s="1">
        <v>14.82</v>
      </c>
      <c r="AQ17" s="1">
        <v>18.350000000000001</v>
      </c>
      <c r="AR17" s="1">
        <v>0.18</v>
      </c>
      <c r="AS17" s="1">
        <v>3.53</v>
      </c>
      <c r="AT17" s="1">
        <v>1.29</v>
      </c>
      <c r="AU17" s="1">
        <v>0.06</v>
      </c>
      <c r="AV17" s="1">
        <v>0</v>
      </c>
      <c r="AW17" s="1">
        <v>0</v>
      </c>
      <c r="AX17" s="1">
        <v>7.94</v>
      </c>
      <c r="AY17" s="1">
        <v>0.88</v>
      </c>
      <c r="AZ17" s="1">
        <v>0</v>
      </c>
      <c r="BA17" s="1">
        <v>0.12</v>
      </c>
      <c r="BB17" s="1">
        <v>1</v>
      </c>
      <c r="BC17" s="1">
        <v>12.12</v>
      </c>
      <c r="BD17" s="1">
        <v>7.12</v>
      </c>
      <c r="BE17" s="1">
        <v>4.29</v>
      </c>
      <c r="BF17" s="1">
        <v>1.47</v>
      </c>
      <c r="BG17" s="1">
        <v>1.76</v>
      </c>
      <c r="BH17" s="1">
        <v>1.06</v>
      </c>
      <c r="BI17" s="1">
        <v>1.18</v>
      </c>
      <c r="BJ17" s="1">
        <v>25.65</v>
      </c>
      <c r="BK17" s="1">
        <v>19.53</v>
      </c>
      <c r="BL17" s="1">
        <v>76</v>
      </c>
      <c r="BM17" s="1">
        <v>5.76</v>
      </c>
      <c r="BN17" s="1">
        <v>1.94</v>
      </c>
      <c r="BO17" s="1">
        <v>34</v>
      </c>
      <c r="BP17" s="1">
        <v>1.29</v>
      </c>
      <c r="BQ17" s="1">
        <v>0.41</v>
      </c>
      <c r="BR17" s="1">
        <v>32</v>
      </c>
      <c r="BS17" s="1">
        <v>0</v>
      </c>
      <c r="BT17" s="1">
        <v>0</v>
      </c>
      <c r="BU17" s="1">
        <v>17</v>
      </c>
      <c r="BV17" s="1">
        <v>0</v>
      </c>
      <c r="BW17" s="1">
        <v>0</v>
      </c>
      <c r="BX17" s="1">
        <v>0</v>
      </c>
      <c r="BY17" s="1">
        <v>36.119999999999997</v>
      </c>
      <c r="BZ17" s="1">
        <v>0</v>
      </c>
      <c r="CA17" s="1">
        <v>1.29</v>
      </c>
      <c r="CB17" s="1">
        <v>0.12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5.1639752699999981</v>
      </c>
      <c r="CL17" s="1">
        <v>1</v>
      </c>
    </row>
    <row r="18" spans="1:90" x14ac:dyDescent="0.25">
      <c r="A18" s="1" t="s">
        <v>84</v>
      </c>
      <c r="B18" s="1">
        <v>4.5</v>
      </c>
      <c r="C18" s="1">
        <v>9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4.22</v>
      </c>
      <c r="V18" s="1">
        <v>1.22</v>
      </c>
      <c r="W18" s="1">
        <v>29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3.56</v>
      </c>
      <c r="AH18" s="1">
        <v>0</v>
      </c>
      <c r="AI18" s="1">
        <v>0</v>
      </c>
      <c r="AJ18" s="1">
        <v>0.11</v>
      </c>
      <c r="AK18" s="1">
        <v>0</v>
      </c>
      <c r="AL18" s="1">
        <v>0</v>
      </c>
      <c r="AM18" s="1">
        <v>25.67</v>
      </c>
      <c r="AN18" s="1">
        <v>0</v>
      </c>
      <c r="AO18" s="1">
        <v>3.5</v>
      </c>
      <c r="AP18" s="1">
        <v>17</v>
      </c>
      <c r="AQ18" s="1">
        <v>18.329999999999998</v>
      </c>
      <c r="AR18" s="1">
        <v>0.22</v>
      </c>
      <c r="AS18" s="1">
        <v>2.78</v>
      </c>
      <c r="AT18" s="1">
        <v>1.78</v>
      </c>
      <c r="AU18" s="1">
        <v>0</v>
      </c>
      <c r="AV18" s="1">
        <v>0</v>
      </c>
      <c r="AX18" s="1">
        <v>10.44</v>
      </c>
      <c r="AY18" s="1">
        <v>0.78</v>
      </c>
      <c r="AZ18" s="1">
        <v>0</v>
      </c>
      <c r="BA18" s="1">
        <v>0</v>
      </c>
      <c r="BB18" s="1">
        <v>0.78</v>
      </c>
      <c r="BC18" s="1">
        <v>13.11</v>
      </c>
      <c r="BD18" s="1">
        <v>7.89</v>
      </c>
      <c r="BE18" s="1">
        <v>5.22</v>
      </c>
      <c r="BF18" s="1">
        <v>0.89</v>
      </c>
      <c r="BG18" s="1">
        <v>3.44</v>
      </c>
      <c r="BH18" s="1">
        <v>2.11</v>
      </c>
      <c r="BI18" s="1">
        <v>1.62</v>
      </c>
      <c r="BJ18" s="1">
        <v>37.22</v>
      </c>
      <c r="BK18" s="1">
        <v>23.33</v>
      </c>
      <c r="BL18" s="1">
        <v>63</v>
      </c>
      <c r="BM18" s="1">
        <v>14.67</v>
      </c>
      <c r="BN18" s="1">
        <v>4.5599999999999996</v>
      </c>
      <c r="BO18" s="1">
        <v>31</v>
      </c>
      <c r="BP18" s="1">
        <v>4.22</v>
      </c>
      <c r="BQ18" s="1">
        <v>1.22</v>
      </c>
      <c r="BR18" s="1">
        <v>29</v>
      </c>
      <c r="BS18" s="1">
        <v>0</v>
      </c>
      <c r="BT18" s="1">
        <v>0</v>
      </c>
      <c r="BU18" s="1">
        <v>9</v>
      </c>
      <c r="BV18" s="1">
        <v>0</v>
      </c>
      <c r="BW18" s="1">
        <v>0</v>
      </c>
      <c r="BX18" s="1">
        <v>0</v>
      </c>
      <c r="BY18" s="1">
        <v>48</v>
      </c>
      <c r="BZ18" s="1">
        <v>0.11</v>
      </c>
      <c r="CA18" s="1">
        <v>4.22</v>
      </c>
      <c r="CB18" s="1">
        <v>0.11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4.7696971099999983</v>
      </c>
      <c r="CL18" s="1">
        <v>1</v>
      </c>
    </row>
    <row r="19" spans="1:90" x14ac:dyDescent="0.25">
      <c r="A19" s="1" t="s">
        <v>70</v>
      </c>
      <c r="B19" s="1">
        <v>5.5</v>
      </c>
      <c r="C19" s="1">
        <v>7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3.57</v>
      </c>
      <c r="V19" s="1">
        <v>0.56999999999999995</v>
      </c>
      <c r="W19" s="1">
        <v>16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2.86</v>
      </c>
      <c r="AH19" s="1">
        <v>0.14000000000000001</v>
      </c>
      <c r="AI19" s="1">
        <v>0</v>
      </c>
      <c r="AJ19" s="1">
        <v>0.28999999999999998</v>
      </c>
      <c r="AK19" s="1">
        <v>0</v>
      </c>
      <c r="AL19" s="1">
        <v>0</v>
      </c>
      <c r="AM19" s="1">
        <v>24.11</v>
      </c>
      <c r="AN19" s="1">
        <v>0</v>
      </c>
      <c r="AO19" s="1">
        <v>3.3</v>
      </c>
      <c r="AP19" s="1">
        <v>13.86</v>
      </c>
      <c r="AQ19" s="1">
        <v>17.29</v>
      </c>
      <c r="AR19" s="1">
        <v>0</v>
      </c>
      <c r="AS19" s="1">
        <v>3.29</v>
      </c>
      <c r="AT19" s="1">
        <v>1.1399999999999999</v>
      </c>
      <c r="AU19" s="1">
        <v>0</v>
      </c>
      <c r="AV19" s="1">
        <v>0</v>
      </c>
      <c r="AX19" s="1">
        <v>8.7100000000000009</v>
      </c>
      <c r="AY19" s="1">
        <v>0.43</v>
      </c>
      <c r="AZ19" s="1">
        <v>0</v>
      </c>
      <c r="BA19" s="1">
        <v>0</v>
      </c>
      <c r="BB19" s="1">
        <v>0.43</v>
      </c>
      <c r="BC19" s="1">
        <v>11.43</v>
      </c>
      <c r="BD19" s="1">
        <v>8.43</v>
      </c>
      <c r="BE19" s="1">
        <v>4.1399999999999997</v>
      </c>
      <c r="BF19" s="1">
        <v>0.86</v>
      </c>
      <c r="BG19" s="1">
        <v>2.29</v>
      </c>
      <c r="BH19" s="1">
        <v>1.86</v>
      </c>
      <c r="BI19" s="1">
        <v>1.5</v>
      </c>
      <c r="BJ19" s="1">
        <v>26.14</v>
      </c>
      <c r="BK19" s="1">
        <v>17</v>
      </c>
      <c r="BL19" s="1">
        <v>65</v>
      </c>
      <c r="BM19" s="1">
        <v>10</v>
      </c>
      <c r="BN19" s="1">
        <v>2.4300000000000002</v>
      </c>
      <c r="BO19" s="1">
        <v>24</v>
      </c>
      <c r="BP19" s="1">
        <v>3.57</v>
      </c>
      <c r="BQ19" s="1">
        <v>0.56999999999999995</v>
      </c>
      <c r="BR19" s="1">
        <v>16</v>
      </c>
      <c r="BS19" s="1">
        <v>0</v>
      </c>
      <c r="BT19" s="1">
        <v>0</v>
      </c>
      <c r="BU19" s="1">
        <v>7</v>
      </c>
      <c r="BV19" s="1">
        <v>0</v>
      </c>
      <c r="BW19" s="1">
        <v>0</v>
      </c>
      <c r="BX19" s="1">
        <v>0</v>
      </c>
      <c r="BY19" s="1">
        <v>36.14</v>
      </c>
      <c r="BZ19" s="1">
        <v>0</v>
      </c>
      <c r="CA19" s="1">
        <v>3.57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4.969281360000001</v>
      </c>
      <c r="CL19" s="1">
        <v>1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0443-8AE4-459A-BA7F-EDA020F1385B}">
  <dimension ref="A1:CL19"/>
  <sheetViews>
    <sheetView zoomScale="80" zoomScaleNormal="80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68</v>
      </c>
      <c r="B2" s="1">
        <v>6.1</v>
      </c>
      <c r="C2" s="1">
        <v>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1.67</v>
      </c>
      <c r="V2" s="1">
        <v>0.67</v>
      </c>
      <c r="W2" s="1">
        <v>40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3.33</v>
      </c>
      <c r="AH2" s="1">
        <v>0.33</v>
      </c>
      <c r="AI2" s="1">
        <v>0</v>
      </c>
      <c r="AJ2" s="1">
        <v>0.67</v>
      </c>
      <c r="AK2" s="1">
        <v>0</v>
      </c>
      <c r="AL2" s="1">
        <v>0</v>
      </c>
      <c r="AM2" s="1">
        <v>24.53</v>
      </c>
      <c r="AN2" s="1">
        <v>0</v>
      </c>
      <c r="AO2" s="1">
        <v>4.3</v>
      </c>
      <c r="AP2" s="1">
        <v>15.67</v>
      </c>
      <c r="AQ2" s="1">
        <v>23.67</v>
      </c>
      <c r="AR2" s="1">
        <v>0.33</v>
      </c>
      <c r="AS2" s="1">
        <v>5.67</v>
      </c>
      <c r="AT2" s="1">
        <v>0.33</v>
      </c>
      <c r="AU2" s="1">
        <v>0</v>
      </c>
      <c r="AV2" s="1">
        <v>0</v>
      </c>
      <c r="AX2" s="1">
        <v>7.67</v>
      </c>
      <c r="AY2" s="1">
        <v>1</v>
      </c>
      <c r="AZ2" s="1">
        <v>0</v>
      </c>
      <c r="BA2" s="1">
        <v>0</v>
      </c>
      <c r="BB2" s="1">
        <v>1</v>
      </c>
      <c r="BC2" s="1">
        <v>11</v>
      </c>
      <c r="BD2" s="1">
        <v>7.33</v>
      </c>
      <c r="BE2" s="1">
        <v>4</v>
      </c>
      <c r="BF2" s="1">
        <v>0.33</v>
      </c>
      <c r="BG2" s="1">
        <v>3</v>
      </c>
      <c r="BH2" s="1">
        <v>1.33</v>
      </c>
      <c r="BI2" s="1">
        <v>1.27</v>
      </c>
      <c r="BJ2" s="1">
        <v>30</v>
      </c>
      <c r="BK2" s="1">
        <v>24</v>
      </c>
      <c r="BL2" s="1">
        <v>80</v>
      </c>
      <c r="BM2" s="1">
        <v>6.67</v>
      </c>
      <c r="BN2" s="1">
        <v>2.67</v>
      </c>
      <c r="BO2" s="1">
        <v>40</v>
      </c>
      <c r="BP2" s="1">
        <v>1.67</v>
      </c>
      <c r="BQ2" s="1">
        <v>0.67</v>
      </c>
      <c r="BR2" s="1">
        <v>40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41</v>
      </c>
      <c r="BZ2" s="1">
        <v>0</v>
      </c>
      <c r="CA2" s="1">
        <v>1.67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3.6053410299999995</v>
      </c>
      <c r="CL2" s="1">
        <v>9</v>
      </c>
    </row>
    <row r="3" spans="1:90" x14ac:dyDescent="0.25">
      <c r="A3" s="1" t="s">
        <v>78</v>
      </c>
      <c r="B3" s="1">
        <v>6</v>
      </c>
      <c r="C3" s="1">
        <v>3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1.67</v>
      </c>
      <c r="V3" s="1">
        <v>0</v>
      </c>
      <c r="W3" s="1">
        <v>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2.67</v>
      </c>
      <c r="AH3" s="1">
        <v>0</v>
      </c>
      <c r="AI3" s="1">
        <v>0</v>
      </c>
      <c r="AJ3" s="1">
        <v>0.67</v>
      </c>
      <c r="AK3" s="1">
        <v>0</v>
      </c>
      <c r="AL3" s="1">
        <v>0</v>
      </c>
      <c r="AM3" s="1">
        <v>26.87</v>
      </c>
      <c r="AN3" s="1">
        <v>0</v>
      </c>
      <c r="AO3" s="1">
        <v>4.3</v>
      </c>
      <c r="AP3" s="1">
        <v>15.67</v>
      </c>
      <c r="AQ3" s="1">
        <v>23.67</v>
      </c>
      <c r="AR3" s="1">
        <v>0.33</v>
      </c>
      <c r="AS3" s="1">
        <v>5.67</v>
      </c>
      <c r="AT3" s="1">
        <v>0.33</v>
      </c>
      <c r="AU3" s="1">
        <v>0</v>
      </c>
      <c r="AV3" s="1">
        <v>0</v>
      </c>
      <c r="AX3" s="1">
        <v>9.67</v>
      </c>
      <c r="AY3" s="1">
        <v>2</v>
      </c>
      <c r="AZ3" s="1">
        <v>0</v>
      </c>
      <c r="BA3" s="1">
        <v>0</v>
      </c>
      <c r="BB3" s="1">
        <v>2</v>
      </c>
      <c r="BC3" s="1">
        <v>9.67</v>
      </c>
      <c r="BD3" s="1">
        <v>7.33</v>
      </c>
      <c r="BE3" s="1">
        <v>3</v>
      </c>
      <c r="BF3" s="1">
        <v>1.67</v>
      </c>
      <c r="BG3" s="1">
        <v>2.33</v>
      </c>
      <c r="BH3" s="1">
        <v>1</v>
      </c>
      <c r="BI3" s="1">
        <v>0.93</v>
      </c>
      <c r="BJ3" s="1">
        <v>28</v>
      </c>
      <c r="BK3" s="1">
        <v>23</v>
      </c>
      <c r="BL3" s="1">
        <v>82</v>
      </c>
      <c r="BM3" s="1">
        <v>5.33</v>
      </c>
      <c r="BN3" s="1">
        <v>1</v>
      </c>
      <c r="BO3" s="1">
        <v>19</v>
      </c>
      <c r="BP3" s="1">
        <v>1.67</v>
      </c>
      <c r="BQ3" s="1">
        <v>0</v>
      </c>
      <c r="BR3" s="1">
        <v>0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</v>
      </c>
      <c r="BY3" s="1">
        <v>40.67</v>
      </c>
      <c r="BZ3" s="1">
        <v>0</v>
      </c>
      <c r="CA3" s="1">
        <v>1.67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4.4565458399999986</v>
      </c>
      <c r="CL3" s="1">
        <v>9</v>
      </c>
    </row>
    <row r="4" spans="1:90" x14ac:dyDescent="0.25">
      <c r="A4" s="1" t="s">
        <v>69</v>
      </c>
      <c r="B4" s="1">
        <v>4.4000000000000004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5.67</v>
      </c>
      <c r="V4" s="1">
        <v>0.67</v>
      </c>
      <c r="W4" s="1">
        <v>12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2.33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19</v>
      </c>
      <c r="AN4" s="1">
        <v>0</v>
      </c>
      <c r="AO4" s="1">
        <v>2.7</v>
      </c>
      <c r="AP4" s="1">
        <v>13.33</v>
      </c>
      <c r="AQ4" s="1">
        <v>13.33</v>
      </c>
      <c r="AR4" s="1">
        <v>0</v>
      </c>
      <c r="AS4" s="1">
        <v>1.67</v>
      </c>
      <c r="AT4" s="1">
        <v>2</v>
      </c>
      <c r="AU4" s="1">
        <v>0</v>
      </c>
      <c r="AV4" s="1">
        <v>0</v>
      </c>
      <c r="AX4" s="1">
        <v>6.67</v>
      </c>
      <c r="AY4" s="1">
        <v>1.67</v>
      </c>
      <c r="AZ4" s="1">
        <v>0</v>
      </c>
      <c r="BA4" s="1">
        <v>0</v>
      </c>
      <c r="BB4" s="1">
        <v>1.67</v>
      </c>
      <c r="BC4" s="1">
        <v>13</v>
      </c>
      <c r="BD4" s="1">
        <v>9.67</v>
      </c>
      <c r="BE4" s="1">
        <v>5</v>
      </c>
      <c r="BF4" s="1">
        <v>1.67</v>
      </c>
      <c r="BG4" s="1">
        <v>4</v>
      </c>
      <c r="BH4" s="1">
        <v>2.67</v>
      </c>
      <c r="BI4" s="1">
        <v>1.77</v>
      </c>
      <c r="BJ4" s="1">
        <v>20.329999999999998</v>
      </c>
      <c r="BK4" s="1">
        <v>7.67</v>
      </c>
      <c r="BL4" s="1">
        <v>38</v>
      </c>
      <c r="BM4" s="1">
        <v>14.33</v>
      </c>
      <c r="BN4" s="1">
        <v>3.67</v>
      </c>
      <c r="BO4" s="1">
        <v>26</v>
      </c>
      <c r="BP4" s="1">
        <v>5.67</v>
      </c>
      <c r="BQ4" s="1">
        <v>0.67</v>
      </c>
      <c r="BR4" s="1">
        <v>12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31.33</v>
      </c>
      <c r="BZ4" s="1">
        <v>0</v>
      </c>
      <c r="CA4" s="1">
        <v>5.67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5.313390479999998</v>
      </c>
      <c r="CL4" s="1">
        <v>7</v>
      </c>
    </row>
    <row r="5" spans="1:90" x14ac:dyDescent="0.25">
      <c r="A5" s="1" t="s">
        <v>61</v>
      </c>
      <c r="B5" s="1">
        <v>4.5999999999999996</v>
      </c>
      <c r="C5" s="1">
        <v>3</v>
      </c>
      <c r="D5" s="1">
        <v>90</v>
      </c>
      <c r="E5" s="1">
        <v>0.09</v>
      </c>
      <c r="F5" s="1">
        <v>0</v>
      </c>
      <c r="G5" s="1">
        <v>0.1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4.33</v>
      </c>
      <c r="V5" s="1">
        <v>0.67</v>
      </c>
      <c r="W5" s="1">
        <v>15</v>
      </c>
      <c r="X5" s="1">
        <v>0</v>
      </c>
      <c r="Y5" s="1">
        <v>0</v>
      </c>
      <c r="AA5" s="1">
        <v>0</v>
      </c>
      <c r="AB5" s="1">
        <v>0</v>
      </c>
      <c r="AC5" s="1">
        <v>0.33</v>
      </c>
      <c r="AD5" s="1">
        <v>0.33</v>
      </c>
      <c r="AE5" s="1">
        <v>0.14000000000000001</v>
      </c>
      <c r="AF5" s="1">
        <v>0</v>
      </c>
      <c r="AG5" s="1">
        <v>2</v>
      </c>
      <c r="AH5" s="1">
        <v>0</v>
      </c>
      <c r="AI5" s="1">
        <v>0</v>
      </c>
      <c r="AJ5" s="1">
        <v>0.33</v>
      </c>
      <c r="AK5" s="1">
        <v>0</v>
      </c>
      <c r="AL5" s="1">
        <v>3.33</v>
      </c>
      <c r="AM5" s="1">
        <v>18.27</v>
      </c>
      <c r="AN5" s="1">
        <v>0.4</v>
      </c>
      <c r="AO5" s="1">
        <v>4.2</v>
      </c>
      <c r="AP5" s="1">
        <v>15.67</v>
      </c>
      <c r="AQ5" s="1">
        <v>19.670000000000002</v>
      </c>
      <c r="AR5" s="1">
        <v>0</v>
      </c>
      <c r="AS5" s="1">
        <v>3.33</v>
      </c>
      <c r="AT5" s="1">
        <v>1</v>
      </c>
      <c r="AU5" s="1">
        <v>0.33</v>
      </c>
      <c r="AV5" s="1">
        <v>0</v>
      </c>
      <c r="AW5" s="1">
        <v>0</v>
      </c>
      <c r="AX5" s="1">
        <v>10</v>
      </c>
      <c r="AY5" s="1">
        <v>1.67</v>
      </c>
      <c r="AZ5" s="1">
        <v>0</v>
      </c>
      <c r="BA5" s="1">
        <v>0</v>
      </c>
      <c r="BB5" s="1">
        <v>1.67</v>
      </c>
      <c r="BC5" s="1">
        <v>12.67</v>
      </c>
      <c r="BD5" s="1">
        <v>7.67</v>
      </c>
      <c r="BE5" s="1">
        <v>3</v>
      </c>
      <c r="BF5" s="1">
        <v>0</v>
      </c>
      <c r="BG5" s="1">
        <v>2.67</v>
      </c>
      <c r="BH5" s="1">
        <v>1.33</v>
      </c>
      <c r="BI5" s="1">
        <v>1.1399999999999999</v>
      </c>
      <c r="BJ5" s="1">
        <v>39</v>
      </c>
      <c r="BK5" s="1">
        <v>25.33</v>
      </c>
      <c r="BL5" s="1">
        <v>65</v>
      </c>
      <c r="BM5" s="1">
        <v>13</v>
      </c>
      <c r="BN5" s="1">
        <v>1.67</v>
      </c>
      <c r="BO5" s="1">
        <v>13</v>
      </c>
      <c r="BP5" s="1">
        <v>4.33</v>
      </c>
      <c r="BQ5" s="1">
        <v>0.67</v>
      </c>
      <c r="BR5" s="1">
        <v>15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0</v>
      </c>
      <c r="BY5" s="1">
        <v>53.67</v>
      </c>
      <c r="BZ5" s="1">
        <v>0</v>
      </c>
      <c r="CA5" s="1">
        <v>4.33</v>
      </c>
      <c r="CB5" s="1">
        <v>0.67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11.428471540000002</v>
      </c>
      <c r="CL5" s="1">
        <v>6</v>
      </c>
    </row>
    <row r="6" spans="1:90" x14ac:dyDescent="0.25">
      <c r="A6" s="1" t="s">
        <v>62</v>
      </c>
      <c r="B6" s="1">
        <v>5.2</v>
      </c>
      <c r="C6" s="1">
        <v>3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0.67</v>
      </c>
      <c r="W6" s="1">
        <v>34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3.67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24.07</v>
      </c>
      <c r="AN6" s="1">
        <v>0</v>
      </c>
      <c r="AO6" s="1">
        <v>3.8</v>
      </c>
      <c r="AP6" s="1">
        <v>14.67</v>
      </c>
      <c r="AQ6" s="1">
        <v>14.67</v>
      </c>
      <c r="AR6" s="1">
        <v>0</v>
      </c>
      <c r="AS6" s="1">
        <v>2.67</v>
      </c>
      <c r="AT6" s="1">
        <v>1</v>
      </c>
      <c r="AU6" s="1">
        <v>0</v>
      </c>
      <c r="AV6" s="1">
        <v>0</v>
      </c>
      <c r="AX6" s="1">
        <v>9</v>
      </c>
      <c r="AY6" s="1">
        <v>0</v>
      </c>
      <c r="AZ6" s="1">
        <v>0</v>
      </c>
      <c r="BA6" s="1">
        <v>0</v>
      </c>
      <c r="BB6" s="1">
        <v>0</v>
      </c>
      <c r="BC6" s="1">
        <v>9</v>
      </c>
      <c r="BD6" s="1">
        <v>6.67</v>
      </c>
      <c r="BE6" s="1">
        <v>4.67</v>
      </c>
      <c r="BF6" s="1">
        <v>0.67</v>
      </c>
      <c r="BG6" s="1">
        <v>0.67</v>
      </c>
      <c r="BH6" s="1">
        <v>1</v>
      </c>
      <c r="BI6" s="1">
        <v>1.26</v>
      </c>
      <c r="BJ6" s="1">
        <v>14.67</v>
      </c>
      <c r="BK6" s="1">
        <v>11</v>
      </c>
      <c r="BL6" s="1">
        <v>75</v>
      </c>
      <c r="BM6" s="1">
        <v>4.33</v>
      </c>
      <c r="BN6" s="1">
        <v>2</v>
      </c>
      <c r="BO6" s="1">
        <v>46</v>
      </c>
      <c r="BP6" s="1">
        <v>2</v>
      </c>
      <c r="BQ6" s="1">
        <v>0.67</v>
      </c>
      <c r="BR6" s="1">
        <v>34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</v>
      </c>
      <c r="BY6" s="1">
        <v>24.33</v>
      </c>
      <c r="BZ6" s="1">
        <v>0</v>
      </c>
      <c r="CA6" s="1">
        <v>2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4.3736110899999998</v>
      </c>
      <c r="CL6" s="1">
        <v>6</v>
      </c>
    </row>
    <row r="7" spans="1:90" x14ac:dyDescent="0.25">
      <c r="A7" s="1" t="s">
        <v>74</v>
      </c>
      <c r="B7" s="1">
        <v>4.5999999999999996</v>
      </c>
      <c r="C7" s="1">
        <v>3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0.67</v>
      </c>
      <c r="V7" s="1">
        <v>0.33</v>
      </c>
      <c r="W7" s="1">
        <v>49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2.67</v>
      </c>
      <c r="AH7" s="1">
        <v>0</v>
      </c>
      <c r="AI7" s="1">
        <v>0</v>
      </c>
      <c r="AJ7" s="1">
        <v>0.33</v>
      </c>
      <c r="AK7" s="1">
        <v>0</v>
      </c>
      <c r="AL7" s="1">
        <v>0</v>
      </c>
      <c r="AM7" s="1">
        <v>22.27</v>
      </c>
      <c r="AN7" s="1">
        <v>0</v>
      </c>
      <c r="AO7" s="1">
        <v>3.9</v>
      </c>
      <c r="AP7" s="1">
        <v>18.329999999999998</v>
      </c>
      <c r="AQ7" s="1">
        <v>22.33</v>
      </c>
      <c r="AR7" s="1">
        <v>0.67</v>
      </c>
      <c r="AS7" s="1">
        <v>4</v>
      </c>
      <c r="AT7" s="1">
        <v>1.67</v>
      </c>
      <c r="AU7" s="1">
        <v>0</v>
      </c>
      <c r="AV7" s="1">
        <v>0</v>
      </c>
      <c r="AX7" s="1">
        <v>10.33</v>
      </c>
      <c r="AY7" s="1">
        <v>2</v>
      </c>
      <c r="AZ7" s="1">
        <v>0</v>
      </c>
      <c r="BA7" s="1">
        <v>0.67</v>
      </c>
      <c r="BB7" s="1">
        <v>2.67</v>
      </c>
      <c r="BC7" s="1">
        <v>13.67</v>
      </c>
      <c r="BD7" s="1">
        <v>7.67</v>
      </c>
      <c r="BE7" s="1">
        <v>4.33</v>
      </c>
      <c r="BF7" s="1">
        <v>1.33</v>
      </c>
      <c r="BG7" s="1">
        <v>1.67</v>
      </c>
      <c r="BH7" s="1">
        <v>1</v>
      </c>
      <c r="BI7" s="1">
        <v>1.21</v>
      </c>
      <c r="BJ7" s="1">
        <v>32.33</v>
      </c>
      <c r="BK7" s="1">
        <v>24</v>
      </c>
      <c r="BL7" s="1">
        <v>74</v>
      </c>
      <c r="BM7" s="1">
        <v>6.67</v>
      </c>
      <c r="BN7" s="1">
        <v>2.33</v>
      </c>
      <c r="BO7" s="1">
        <v>35</v>
      </c>
      <c r="BP7" s="1">
        <v>0.67</v>
      </c>
      <c r="BQ7" s="1">
        <v>0.33</v>
      </c>
      <c r="BR7" s="1">
        <v>49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0</v>
      </c>
      <c r="BY7" s="1">
        <v>46</v>
      </c>
      <c r="BZ7" s="1">
        <v>0</v>
      </c>
      <c r="CA7" s="1">
        <v>0.67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5.5141367499999969</v>
      </c>
      <c r="CL7" s="1">
        <v>6</v>
      </c>
    </row>
    <row r="8" spans="1:90" x14ac:dyDescent="0.25">
      <c r="A8" s="1" t="s">
        <v>75</v>
      </c>
      <c r="B8" s="1">
        <v>5</v>
      </c>
      <c r="C8" s="1">
        <v>3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1.33</v>
      </c>
      <c r="V8" s="1">
        <v>0.33</v>
      </c>
      <c r="W8" s="1">
        <v>25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0.33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5.6</v>
      </c>
      <c r="AN8" s="1">
        <v>0</v>
      </c>
      <c r="AO8" s="1">
        <v>3.4</v>
      </c>
      <c r="AP8" s="1">
        <v>7.67</v>
      </c>
      <c r="AQ8" s="1">
        <v>7.67</v>
      </c>
      <c r="AR8" s="1">
        <v>0</v>
      </c>
      <c r="AS8" s="1">
        <v>1.33</v>
      </c>
      <c r="AT8" s="1">
        <v>1.67</v>
      </c>
      <c r="AU8" s="1">
        <v>0</v>
      </c>
      <c r="AV8" s="1">
        <v>0</v>
      </c>
      <c r="AX8" s="1">
        <v>5</v>
      </c>
      <c r="AY8" s="1">
        <v>0.67</v>
      </c>
      <c r="AZ8" s="1">
        <v>0</v>
      </c>
      <c r="BA8" s="1">
        <v>0</v>
      </c>
      <c r="BB8" s="1">
        <v>0.67</v>
      </c>
      <c r="BC8" s="1">
        <v>10.33</v>
      </c>
      <c r="BD8" s="1">
        <v>6.33</v>
      </c>
      <c r="BE8" s="1">
        <v>2</v>
      </c>
      <c r="BF8" s="1">
        <v>0.67</v>
      </c>
      <c r="BG8" s="1">
        <v>2.33</v>
      </c>
      <c r="BH8" s="1">
        <v>1.67</v>
      </c>
      <c r="BI8" s="1">
        <v>1</v>
      </c>
      <c r="BJ8" s="1">
        <v>18</v>
      </c>
      <c r="BK8" s="1">
        <v>11.67</v>
      </c>
      <c r="BL8" s="1">
        <v>65</v>
      </c>
      <c r="BM8" s="1">
        <v>8</v>
      </c>
      <c r="BN8" s="1">
        <v>2.33</v>
      </c>
      <c r="BO8" s="1">
        <v>29</v>
      </c>
      <c r="BP8" s="1">
        <v>1.33</v>
      </c>
      <c r="BQ8" s="1">
        <v>0.33</v>
      </c>
      <c r="BR8" s="1">
        <v>25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0</v>
      </c>
      <c r="BY8" s="1">
        <v>23.33</v>
      </c>
      <c r="BZ8" s="1">
        <v>0</v>
      </c>
      <c r="CA8" s="1">
        <v>1.33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5.2195119099999996</v>
      </c>
      <c r="CL8" s="1">
        <v>6</v>
      </c>
    </row>
    <row r="9" spans="1:90" x14ac:dyDescent="0.25">
      <c r="A9" s="1" t="s">
        <v>76</v>
      </c>
      <c r="B9" s="1">
        <v>6.1</v>
      </c>
      <c r="C9" s="1">
        <v>3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0.33</v>
      </c>
      <c r="AH9" s="1">
        <v>0</v>
      </c>
      <c r="AI9" s="1">
        <v>0</v>
      </c>
      <c r="AJ9" s="1">
        <v>0.67</v>
      </c>
      <c r="AK9" s="1">
        <v>0</v>
      </c>
      <c r="AL9" s="1">
        <v>0</v>
      </c>
      <c r="AM9" s="1">
        <v>5.4</v>
      </c>
      <c r="AN9" s="1">
        <v>0</v>
      </c>
      <c r="AO9" s="1">
        <v>5.4</v>
      </c>
      <c r="AP9" s="1">
        <v>9.67</v>
      </c>
      <c r="AQ9" s="1">
        <v>17.670000000000002</v>
      </c>
      <c r="AR9" s="1">
        <v>0</v>
      </c>
      <c r="AS9" s="1">
        <v>4.67</v>
      </c>
      <c r="AT9" s="1">
        <v>0.33</v>
      </c>
      <c r="AU9" s="1">
        <v>0</v>
      </c>
      <c r="AV9" s="1">
        <v>0</v>
      </c>
      <c r="AX9" s="1">
        <v>6.67</v>
      </c>
      <c r="AY9" s="1">
        <v>0.33</v>
      </c>
      <c r="AZ9" s="1">
        <v>0</v>
      </c>
      <c r="BA9" s="1">
        <v>0</v>
      </c>
      <c r="BB9" s="1">
        <v>0.33</v>
      </c>
      <c r="BC9" s="1">
        <v>5</v>
      </c>
      <c r="BD9" s="1">
        <v>2.33</v>
      </c>
      <c r="BE9" s="1">
        <v>0.67</v>
      </c>
      <c r="BF9" s="1">
        <v>1.33</v>
      </c>
      <c r="BG9" s="1">
        <v>0.33</v>
      </c>
      <c r="BH9" s="1">
        <v>0.33</v>
      </c>
      <c r="BI9" s="1">
        <v>0.28999999999999998</v>
      </c>
      <c r="BJ9" s="1">
        <v>20.67</v>
      </c>
      <c r="BK9" s="1">
        <v>17.670000000000002</v>
      </c>
      <c r="BL9" s="1">
        <v>85</v>
      </c>
      <c r="BM9" s="1">
        <v>2.67</v>
      </c>
      <c r="BN9" s="1">
        <v>0.67</v>
      </c>
      <c r="BO9" s="1">
        <v>25</v>
      </c>
      <c r="BP9" s="1">
        <v>1</v>
      </c>
      <c r="BQ9" s="1">
        <v>0</v>
      </c>
      <c r="BR9" s="1">
        <v>0</v>
      </c>
      <c r="BS9" s="1">
        <v>0</v>
      </c>
      <c r="BT9" s="1">
        <v>0</v>
      </c>
      <c r="BU9" s="1">
        <v>3</v>
      </c>
      <c r="BV9" s="1">
        <v>0</v>
      </c>
      <c r="BW9" s="1">
        <v>0</v>
      </c>
      <c r="BX9" s="1">
        <v>0</v>
      </c>
      <c r="BY9" s="1">
        <v>25.67</v>
      </c>
      <c r="BZ9" s="1">
        <v>0</v>
      </c>
      <c r="CA9" s="1">
        <v>1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5.8811857300000003</v>
      </c>
      <c r="CL9" s="1">
        <v>6</v>
      </c>
    </row>
    <row r="10" spans="1:90" x14ac:dyDescent="0.25">
      <c r="A10" s="1" t="s">
        <v>63</v>
      </c>
      <c r="B10" s="1">
        <v>4.8</v>
      </c>
      <c r="C10" s="1">
        <v>3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</v>
      </c>
      <c r="V10" s="1">
        <v>0.67</v>
      </c>
      <c r="W10" s="1">
        <v>34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0</v>
      </c>
      <c r="AJ10" s="1">
        <v>0.33</v>
      </c>
      <c r="AK10" s="1">
        <v>0</v>
      </c>
      <c r="AL10" s="1">
        <v>0</v>
      </c>
      <c r="AM10" s="1">
        <v>21.87</v>
      </c>
      <c r="AN10" s="1">
        <v>0</v>
      </c>
      <c r="AO10" s="1">
        <v>3.6</v>
      </c>
      <c r="AP10" s="1">
        <v>16</v>
      </c>
      <c r="AQ10" s="1">
        <v>20</v>
      </c>
      <c r="AR10" s="1">
        <v>0.67</v>
      </c>
      <c r="AS10" s="1">
        <v>4.33</v>
      </c>
      <c r="AT10" s="1">
        <v>1.67</v>
      </c>
      <c r="AU10" s="1">
        <v>0</v>
      </c>
      <c r="AV10" s="1">
        <v>0</v>
      </c>
      <c r="AX10" s="1">
        <v>7.67</v>
      </c>
      <c r="AY10" s="1">
        <v>1</v>
      </c>
      <c r="AZ10" s="1">
        <v>0</v>
      </c>
      <c r="BA10" s="1">
        <v>0</v>
      </c>
      <c r="BB10" s="1">
        <v>1</v>
      </c>
      <c r="BC10" s="1">
        <v>16.670000000000002</v>
      </c>
      <c r="BD10" s="1">
        <v>10.67</v>
      </c>
      <c r="BE10" s="1">
        <v>4.67</v>
      </c>
      <c r="BF10" s="1">
        <v>0</v>
      </c>
      <c r="BG10" s="1">
        <v>3.67</v>
      </c>
      <c r="BH10" s="1">
        <v>2</v>
      </c>
      <c r="BI10" s="1">
        <v>1.63</v>
      </c>
      <c r="BJ10" s="1">
        <v>31.67</v>
      </c>
      <c r="BK10" s="1">
        <v>23.33</v>
      </c>
      <c r="BL10" s="1">
        <v>74</v>
      </c>
      <c r="BM10" s="1">
        <v>7.33</v>
      </c>
      <c r="BN10" s="1">
        <v>1.67</v>
      </c>
      <c r="BO10" s="1">
        <v>23</v>
      </c>
      <c r="BP10" s="1">
        <v>2</v>
      </c>
      <c r="BQ10" s="1">
        <v>0.67</v>
      </c>
      <c r="BR10" s="1">
        <v>34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0</v>
      </c>
      <c r="BY10" s="1">
        <v>40.33</v>
      </c>
      <c r="BZ10" s="1">
        <v>0</v>
      </c>
      <c r="CA10" s="1">
        <v>2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3.7080197700000022</v>
      </c>
      <c r="CL10" s="1">
        <v>4</v>
      </c>
    </row>
    <row r="11" spans="1:90" x14ac:dyDescent="0.25">
      <c r="A11" s="1" t="s">
        <v>66</v>
      </c>
      <c r="B11" s="1">
        <v>4.9000000000000004</v>
      </c>
      <c r="C11" s="1">
        <v>3</v>
      </c>
      <c r="D11" s="1">
        <v>90</v>
      </c>
      <c r="E11" s="1">
        <v>0.01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8.33</v>
      </c>
      <c r="V11" s="1">
        <v>1.33</v>
      </c>
      <c r="W11" s="1">
        <v>16</v>
      </c>
      <c r="X11" s="1">
        <v>0</v>
      </c>
      <c r="Y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0.01</v>
      </c>
      <c r="AF11" s="1">
        <v>0</v>
      </c>
      <c r="AG11" s="1">
        <v>2.33</v>
      </c>
      <c r="AH11" s="1">
        <v>0.33</v>
      </c>
      <c r="AI11" s="1">
        <v>0</v>
      </c>
      <c r="AJ11" s="1">
        <v>0.33</v>
      </c>
      <c r="AK11" s="1">
        <v>0</v>
      </c>
      <c r="AL11" s="1">
        <v>3.33</v>
      </c>
      <c r="AM11" s="1">
        <v>16.07</v>
      </c>
      <c r="AN11" s="1">
        <v>0</v>
      </c>
      <c r="AO11" s="1">
        <v>3.6</v>
      </c>
      <c r="AP11" s="1">
        <v>12.33</v>
      </c>
      <c r="AQ11" s="1">
        <v>16.329999999999998</v>
      </c>
      <c r="AR11" s="1">
        <v>0</v>
      </c>
      <c r="AS11" s="1">
        <v>3</v>
      </c>
      <c r="AT11" s="1">
        <v>1</v>
      </c>
      <c r="AU11" s="1">
        <v>0</v>
      </c>
      <c r="AV11" s="1">
        <v>0</v>
      </c>
      <c r="AX11" s="1">
        <v>7</v>
      </c>
      <c r="AY11" s="1">
        <v>1</v>
      </c>
      <c r="AZ11" s="1">
        <v>0</v>
      </c>
      <c r="BA11" s="1">
        <v>0</v>
      </c>
      <c r="BB11" s="1">
        <v>1</v>
      </c>
      <c r="BC11" s="1">
        <v>12.33</v>
      </c>
      <c r="BD11" s="1">
        <v>5.67</v>
      </c>
      <c r="BE11" s="1">
        <v>3.33</v>
      </c>
      <c r="BF11" s="1">
        <v>1.67</v>
      </c>
      <c r="BG11" s="1">
        <v>1.33</v>
      </c>
      <c r="BH11" s="1">
        <v>0.67</v>
      </c>
      <c r="BI11" s="1">
        <v>0.91</v>
      </c>
      <c r="BJ11" s="1">
        <v>26.33</v>
      </c>
      <c r="BK11" s="1">
        <v>8.67</v>
      </c>
      <c r="BL11" s="1">
        <v>33</v>
      </c>
      <c r="BM11" s="1">
        <v>19.670000000000002</v>
      </c>
      <c r="BN11" s="1">
        <v>4</v>
      </c>
      <c r="BO11" s="1">
        <v>20</v>
      </c>
      <c r="BP11" s="1">
        <v>8.33</v>
      </c>
      <c r="BQ11" s="1">
        <v>1.33</v>
      </c>
      <c r="BR11" s="1">
        <v>16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</v>
      </c>
      <c r="BY11" s="1">
        <v>34</v>
      </c>
      <c r="BZ11" s="1">
        <v>0</v>
      </c>
      <c r="CA11" s="1">
        <v>8.33</v>
      </c>
      <c r="CB11" s="1">
        <v>1.67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4.3159570399999971</v>
      </c>
      <c r="CL11" s="1">
        <v>3</v>
      </c>
    </row>
    <row r="12" spans="1:90" x14ac:dyDescent="0.25">
      <c r="A12" s="1" t="s">
        <v>73</v>
      </c>
      <c r="B12" s="1">
        <v>4.5</v>
      </c>
      <c r="C12" s="1">
        <v>3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</v>
      </c>
      <c r="V12" s="1">
        <v>1</v>
      </c>
      <c r="W12" s="1">
        <v>33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1.33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14.27</v>
      </c>
      <c r="AN12" s="1">
        <v>0</v>
      </c>
      <c r="AO12" s="1">
        <v>2.6</v>
      </c>
      <c r="AP12" s="1">
        <v>9.33</v>
      </c>
      <c r="AQ12" s="1">
        <v>9.33</v>
      </c>
      <c r="AR12" s="1">
        <v>0</v>
      </c>
      <c r="AS12" s="1">
        <v>0.33</v>
      </c>
      <c r="AT12" s="1">
        <v>3.33</v>
      </c>
      <c r="AU12" s="1">
        <v>0</v>
      </c>
      <c r="AV12" s="1">
        <v>0</v>
      </c>
      <c r="AX12" s="1">
        <v>7.67</v>
      </c>
      <c r="AY12" s="1">
        <v>1.33</v>
      </c>
      <c r="AZ12" s="1">
        <v>0</v>
      </c>
      <c r="BA12" s="1">
        <v>0</v>
      </c>
      <c r="BB12" s="1">
        <v>1.33</v>
      </c>
      <c r="BC12" s="1">
        <v>14.67</v>
      </c>
      <c r="BD12" s="1">
        <v>9</v>
      </c>
      <c r="BE12" s="1">
        <v>5</v>
      </c>
      <c r="BF12" s="1">
        <v>0</v>
      </c>
      <c r="BG12" s="1">
        <v>1</v>
      </c>
      <c r="BH12" s="1">
        <v>2.67</v>
      </c>
      <c r="BI12" s="1">
        <v>1.82</v>
      </c>
      <c r="BJ12" s="1">
        <v>41</v>
      </c>
      <c r="BK12" s="1">
        <v>26.67</v>
      </c>
      <c r="BL12" s="1">
        <v>65</v>
      </c>
      <c r="BM12" s="1">
        <v>12.67</v>
      </c>
      <c r="BN12" s="1">
        <v>3.33</v>
      </c>
      <c r="BO12" s="1">
        <v>26</v>
      </c>
      <c r="BP12" s="1">
        <v>3</v>
      </c>
      <c r="BQ12" s="1">
        <v>1</v>
      </c>
      <c r="BR12" s="1">
        <v>33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0</v>
      </c>
      <c r="BY12" s="1">
        <v>50</v>
      </c>
      <c r="BZ12" s="1">
        <v>0</v>
      </c>
      <c r="CA12" s="1">
        <v>3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6.5591362099999992</v>
      </c>
      <c r="CL12" s="1">
        <v>3</v>
      </c>
    </row>
    <row r="13" spans="1:90" x14ac:dyDescent="0.25">
      <c r="A13" s="1" t="s">
        <v>59</v>
      </c>
      <c r="B13" s="1">
        <v>5.2</v>
      </c>
      <c r="C13" s="1">
        <v>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0.33</v>
      </c>
      <c r="V13" s="1">
        <v>0.33</v>
      </c>
      <c r="W13" s="1">
        <v>100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3.33</v>
      </c>
      <c r="AH13" s="1">
        <v>0</v>
      </c>
      <c r="AI13" s="1">
        <v>0</v>
      </c>
      <c r="AJ13" s="1">
        <v>0.33</v>
      </c>
      <c r="AK13" s="1">
        <v>0</v>
      </c>
      <c r="AL13" s="1">
        <v>0</v>
      </c>
      <c r="AM13" s="1">
        <v>22.53</v>
      </c>
      <c r="AN13" s="1">
        <v>0</v>
      </c>
      <c r="AO13" s="1">
        <v>3.8</v>
      </c>
      <c r="AP13" s="1">
        <v>15.33</v>
      </c>
      <c r="AQ13" s="1">
        <v>19.329999999999998</v>
      </c>
      <c r="AR13" s="1">
        <v>0</v>
      </c>
      <c r="AS13" s="1">
        <v>4</v>
      </c>
      <c r="AT13" s="1">
        <v>0.67</v>
      </c>
      <c r="AU13" s="1">
        <v>0</v>
      </c>
      <c r="AV13" s="1">
        <v>0</v>
      </c>
      <c r="AX13" s="1">
        <v>4.67</v>
      </c>
      <c r="AY13" s="1">
        <v>0.67</v>
      </c>
      <c r="AZ13" s="1">
        <v>0</v>
      </c>
      <c r="BA13" s="1">
        <v>0</v>
      </c>
      <c r="BB13" s="1">
        <v>0.67</v>
      </c>
      <c r="BC13" s="1">
        <v>11</v>
      </c>
      <c r="BD13" s="1">
        <v>5.33</v>
      </c>
      <c r="BE13" s="1">
        <v>4</v>
      </c>
      <c r="BF13" s="1">
        <v>1</v>
      </c>
      <c r="BG13" s="1">
        <v>1</v>
      </c>
      <c r="BH13" s="1">
        <v>1.67</v>
      </c>
      <c r="BI13" s="1">
        <v>1.19</v>
      </c>
      <c r="BJ13" s="1">
        <v>21.33</v>
      </c>
      <c r="BK13" s="1">
        <v>18.670000000000002</v>
      </c>
      <c r="BL13" s="1">
        <v>88</v>
      </c>
      <c r="BM13" s="1">
        <v>3</v>
      </c>
      <c r="BN13" s="1">
        <v>1.67</v>
      </c>
      <c r="BO13" s="1">
        <v>56</v>
      </c>
      <c r="BP13" s="1">
        <v>0.33</v>
      </c>
      <c r="BQ13" s="1">
        <v>0.33</v>
      </c>
      <c r="BR13" s="1">
        <v>100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</v>
      </c>
      <c r="BY13" s="1">
        <v>28.67</v>
      </c>
      <c r="BZ13" s="1">
        <v>0</v>
      </c>
      <c r="CA13" s="1">
        <v>0.33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4.8420475199999986</v>
      </c>
      <c r="CL13" s="1">
        <v>2</v>
      </c>
    </row>
    <row r="14" spans="1:90" x14ac:dyDescent="0.25">
      <c r="A14" s="1" t="s">
        <v>64</v>
      </c>
      <c r="B14" s="1">
        <v>4.3</v>
      </c>
      <c r="C14" s="1">
        <v>3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</v>
      </c>
      <c r="V14" s="1">
        <v>2</v>
      </c>
      <c r="W14" s="1">
        <v>22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3.33</v>
      </c>
      <c r="AH14" s="1">
        <v>0</v>
      </c>
      <c r="AI14" s="1">
        <v>0</v>
      </c>
      <c r="AJ14" s="1">
        <v>0.67</v>
      </c>
      <c r="AK14" s="1">
        <v>0</v>
      </c>
      <c r="AL14" s="1">
        <v>0</v>
      </c>
      <c r="AM14" s="1">
        <v>28.87</v>
      </c>
      <c r="AN14" s="1">
        <v>0</v>
      </c>
      <c r="AO14" s="1">
        <v>4.5999999999999996</v>
      </c>
      <c r="AP14" s="1">
        <v>17.670000000000002</v>
      </c>
      <c r="AQ14" s="1">
        <v>25.67</v>
      </c>
      <c r="AR14" s="1">
        <v>0.33</v>
      </c>
      <c r="AS14" s="1">
        <v>5.67</v>
      </c>
      <c r="AT14" s="1">
        <v>0.33</v>
      </c>
      <c r="AU14" s="1">
        <v>0</v>
      </c>
      <c r="AV14" s="1">
        <v>0</v>
      </c>
      <c r="AX14" s="1">
        <v>13.67</v>
      </c>
      <c r="AY14" s="1">
        <v>0.33</v>
      </c>
      <c r="AZ14" s="1">
        <v>0</v>
      </c>
      <c r="BA14" s="1">
        <v>0</v>
      </c>
      <c r="BB14" s="1">
        <v>0.33</v>
      </c>
      <c r="BC14" s="1">
        <v>12</v>
      </c>
      <c r="BD14" s="1">
        <v>7.67</v>
      </c>
      <c r="BE14" s="1">
        <v>3.67</v>
      </c>
      <c r="BF14" s="1">
        <v>1.33</v>
      </c>
      <c r="BG14" s="1">
        <v>2.67</v>
      </c>
      <c r="BH14" s="1">
        <v>0.33</v>
      </c>
      <c r="BI14" s="1">
        <v>0.8</v>
      </c>
      <c r="BJ14" s="1">
        <v>46</v>
      </c>
      <c r="BK14" s="1">
        <v>27.67</v>
      </c>
      <c r="BL14" s="1">
        <v>60</v>
      </c>
      <c r="BM14" s="1">
        <v>20.329999999999998</v>
      </c>
      <c r="BN14" s="1">
        <v>5.33</v>
      </c>
      <c r="BO14" s="1">
        <v>26</v>
      </c>
      <c r="BP14" s="1">
        <v>9</v>
      </c>
      <c r="BQ14" s="1">
        <v>2</v>
      </c>
      <c r="BR14" s="1">
        <v>22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0</v>
      </c>
      <c r="BY14" s="1">
        <v>57.67</v>
      </c>
      <c r="BZ14" s="1">
        <v>0</v>
      </c>
      <c r="CA14" s="1">
        <v>9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6.3262134699999972</v>
      </c>
      <c r="CL14" s="1">
        <v>2</v>
      </c>
    </row>
    <row r="15" spans="1:90" x14ac:dyDescent="0.25">
      <c r="A15" s="1" t="s">
        <v>65</v>
      </c>
      <c r="B15" s="1">
        <v>5.4</v>
      </c>
      <c r="C15" s="1">
        <v>3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10</v>
      </c>
      <c r="V15" s="1">
        <v>2.33</v>
      </c>
      <c r="W15" s="1">
        <v>23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3.67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30.2</v>
      </c>
      <c r="AN15" s="1">
        <v>0</v>
      </c>
      <c r="AO15" s="1">
        <v>3.2</v>
      </c>
      <c r="AP15" s="1">
        <v>16.670000000000002</v>
      </c>
      <c r="AQ15" s="1">
        <v>16.670000000000002</v>
      </c>
      <c r="AR15" s="1">
        <v>0</v>
      </c>
      <c r="AS15" s="1">
        <v>2.33</v>
      </c>
      <c r="AT15" s="1">
        <v>1.67</v>
      </c>
      <c r="AU15" s="1">
        <v>0</v>
      </c>
      <c r="AV15" s="1">
        <v>0</v>
      </c>
      <c r="AX15" s="1">
        <v>10.67</v>
      </c>
      <c r="AY15" s="1">
        <v>1.33</v>
      </c>
      <c r="AZ15" s="1">
        <v>0</v>
      </c>
      <c r="BA15" s="1">
        <v>0</v>
      </c>
      <c r="BB15" s="1">
        <v>1.33</v>
      </c>
      <c r="BC15" s="1">
        <v>17.670000000000002</v>
      </c>
      <c r="BD15" s="1">
        <v>13.67</v>
      </c>
      <c r="BE15" s="1">
        <v>6.33</v>
      </c>
      <c r="BF15" s="1">
        <v>1.33</v>
      </c>
      <c r="BG15" s="1">
        <v>5</v>
      </c>
      <c r="BH15" s="1">
        <v>2.67</v>
      </c>
      <c r="BI15" s="1">
        <v>2.06</v>
      </c>
      <c r="BJ15" s="1">
        <v>26.67</v>
      </c>
      <c r="BK15" s="1">
        <v>12</v>
      </c>
      <c r="BL15" s="1">
        <v>45</v>
      </c>
      <c r="BM15" s="1">
        <v>22</v>
      </c>
      <c r="BN15" s="1">
        <v>8.67</v>
      </c>
      <c r="BO15" s="1">
        <v>39</v>
      </c>
      <c r="BP15" s="1">
        <v>10</v>
      </c>
      <c r="BQ15" s="1">
        <v>2.33</v>
      </c>
      <c r="BR15" s="1">
        <v>23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0</v>
      </c>
      <c r="BY15" s="1">
        <v>36.67</v>
      </c>
      <c r="BZ15" s="1">
        <v>0</v>
      </c>
      <c r="CA15" s="1">
        <v>10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6.3394009900000023</v>
      </c>
      <c r="CL15" s="1">
        <v>2</v>
      </c>
    </row>
    <row r="16" spans="1:90" x14ac:dyDescent="0.25">
      <c r="A16" s="1" t="s">
        <v>67</v>
      </c>
      <c r="B16" s="1">
        <v>4.8</v>
      </c>
      <c r="C16" s="1">
        <v>3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0.33</v>
      </c>
      <c r="V16" s="1">
        <v>0</v>
      </c>
      <c r="W16" s="1">
        <v>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3.67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30.4</v>
      </c>
      <c r="AN16" s="1">
        <v>0</v>
      </c>
      <c r="AO16" s="1">
        <v>3.3</v>
      </c>
      <c r="AP16" s="1">
        <v>17.329999999999998</v>
      </c>
      <c r="AQ16" s="1">
        <v>17.329999999999998</v>
      </c>
      <c r="AR16" s="1">
        <v>0</v>
      </c>
      <c r="AS16" s="1">
        <v>2</v>
      </c>
      <c r="AT16" s="1">
        <v>2.67</v>
      </c>
      <c r="AU16" s="1">
        <v>0</v>
      </c>
      <c r="AV16" s="1">
        <v>0</v>
      </c>
      <c r="AX16" s="1">
        <v>9.33</v>
      </c>
      <c r="AY16" s="1">
        <v>2</v>
      </c>
      <c r="AZ16" s="1">
        <v>0</v>
      </c>
      <c r="BA16" s="1">
        <v>0</v>
      </c>
      <c r="BB16" s="1">
        <v>2</v>
      </c>
      <c r="BC16" s="1">
        <v>15</v>
      </c>
      <c r="BD16" s="1">
        <v>10</v>
      </c>
      <c r="BE16" s="1">
        <v>6.33</v>
      </c>
      <c r="BF16" s="1">
        <v>0</v>
      </c>
      <c r="BG16" s="1">
        <v>2</v>
      </c>
      <c r="BH16" s="1">
        <v>2.33</v>
      </c>
      <c r="BI16" s="1">
        <v>1.93</v>
      </c>
      <c r="BJ16" s="1">
        <v>31</v>
      </c>
      <c r="BK16" s="1">
        <v>22.33</v>
      </c>
      <c r="BL16" s="1">
        <v>72</v>
      </c>
      <c r="BM16" s="1">
        <v>5</v>
      </c>
      <c r="BN16" s="1">
        <v>1</v>
      </c>
      <c r="BO16" s="1">
        <v>20</v>
      </c>
      <c r="BP16" s="1">
        <v>0.33</v>
      </c>
      <c r="BQ16" s="1">
        <v>0</v>
      </c>
      <c r="BR16" s="1">
        <v>0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0</v>
      </c>
      <c r="BY16" s="1">
        <v>48</v>
      </c>
      <c r="BZ16" s="1">
        <v>0</v>
      </c>
      <c r="CA16" s="1">
        <v>0.33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4.4756016700000005</v>
      </c>
      <c r="CL16" s="1">
        <v>2</v>
      </c>
    </row>
    <row r="17" spans="1:90" x14ac:dyDescent="0.25">
      <c r="A17" s="1" t="s">
        <v>77</v>
      </c>
      <c r="B17" s="1">
        <v>4.3</v>
      </c>
      <c r="C17" s="1">
        <v>3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1.67</v>
      </c>
      <c r="V17" s="1">
        <v>0</v>
      </c>
      <c r="W17" s="1">
        <v>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2.67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18.87</v>
      </c>
      <c r="AN17" s="1">
        <v>0</v>
      </c>
      <c r="AO17" s="1">
        <v>3.5</v>
      </c>
      <c r="AP17" s="1">
        <v>14</v>
      </c>
      <c r="AQ17" s="1">
        <v>14</v>
      </c>
      <c r="AR17" s="1">
        <v>0</v>
      </c>
      <c r="AS17" s="1">
        <v>2</v>
      </c>
      <c r="AT17" s="1">
        <v>1.67</v>
      </c>
      <c r="AU17" s="1">
        <v>0</v>
      </c>
      <c r="AV17" s="1">
        <v>0</v>
      </c>
      <c r="AX17" s="1">
        <v>8.33</v>
      </c>
      <c r="AY17" s="1">
        <v>0.67</v>
      </c>
      <c r="AZ17" s="1">
        <v>0</v>
      </c>
      <c r="BA17" s="1">
        <v>0</v>
      </c>
      <c r="BB17" s="1">
        <v>0.67</v>
      </c>
      <c r="BC17" s="1">
        <v>13</v>
      </c>
      <c r="BD17" s="1">
        <v>7</v>
      </c>
      <c r="BE17" s="1">
        <v>4.33</v>
      </c>
      <c r="BF17" s="1">
        <v>0.33</v>
      </c>
      <c r="BG17" s="1">
        <v>1.67</v>
      </c>
      <c r="BH17" s="1">
        <v>1.33</v>
      </c>
      <c r="BI17" s="1">
        <v>1.38</v>
      </c>
      <c r="BJ17" s="1">
        <v>24.67</v>
      </c>
      <c r="BK17" s="1">
        <v>16.329999999999998</v>
      </c>
      <c r="BL17" s="1">
        <v>66</v>
      </c>
      <c r="BM17" s="1">
        <v>7.67</v>
      </c>
      <c r="BN17" s="1">
        <v>1.33</v>
      </c>
      <c r="BO17" s="1">
        <v>17</v>
      </c>
      <c r="BP17" s="1">
        <v>1.67</v>
      </c>
      <c r="BQ17" s="1">
        <v>0</v>
      </c>
      <c r="BR17" s="1">
        <v>0</v>
      </c>
      <c r="BS17" s="1">
        <v>0</v>
      </c>
      <c r="BT17" s="1">
        <v>0</v>
      </c>
      <c r="BU17" s="1">
        <v>3</v>
      </c>
      <c r="BV17" s="1">
        <v>0</v>
      </c>
      <c r="BW17" s="1">
        <v>0</v>
      </c>
      <c r="BX17" s="1">
        <v>0</v>
      </c>
      <c r="BY17" s="1">
        <v>35.67</v>
      </c>
      <c r="BZ17" s="1">
        <v>0</v>
      </c>
      <c r="CA17" s="1">
        <v>1.67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4.5116038400000011</v>
      </c>
      <c r="CL17" s="1">
        <v>2</v>
      </c>
    </row>
    <row r="18" spans="1:90" x14ac:dyDescent="0.25">
      <c r="A18" s="1" t="s">
        <v>71</v>
      </c>
      <c r="B18" s="1">
        <v>5.4</v>
      </c>
      <c r="C18" s="1">
        <v>3</v>
      </c>
      <c r="D18" s="1">
        <v>90</v>
      </c>
      <c r="E18" s="1">
        <v>0.01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1.67</v>
      </c>
      <c r="V18" s="1">
        <v>0.67</v>
      </c>
      <c r="W18" s="1">
        <v>40</v>
      </c>
      <c r="X18" s="1">
        <v>0</v>
      </c>
      <c r="Y18" s="1">
        <v>0</v>
      </c>
      <c r="AA18" s="1">
        <v>0</v>
      </c>
      <c r="AB18" s="1">
        <v>0</v>
      </c>
      <c r="AC18" s="1">
        <v>0.33</v>
      </c>
      <c r="AD18" s="1">
        <v>0</v>
      </c>
      <c r="AE18" s="1">
        <v>0.01</v>
      </c>
      <c r="AF18" s="1">
        <v>0</v>
      </c>
      <c r="AG18" s="1">
        <v>4</v>
      </c>
      <c r="AH18" s="1">
        <v>0</v>
      </c>
      <c r="AI18" s="1">
        <v>0</v>
      </c>
      <c r="AJ18" s="1">
        <v>1</v>
      </c>
      <c r="AK18" s="1">
        <v>0</v>
      </c>
      <c r="AL18" s="1">
        <v>3.33</v>
      </c>
      <c r="AM18" s="1">
        <v>31.27</v>
      </c>
      <c r="AN18" s="1">
        <v>0</v>
      </c>
      <c r="AO18" s="1">
        <v>4.2</v>
      </c>
      <c r="AP18" s="1">
        <v>16.670000000000002</v>
      </c>
      <c r="AQ18" s="1">
        <v>28.67</v>
      </c>
      <c r="AR18" s="1">
        <v>2</v>
      </c>
      <c r="AS18" s="1">
        <v>9</v>
      </c>
      <c r="AT18" s="1">
        <v>0</v>
      </c>
      <c r="AU18" s="1">
        <v>0</v>
      </c>
      <c r="AV18" s="1">
        <v>0</v>
      </c>
      <c r="AX18" s="1">
        <v>8.33</v>
      </c>
      <c r="AY18" s="1">
        <v>0.33</v>
      </c>
      <c r="AZ18" s="1">
        <v>0</v>
      </c>
      <c r="BA18" s="1">
        <v>0</v>
      </c>
      <c r="BB18" s="1">
        <v>0.33</v>
      </c>
      <c r="BC18" s="1">
        <v>17.329999999999998</v>
      </c>
      <c r="BD18" s="1">
        <v>10.33</v>
      </c>
      <c r="BE18" s="1">
        <v>4</v>
      </c>
      <c r="BF18" s="1">
        <v>1</v>
      </c>
      <c r="BG18" s="1">
        <v>2.33</v>
      </c>
      <c r="BH18" s="1">
        <v>1.33</v>
      </c>
      <c r="BI18" s="1">
        <v>1.31</v>
      </c>
      <c r="BJ18" s="1">
        <v>20.67</v>
      </c>
      <c r="BK18" s="1">
        <v>13.33</v>
      </c>
      <c r="BL18" s="1">
        <v>64</v>
      </c>
      <c r="BM18" s="1">
        <v>10.67</v>
      </c>
      <c r="BN18" s="1">
        <v>5.67</v>
      </c>
      <c r="BO18" s="1">
        <v>53</v>
      </c>
      <c r="BP18" s="1">
        <v>1.67</v>
      </c>
      <c r="BQ18" s="1">
        <v>0.67</v>
      </c>
      <c r="BR18" s="1">
        <v>40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29.67</v>
      </c>
      <c r="BZ18" s="1">
        <v>0</v>
      </c>
      <c r="CA18" s="1">
        <v>1.67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0.15364689000000209</v>
      </c>
      <c r="CL18" s="1">
        <v>1</v>
      </c>
    </row>
    <row r="19" spans="1:90" x14ac:dyDescent="0.25">
      <c r="A19" s="1" t="s">
        <v>60</v>
      </c>
      <c r="B19" s="1">
        <v>4.3</v>
      </c>
      <c r="C19" s="1">
        <v>3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1.67</v>
      </c>
      <c r="V19" s="1">
        <v>0.67</v>
      </c>
      <c r="W19" s="1">
        <v>40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2.67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26.27</v>
      </c>
      <c r="AN19" s="1">
        <v>0</v>
      </c>
      <c r="AO19" s="1">
        <v>2.6</v>
      </c>
      <c r="AP19" s="1">
        <v>13</v>
      </c>
      <c r="AQ19" s="1">
        <v>18</v>
      </c>
      <c r="AR19" s="1">
        <v>0</v>
      </c>
      <c r="AS19" s="1">
        <v>3</v>
      </c>
      <c r="AT19" s="1">
        <v>2.67</v>
      </c>
      <c r="AU19" s="1">
        <v>0</v>
      </c>
      <c r="AV19" s="1">
        <v>0</v>
      </c>
      <c r="AX19" s="1">
        <v>5.67</v>
      </c>
      <c r="AY19" s="1">
        <v>0</v>
      </c>
      <c r="AZ19" s="1">
        <v>0</v>
      </c>
      <c r="BA19" s="1">
        <v>0</v>
      </c>
      <c r="BB19" s="1">
        <v>0</v>
      </c>
      <c r="BC19" s="1">
        <v>16.670000000000002</v>
      </c>
      <c r="BD19" s="1">
        <v>10</v>
      </c>
      <c r="BE19" s="1">
        <v>5.67</v>
      </c>
      <c r="BF19" s="1">
        <v>1.67</v>
      </c>
      <c r="BG19" s="1">
        <v>2.67</v>
      </c>
      <c r="BH19" s="1">
        <v>3.67</v>
      </c>
      <c r="BI19" s="1">
        <v>2.5499999999999998</v>
      </c>
      <c r="BJ19" s="1">
        <v>24</v>
      </c>
      <c r="BK19" s="1">
        <v>13.67</v>
      </c>
      <c r="BL19" s="1">
        <v>57</v>
      </c>
      <c r="BM19" s="1">
        <v>12.33</v>
      </c>
      <c r="BN19" s="1">
        <v>3</v>
      </c>
      <c r="BO19" s="1">
        <v>24</v>
      </c>
      <c r="BP19" s="1">
        <v>1.67</v>
      </c>
      <c r="BQ19" s="1">
        <v>0.67</v>
      </c>
      <c r="BR19" s="1">
        <v>40</v>
      </c>
      <c r="BS19" s="1">
        <v>0</v>
      </c>
      <c r="BT19" s="1">
        <v>0</v>
      </c>
      <c r="BU19" s="1">
        <v>3</v>
      </c>
      <c r="BV19" s="1">
        <v>0</v>
      </c>
      <c r="BW19" s="1">
        <v>0</v>
      </c>
      <c r="BX19" s="1">
        <v>0</v>
      </c>
      <c r="BY19" s="1">
        <v>31.33</v>
      </c>
      <c r="BZ19" s="1">
        <v>0</v>
      </c>
      <c r="CA19" s="1">
        <v>1.67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5.4092411399999989</v>
      </c>
      <c r="CL19" s="1">
        <v>0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86E4-FA1B-4401-8792-B16C5C5A2D5C}">
  <dimension ref="A1:CL19"/>
  <sheetViews>
    <sheetView zoomScale="70" zoomScaleNormal="70" workbookViewId="0">
      <pane xSplit="1" ySplit="1" topLeftCell="CB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0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87</v>
      </c>
      <c r="B2" s="1">
        <v>4.4000000000000004</v>
      </c>
      <c r="C2" s="1">
        <v>2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4.5</v>
      </c>
      <c r="V2" s="1">
        <v>1</v>
      </c>
      <c r="W2" s="1">
        <v>22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2.5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19</v>
      </c>
      <c r="AN2" s="1">
        <v>0</v>
      </c>
      <c r="AO2" s="1">
        <v>3.5</v>
      </c>
      <c r="AP2" s="1">
        <v>14.5</v>
      </c>
      <c r="AQ2" s="1">
        <v>14.5</v>
      </c>
      <c r="AR2" s="1">
        <v>0</v>
      </c>
      <c r="AS2" s="1">
        <v>1.5</v>
      </c>
      <c r="AT2" s="1">
        <v>2.5</v>
      </c>
      <c r="AU2" s="1">
        <v>0</v>
      </c>
      <c r="AV2" s="1">
        <v>0</v>
      </c>
      <c r="AX2" s="1">
        <v>7.5</v>
      </c>
      <c r="AY2" s="1">
        <v>0.5</v>
      </c>
      <c r="AZ2" s="1">
        <v>0</v>
      </c>
      <c r="BA2" s="1">
        <v>0</v>
      </c>
      <c r="BB2" s="1">
        <v>0.5</v>
      </c>
      <c r="BC2" s="1">
        <v>16</v>
      </c>
      <c r="BD2" s="1">
        <v>8.5</v>
      </c>
      <c r="BE2" s="1">
        <v>5</v>
      </c>
      <c r="BF2" s="1">
        <v>2</v>
      </c>
      <c r="BG2" s="1">
        <v>4</v>
      </c>
      <c r="BH2" s="1">
        <v>2</v>
      </c>
      <c r="BI2" s="1">
        <v>1.42</v>
      </c>
      <c r="BJ2" s="1">
        <v>36.5</v>
      </c>
      <c r="BK2" s="1">
        <v>23.5</v>
      </c>
      <c r="BL2" s="1">
        <v>64</v>
      </c>
      <c r="BM2" s="1">
        <v>13.5</v>
      </c>
      <c r="BN2" s="1">
        <v>3.5</v>
      </c>
      <c r="BO2" s="1">
        <v>26</v>
      </c>
      <c r="BP2" s="1">
        <v>4.5</v>
      </c>
      <c r="BQ2" s="1">
        <v>1</v>
      </c>
      <c r="BR2" s="1">
        <v>22</v>
      </c>
      <c r="BS2" s="1">
        <v>0</v>
      </c>
      <c r="BT2" s="1">
        <v>0</v>
      </c>
      <c r="BU2" s="1">
        <v>2</v>
      </c>
      <c r="BV2" s="1">
        <v>0</v>
      </c>
      <c r="BW2" s="1">
        <v>0</v>
      </c>
      <c r="BX2" s="1">
        <v>0</v>
      </c>
      <c r="BY2" s="1">
        <v>44</v>
      </c>
      <c r="BZ2" s="1">
        <v>0</v>
      </c>
      <c r="CA2" s="1">
        <v>4.5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5.2853155000000003</v>
      </c>
      <c r="CL2" s="1">
        <v>11</v>
      </c>
    </row>
    <row r="3" spans="1:90" x14ac:dyDescent="0.25">
      <c r="A3" s="1" t="s">
        <v>62</v>
      </c>
      <c r="B3" s="1">
        <v>5.2</v>
      </c>
      <c r="C3" s="1">
        <v>19</v>
      </c>
      <c r="D3" s="1">
        <v>90</v>
      </c>
      <c r="E3" s="1">
        <v>0.04</v>
      </c>
      <c r="F3" s="1">
        <v>7.0000000000000007E-2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3.68</v>
      </c>
      <c r="V3" s="1">
        <v>0.74</v>
      </c>
      <c r="W3" s="1">
        <v>20</v>
      </c>
      <c r="X3" s="1">
        <v>0</v>
      </c>
      <c r="Y3" s="1">
        <v>0</v>
      </c>
      <c r="AA3" s="1">
        <v>0</v>
      </c>
      <c r="AB3" s="1">
        <v>0</v>
      </c>
      <c r="AC3" s="1">
        <v>0.16</v>
      </c>
      <c r="AD3" s="1">
        <v>0.11</v>
      </c>
      <c r="AE3" s="1">
        <v>0.04</v>
      </c>
      <c r="AF3" s="1">
        <v>0.05</v>
      </c>
      <c r="AG3" s="1">
        <v>3.11</v>
      </c>
      <c r="AH3" s="1">
        <v>0.11</v>
      </c>
      <c r="AI3" s="1">
        <v>0</v>
      </c>
      <c r="AJ3" s="1">
        <v>0.42</v>
      </c>
      <c r="AK3" s="1">
        <v>0</v>
      </c>
      <c r="AL3" s="1">
        <v>1.58</v>
      </c>
      <c r="AM3" s="1">
        <v>24.94</v>
      </c>
      <c r="AN3" s="1">
        <v>0.1</v>
      </c>
      <c r="AO3" s="1">
        <v>3.9</v>
      </c>
      <c r="AP3" s="1">
        <v>15.63</v>
      </c>
      <c r="AQ3" s="1">
        <v>21.16</v>
      </c>
      <c r="AR3" s="1">
        <v>0.37</v>
      </c>
      <c r="AS3" s="1">
        <v>4.63</v>
      </c>
      <c r="AT3" s="1">
        <v>0.74</v>
      </c>
      <c r="AU3" s="1">
        <v>0.05</v>
      </c>
      <c r="AV3" s="1">
        <v>0.05</v>
      </c>
      <c r="AW3" s="1">
        <v>100</v>
      </c>
      <c r="AX3" s="1">
        <v>10.63</v>
      </c>
      <c r="AY3" s="1">
        <v>0.79</v>
      </c>
      <c r="AZ3" s="1">
        <v>0</v>
      </c>
      <c r="BA3" s="1">
        <v>0.11</v>
      </c>
      <c r="BB3" s="1">
        <v>0.89</v>
      </c>
      <c r="BC3" s="1">
        <v>11.84</v>
      </c>
      <c r="BD3" s="1">
        <v>7.68</v>
      </c>
      <c r="BE3" s="1">
        <v>3.95</v>
      </c>
      <c r="BF3" s="1">
        <v>0.95</v>
      </c>
      <c r="BG3" s="1">
        <v>1.74</v>
      </c>
      <c r="BH3" s="1">
        <v>1.47</v>
      </c>
      <c r="BI3" s="1">
        <v>1.29</v>
      </c>
      <c r="BJ3" s="1">
        <v>22.26</v>
      </c>
      <c r="BK3" s="1">
        <v>13.05</v>
      </c>
      <c r="BL3" s="1">
        <v>59</v>
      </c>
      <c r="BM3" s="1">
        <v>9.4700000000000006</v>
      </c>
      <c r="BN3" s="1">
        <v>2.37</v>
      </c>
      <c r="BO3" s="1">
        <v>25</v>
      </c>
      <c r="BP3" s="1">
        <v>3.68</v>
      </c>
      <c r="BQ3" s="1">
        <v>0.74</v>
      </c>
      <c r="BR3" s="1">
        <v>20</v>
      </c>
      <c r="BS3" s="1">
        <v>0</v>
      </c>
      <c r="BT3" s="1">
        <v>0</v>
      </c>
      <c r="BU3" s="1">
        <v>19</v>
      </c>
      <c r="BV3" s="1">
        <v>0</v>
      </c>
      <c r="BW3" s="1">
        <v>0</v>
      </c>
      <c r="BX3" s="1">
        <v>0.05</v>
      </c>
      <c r="BY3" s="1">
        <v>34.159999999999997</v>
      </c>
      <c r="BZ3" s="1">
        <v>0</v>
      </c>
      <c r="CA3" s="1">
        <v>3.68</v>
      </c>
      <c r="CB3" s="1">
        <v>0.21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5.0957292400000016</v>
      </c>
      <c r="CL3" s="1">
        <v>7</v>
      </c>
    </row>
    <row r="4" spans="1:90" x14ac:dyDescent="0.25">
      <c r="A4" s="1" t="s">
        <v>76</v>
      </c>
      <c r="B4" s="1">
        <v>6.1</v>
      </c>
      <c r="C4" s="1">
        <v>20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1.1499999999999999</v>
      </c>
      <c r="V4" s="1">
        <v>0.2</v>
      </c>
      <c r="W4" s="1">
        <v>17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1.7</v>
      </c>
      <c r="AH4" s="1">
        <v>0.1</v>
      </c>
      <c r="AI4" s="1">
        <v>0</v>
      </c>
      <c r="AJ4" s="1">
        <v>0.55000000000000004</v>
      </c>
      <c r="AK4" s="1">
        <v>0</v>
      </c>
      <c r="AL4" s="1">
        <v>0</v>
      </c>
      <c r="AM4" s="1">
        <v>14.96</v>
      </c>
      <c r="AN4" s="1">
        <v>0</v>
      </c>
      <c r="AO4" s="1">
        <v>4.5</v>
      </c>
      <c r="AP4" s="1">
        <v>12.95</v>
      </c>
      <c r="AQ4" s="1">
        <v>19.55</v>
      </c>
      <c r="AR4" s="1">
        <v>0.2</v>
      </c>
      <c r="AS4" s="1">
        <v>4.4000000000000004</v>
      </c>
      <c r="AT4" s="1">
        <v>0.65</v>
      </c>
      <c r="AU4" s="1">
        <v>0.1</v>
      </c>
      <c r="AV4" s="1">
        <v>0.05</v>
      </c>
      <c r="AW4" s="1">
        <v>50</v>
      </c>
      <c r="AX4" s="1">
        <v>7.05</v>
      </c>
      <c r="AY4" s="1">
        <v>0.65</v>
      </c>
      <c r="AZ4" s="1">
        <v>0</v>
      </c>
      <c r="BA4" s="1">
        <v>0</v>
      </c>
      <c r="BB4" s="1">
        <v>0.65</v>
      </c>
      <c r="BC4" s="1">
        <v>6.7</v>
      </c>
      <c r="BD4" s="1">
        <v>4.2</v>
      </c>
      <c r="BE4" s="1">
        <v>2.2999999999999998</v>
      </c>
      <c r="BF4" s="1">
        <v>0.65</v>
      </c>
      <c r="BG4" s="1">
        <v>1</v>
      </c>
      <c r="BH4" s="1">
        <v>0.8</v>
      </c>
      <c r="BI4" s="1">
        <v>0.71</v>
      </c>
      <c r="BJ4" s="1">
        <v>24.65</v>
      </c>
      <c r="BK4" s="1">
        <v>22.2</v>
      </c>
      <c r="BL4" s="1">
        <v>90</v>
      </c>
      <c r="BM4" s="1">
        <v>2.65</v>
      </c>
      <c r="BN4" s="1">
        <v>0.75</v>
      </c>
      <c r="BO4" s="1">
        <v>28</v>
      </c>
      <c r="BP4" s="1">
        <v>1.1499999999999999</v>
      </c>
      <c r="BQ4" s="1">
        <v>0.2</v>
      </c>
      <c r="BR4" s="1">
        <v>17</v>
      </c>
      <c r="BS4" s="1">
        <v>0.05</v>
      </c>
      <c r="BT4" s="1">
        <v>0.05</v>
      </c>
      <c r="BU4" s="1">
        <v>20</v>
      </c>
      <c r="BV4" s="1">
        <v>0</v>
      </c>
      <c r="BW4" s="1">
        <v>0</v>
      </c>
      <c r="BX4" s="1">
        <v>0</v>
      </c>
      <c r="BY4" s="1">
        <v>33.35</v>
      </c>
      <c r="BZ4" s="1">
        <v>0</v>
      </c>
      <c r="CA4" s="1">
        <v>1.1499999999999999</v>
      </c>
      <c r="CB4" s="1">
        <v>0.2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5.0955029000000014</v>
      </c>
      <c r="CL4" s="1">
        <v>6</v>
      </c>
    </row>
    <row r="5" spans="1:90" x14ac:dyDescent="0.25">
      <c r="A5" s="1" t="s">
        <v>78</v>
      </c>
      <c r="B5" s="1">
        <v>6</v>
      </c>
      <c r="C5" s="1">
        <v>18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1.44</v>
      </c>
      <c r="V5" s="1">
        <v>0.44</v>
      </c>
      <c r="W5" s="1">
        <v>31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</v>
      </c>
      <c r="AH5" s="1">
        <v>0</v>
      </c>
      <c r="AI5" s="1">
        <v>0</v>
      </c>
      <c r="AJ5" s="1">
        <v>0.5</v>
      </c>
      <c r="AK5" s="1">
        <v>0</v>
      </c>
      <c r="AL5" s="1">
        <v>0</v>
      </c>
      <c r="AM5" s="1">
        <v>19.079999999999998</v>
      </c>
      <c r="AN5" s="1">
        <v>0</v>
      </c>
      <c r="AO5" s="1">
        <v>4.0999999999999996</v>
      </c>
      <c r="AP5" s="1">
        <v>14.17</v>
      </c>
      <c r="AQ5" s="1">
        <v>20.170000000000002</v>
      </c>
      <c r="AR5" s="1">
        <v>0.28000000000000003</v>
      </c>
      <c r="AS5" s="1">
        <v>4.33</v>
      </c>
      <c r="AT5" s="1">
        <v>0.89</v>
      </c>
      <c r="AU5" s="1">
        <v>0.17</v>
      </c>
      <c r="AV5" s="1">
        <v>0.06</v>
      </c>
      <c r="AW5" s="1">
        <v>35</v>
      </c>
      <c r="AX5" s="1">
        <v>9</v>
      </c>
      <c r="AY5" s="1">
        <v>1.56</v>
      </c>
      <c r="AZ5" s="1">
        <v>0</v>
      </c>
      <c r="BA5" s="1">
        <v>0</v>
      </c>
      <c r="BB5" s="1">
        <v>1.56</v>
      </c>
      <c r="BC5" s="1">
        <v>8.39</v>
      </c>
      <c r="BD5" s="1">
        <v>5.94</v>
      </c>
      <c r="BE5" s="1">
        <v>2.94</v>
      </c>
      <c r="BF5" s="1">
        <v>0.56000000000000005</v>
      </c>
      <c r="BG5" s="1">
        <v>1.5</v>
      </c>
      <c r="BH5" s="1">
        <v>1.56</v>
      </c>
      <c r="BI5" s="1">
        <v>1.05</v>
      </c>
      <c r="BJ5" s="1">
        <v>30.89</v>
      </c>
      <c r="BK5" s="1">
        <v>26.67</v>
      </c>
      <c r="BL5" s="1">
        <v>86</v>
      </c>
      <c r="BM5" s="1">
        <v>4.9400000000000004</v>
      </c>
      <c r="BN5" s="1">
        <v>1.83</v>
      </c>
      <c r="BO5" s="1">
        <v>37</v>
      </c>
      <c r="BP5" s="1">
        <v>1.44</v>
      </c>
      <c r="BQ5" s="1">
        <v>0.44</v>
      </c>
      <c r="BR5" s="1">
        <v>31</v>
      </c>
      <c r="BS5" s="1">
        <v>0</v>
      </c>
      <c r="BT5" s="1">
        <v>0</v>
      </c>
      <c r="BU5" s="1">
        <v>18</v>
      </c>
      <c r="BV5" s="1">
        <v>0</v>
      </c>
      <c r="BW5" s="1">
        <v>0</v>
      </c>
      <c r="BX5" s="1">
        <v>0</v>
      </c>
      <c r="BY5" s="1">
        <v>41.28</v>
      </c>
      <c r="BZ5" s="1">
        <v>0</v>
      </c>
      <c r="CA5" s="1">
        <v>1.44</v>
      </c>
      <c r="CB5" s="1">
        <v>0.06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5.8645266600000001</v>
      </c>
      <c r="CL5" s="1">
        <v>6</v>
      </c>
    </row>
    <row r="6" spans="1:90" x14ac:dyDescent="0.25">
      <c r="A6" s="1" t="s">
        <v>84</v>
      </c>
      <c r="B6" s="1">
        <v>4.5</v>
      </c>
      <c r="C6" s="1">
        <v>11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</v>
      </c>
      <c r="V6" s="1">
        <v>1.0900000000000001</v>
      </c>
      <c r="W6" s="1">
        <v>27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3.55</v>
      </c>
      <c r="AH6" s="1">
        <v>0</v>
      </c>
      <c r="AI6" s="1">
        <v>0</v>
      </c>
      <c r="AJ6" s="1">
        <v>0.09</v>
      </c>
      <c r="AK6" s="1">
        <v>0</v>
      </c>
      <c r="AL6" s="1">
        <v>0</v>
      </c>
      <c r="AM6" s="1">
        <v>26.35</v>
      </c>
      <c r="AN6" s="1">
        <v>0</v>
      </c>
      <c r="AO6" s="1">
        <v>3.5</v>
      </c>
      <c r="AP6" s="1">
        <v>16.27</v>
      </c>
      <c r="AQ6" s="1">
        <v>17.36</v>
      </c>
      <c r="AR6" s="1">
        <v>0.18</v>
      </c>
      <c r="AS6" s="1">
        <v>2.4500000000000002</v>
      </c>
      <c r="AT6" s="1">
        <v>1.91</v>
      </c>
      <c r="AU6" s="1">
        <v>0</v>
      </c>
      <c r="AV6" s="1">
        <v>0</v>
      </c>
      <c r="AX6" s="1">
        <v>10.27</v>
      </c>
      <c r="AY6" s="1">
        <v>0.73</v>
      </c>
      <c r="AZ6" s="1">
        <v>0</v>
      </c>
      <c r="BA6" s="1">
        <v>0</v>
      </c>
      <c r="BB6" s="1">
        <v>0.73</v>
      </c>
      <c r="BC6" s="1">
        <v>13.27</v>
      </c>
      <c r="BD6" s="1">
        <v>8.09</v>
      </c>
      <c r="BE6" s="1">
        <v>5.27</v>
      </c>
      <c r="BF6" s="1">
        <v>0.91</v>
      </c>
      <c r="BG6" s="1">
        <v>3.45</v>
      </c>
      <c r="BH6" s="1">
        <v>2.09</v>
      </c>
      <c r="BI6" s="1">
        <v>1.62</v>
      </c>
      <c r="BJ6" s="1">
        <v>37</v>
      </c>
      <c r="BK6" s="1">
        <v>23.45</v>
      </c>
      <c r="BL6" s="1">
        <v>63</v>
      </c>
      <c r="BM6" s="1">
        <v>13.91</v>
      </c>
      <c r="BN6" s="1">
        <v>4.2699999999999996</v>
      </c>
      <c r="BO6" s="1">
        <v>31</v>
      </c>
      <c r="BP6" s="1">
        <v>4</v>
      </c>
      <c r="BQ6" s="1">
        <v>1.0900000000000001</v>
      </c>
      <c r="BR6" s="1">
        <v>27</v>
      </c>
      <c r="BS6" s="1">
        <v>0</v>
      </c>
      <c r="BT6" s="1">
        <v>0</v>
      </c>
      <c r="BU6" s="1">
        <v>11</v>
      </c>
      <c r="BV6" s="1">
        <v>0</v>
      </c>
      <c r="BW6" s="1">
        <v>0</v>
      </c>
      <c r="BX6" s="1">
        <v>0</v>
      </c>
      <c r="BY6" s="1">
        <v>47.91</v>
      </c>
      <c r="BZ6" s="1">
        <v>0.09</v>
      </c>
      <c r="CA6" s="1">
        <v>4</v>
      </c>
      <c r="CB6" s="1">
        <v>0.09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4.6332337899999994</v>
      </c>
      <c r="CL6" s="1">
        <v>4</v>
      </c>
    </row>
    <row r="7" spans="1:90" x14ac:dyDescent="0.25">
      <c r="A7" s="1" t="s">
        <v>59</v>
      </c>
      <c r="B7" s="1">
        <v>5.2</v>
      </c>
      <c r="C7" s="1">
        <v>5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3.4</v>
      </c>
      <c r="V7" s="1">
        <v>0.6</v>
      </c>
      <c r="W7" s="1">
        <v>18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4.2</v>
      </c>
      <c r="AH7" s="1">
        <v>0</v>
      </c>
      <c r="AI7" s="1">
        <v>0</v>
      </c>
      <c r="AJ7" s="1">
        <v>0.4</v>
      </c>
      <c r="AK7" s="1">
        <v>0</v>
      </c>
      <c r="AL7" s="1">
        <v>0</v>
      </c>
      <c r="AM7" s="1">
        <v>30.6</v>
      </c>
      <c r="AN7" s="1">
        <v>0</v>
      </c>
      <c r="AO7" s="1">
        <v>3.9</v>
      </c>
      <c r="AP7" s="1">
        <v>16.2</v>
      </c>
      <c r="AQ7" s="1">
        <v>21</v>
      </c>
      <c r="AR7" s="1">
        <v>0.8</v>
      </c>
      <c r="AS7" s="1">
        <v>5.2</v>
      </c>
      <c r="AT7" s="1">
        <v>0.6</v>
      </c>
      <c r="AU7" s="1">
        <v>0</v>
      </c>
      <c r="AV7" s="1">
        <v>0</v>
      </c>
      <c r="AX7" s="1">
        <v>6.6</v>
      </c>
      <c r="AY7" s="1">
        <v>0.4</v>
      </c>
      <c r="AZ7" s="1">
        <v>0</v>
      </c>
      <c r="BA7" s="1">
        <v>0</v>
      </c>
      <c r="BB7" s="1">
        <v>0.4</v>
      </c>
      <c r="BC7" s="1">
        <v>12.2</v>
      </c>
      <c r="BD7" s="1">
        <v>6.8</v>
      </c>
      <c r="BE7" s="1">
        <v>4.8</v>
      </c>
      <c r="BF7" s="1">
        <v>1.8</v>
      </c>
      <c r="BG7" s="1">
        <v>3</v>
      </c>
      <c r="BH7" s="1">
        <v>1.2</v>
      </c>
      <c r="BI7" s="1">
        <v>1.21</v>
      </c>
      <c r="BJ7" s="1">
        <v>20</v>
      </c>
      <c r="BK7" s="1">
        <v>12.2</v>
      </c>
      <c r="BL7" s="1">
        <v>61</v>
      </c>
      <c r="BM7" s="1">
        <v>9.1999999999999993</v>
      </c>
      <c r="BN7" s="1">
        <v>2.6</v>
      </c>
      <c r="BO7" s="1">
        <v>28</v>
      </c>
      <c r="BP7" s="1">
        <v>3.4</v>
      </c>
      <c r="BQ7" s="1">
        <v>0.6</v>
      </c>
      <c r="BR7" s="1">
        <v>18</v>
      </c>
      <c r="BS7" s="1">
        <v>0</v>
      </c>
      <c r="BT7" s="1">
        <v>0</v>
      </c>
      <c r="BU7" s="1">
        <v>5</v>
      </c>
      <c r="BV7" s="1">
        <v>0</v>
      </c>
      <c r="BW7" s="1">
        <v>0</v>
      </c>
      <c r="BX7" s="1">
        <v>0</v>
      </c>
      <c r="BY7" s="1">
        <v>30</v>
      </c>
      <c r="BZ7" s="1">
        <v>0</v>
      </c>
      <c r="CA7" s="1">
        <v>3.4</v>
      </c>
      <c r="CB7" s="1">
        <v>0.2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1.524005800000001</v>
      </c>
      <c r="CL7" s="1">
        <v>4</v>
      </c>
    </row>
    <row r="8" spans="1:90" x14ac:dyDescent="0.25">
      <c r="A8" s="1" t="s">
        <v>85</v>
      </c>
      <c r="B8" s="1">
        <v>4.4000000000000004</v>
      </c>
      <c r="C8" s="1">
        <v>7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5.14</v>
      </c>
      <c r="V8" s="1">
        <v>1.86</v>
      </c>
      <c r="W8" s="1">
        <v>36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3.14</v>
      </c>
      <c r="AH8" s="1">
        <v>0</v>
      </c>
      <c r="AI8" s="1">
        <v>0</v>
      </c>
      <c r="AJ8" s="1">
        <v>0.14000000000000001</v>
      </c>
      <c r="AK8" s="1">
        <v>0</v>
      </c>
      <c r="AL8" s="1">
        <v>0</v>
      </c>
      <c r="AM8" s="1">
        <v>25.29</v>
      </c>
      <c r="AN8" s="1">
        <v>0</v>
      </c>
      <c r="AO8" s="1">
        <v>3.1</v>
      </c>
      <c r="AP8" s="1">
        <v>15.71</v>
      </c>
      <c r="AQ8" s="1">
        <v>17.43</v>
      </c>
      <c r="AR8" s="1">
        <v>0</v>
      </c>
      <c r="AS8" s="1">
        <v>2.4300000000000002</v>
      </c>
      <c r="AT8" s="1">
        <v>2.14</v>
      </c>
      <c r="AU8" s="1">
        <v>0.14000000000000001</v>
      </c>
      <c r="AV8" s="1">
        <v>0.14000000000000001</v>
      </c>
      <c r="AW8" s="1">
        <v>100</v>
      </c>
      <c r="AX8" s="1">
        <v>8.7100000000000009</v>
      </c>
      <c r="AY8" s="1">
        <v>0.71</v>
      </c>
      <c r="AZ8" s="1">
        <v>0</v>
      </c>
      <c r="BA8" s="1">
        <v>0.14000000000000001</v>
      </c>
      <c r="BB8" s="1">
        <v>0.86</v>
      </c>
      <c r="BC8" s="1">
        <v>16</v>
      </c>
      <c r="BD8" s="1">
        <v>10.71</v>
      </c>
      <c r="BE8" s="1">
        <v>5.29</v>
      </c>
      <c r="BF8" s="1">
        <v>1.1399999999999999</v>
      </c>
      <c r="BG8" s="1">
        <v>2.71</v>
      </c>
      <c r="BH8" s="1">
        <v>3.29</v>
      </c>
      <c r="BI8" s="1">
        <v>2.02</v>
      </c>
      <c r="BJ8" s="1">
        <v>32.86</v>
      </c>
      <c r="BK8" s="1">
        <v>16.86</v>
      </c>
      <c r="BL8" s="1">
        <v>51</v>
      </c>
      <c r="BM8" s="1">
        <v>21.14</v>
      </c>
      <c r="BN8" s="1">
        <v>6.86</v>
      </c>
      <c r="BO8" s="1">
        <v>32</v>
      </c>
      <c r="BP8" s="1">
        <v>5.14</v>
      </c>
      <c r="BQ8" s="1">
        <v>1.86</v>
      </c>
      <c r="BR8" s="1">
        <v>36</v>
      </c>
      <c r="BS8" s="1">
        <v>0</v>
      </c>
      <c r="BT8" s="1">
        <v>0</v>
      </c>
      <c r="BU8" s="1">
        <v>7</v>
      </c>
      <c r="BV8" s="1">
        <v>0</v>
      </c>
      <c r="BW8" s="1">
        <v>0</v>
      </c>
      <c r="BX8" s="1">
        <v>0</v>
      </c>
      <c r="BY8" s="1">
        <v>42.43</v>
      </c>
      <c r="BZ8" s="1">
        <v>0</v>
      </c>
      <c r="CA8" s="1">
        <v>5.14</v>
      </c>
      <c r="CB8" s="1">
        <v>0.14000000000000001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4.6119150499999995</v>
      </c>
      <c r="CL8" s="1">
        <v>3</v>
      </c>
    </row>
    <row r="9" spans="1:90" x14ac:dyDescent="0.25">
      <c r="A9" s="1" t="s">
        <v>73</v>
      </c>
      <c r="B9" s="1">
        <v>4.5</v>
      </c>
      <c r="C9" s="1">
        <v>7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2.71</v>
      </c>
      <c r="V9" s="1">
        <v>0.71</v>
      </c>
      <c r="W9" s="1">
        <v>26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0.14000000000000001</v>
      </c>
      <c r="AI9" s="1">
        <v>0</v>
      </c>
      <c r="AJ9" s="1">
        <v>0.14000000000000001</v>
      </c>
      <c r="AK9" s="1">
        <v>0</v>
      </c>
      <c r="AL9" s="1">
        <v>0</v>
      </c>
      <c r="AM9" s="1">
        <v>22.86</v>
      </c>
      <c r="AN9" s="1">
        <v>0</v>
      </c>
      <c r="AO9" s="1">
        <v>3.5</v>
      </c>
      <c r="AP9" s="1">
        <v>14.57</v>
      </c>
      <c r="AQ9" s="1">
        <v>16.29</v>
      </c>
      <c r="AR9" s="1">
        <v>0</v>
      </c>
      <c r="AS9" s="1">
        <v>2.71</v>
      </c>
      <c r="AT9" s="1">
        <v>1.43</v>
      </c>
      <c r="AU9" s="1">
        <v>0</v>
      </c>
      <c r="AV9" s="1">
        <v>0</v>
      </c>
      <c r="AX9" s="1">
        <v>7</v>
      </c>
      <c r="AY9" s="1">
        <v>1.1399999999999999</v>
      </c>
      <c r="AZ9" s="1">
        <v>0</v>
      </c>
      <c r="BA9" s="1">
        <v>0</v>
      </c>
      <c r="BB9" s="1">
        <v>1.1399999999999999</v>
      </c>
      <c r="BC9" s="1">
        <v>13</v>
      </c>
      <c r="BD9" s="1">
        <v>7.57</v>
      </c>
      <c r="BE9" s="1">
        <v>4.43</v>
      </c>
      <c r="BF9" s="1">
        <v>0.28999999999999998</v>
      </c>
      <c r="BG9" s="1">
        <v>1</v>
      </c>
      <c r="BH9" s="1">
        <v>1.57</v>
      </c>
      <c r="BI9" s="1">
        <v>1.45</v>
      </c>
      <c r="BJ9" s="1">
        <v>28.71</v>
      </c>
      <c r="BK9" s="1">
        <v>20.14</v>
      </c>
      <c r="BL9" s="1">
        <v>70</v>
      </c>
      <c r="BM9" s="1">
        <v>9.7100000000000009</v>
      </c>
      <c r="BN9" s="1">
        <v>3.14</v>
      </c>
      <c r="BO9" s="1">
        <v>32</v>
      </c>
      <c r="BP9" s="1">
        <v>2.71</v>
      </c>
      <c r="BQ9" s="1">
        <v>0.71</v>
      </c>
      <c r="BR9" s="1">
        <v>26</v>
      </c>
      <c r="BS9" s="1">
        <v>0</v>
      </c>
      <c r="BT9" s="1">
        <v>0</v>
      </c>
      <c r="BU9" s="1">
        <v>7</v>
      </c>
      <c r="BV9" s="1">
        <v>0</v>
      </c>
      <c r="BW9" s="1">
        <v>0</v>
      </c>
      <c r="BX9" s="1">
        <v>0</v>
      </c>
      <c r="BY9" s="1">
        <v>38.14</v>
      </c>
      <c r="BZ9" s="1">
        <v>0</v>
      </c>
      <c r="CA9" s="1">
        <v>2.71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3.9649689999999982</v>
      </c>
      <c r="CL9" s="1">
        <v>3</v>
      </c>
    </row>
    <row r="10" spans="1:90" x14ac:dyDescent="0.25">
      <c r="A10" s="1" t="s">
        <v>82</v>
      </c>
      <c r="B10" s="1">
        <v>4.7</v>
      </c>
      <c r="C10" s="1">
        <v>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1</v>
      </c>
      <c r="W10" s="1">
        <v>100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17.2</v>
      </c>
      <c r="AN10" s="1">
        <v>0</v>
      </c>
      <c r="AO10" s="1">
        <v>4.0999999999999996</v>
      </c>
      <c r="AP10" s="1">
        <v>13</v>
      </c>
      <c r="AQ10" s="1">
        <v>25</v>
      </c>
      <c r="AR10" s="1">
        <v>0</v>
      </c>
      <c r="AS10" s="1">
        <v>6</v>
      </c>
      <c r="AT10" s="1">
        <v>0</v>
      </c>
      <c r="AU10" s="1">
        <v>0</v>
      </c>
      <c r="AV10" s="1">
        <v>0</v>
      </c>
      <c r="AX10" s="1">
        <v>10</v>
      </c>
      <c r="AY10" s="1">
        <v>1</v>
      </c>
      <c r="AZ10" s="1">
        <v>0</v>
      </c>
      <c r="BA10" s="1">
        <v>0</v>
      </c>
      <c r="BB10" s="1">
        <v>1</v>
      </c>
      <c r="BC10" s="1">
        <v>8</v>
      </c>
      <c r="BD10" s="1">
        <v>3</v>
      </c>
      <c r="BE10" s="1">
        <v>2</v>
      </c>
      <c r="BF10" s="1">
        <v>0</v>
      </c>
      <c r="BG10" s="1">
        <v>1</v>
      </c>
      <c r="BH10" s="1">
        <v>1</v>
      </c>
      <c r="BI10" s="1">
        <v>0.68</v>
      </c>
      <c r="BJ10" s="1">
        <v>24</v>
      </c>
      <c r="BK10" s="1">
        <v>22</v>
      </c>
      <c r="BL10" s="1">
        <v>92</v>
      </c>
      <c r="BM10" s="1">
        <v>2</v>
      </c>
      <c r="BN10" s="1">
        <v>2</v>
      </c>
      <c r="BO10" s="1">
        <v>100</v>
      </c>
      <c r="BP10" s="1">
        <v>1</v>
      </c>
      <c r="BQ10" s="1">
        <v>1</v>
      </c>
      <c r="BR10" s="1">
        <v>100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34</v>
      </c>
      <c r="BZ10" s="1">
        <v>0</v>
      </c>
      <c r="CA10" s="1">
        <v>1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7.5955540000000008</v>
      </c>
      <c r="CL10" s="1">
        <v>2.5</v>
      </c>
    </row>
    <row r="11" spans="1:90" x14ac:dyDescent="0.25">
      <c r="A11" s="1" t="s">
        <v>61</v>
      </c>
      <c r="B11" s="1">
        <v>4.5999999999999996</v>
      </c>
      <c r="C11" s="1">
        <v>18</v>
      </c>
      <c r="D11" s="1">
        <v>89.94</v>
      </c>
      <c r="E11" s="1">
        <v>0.04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6.11</v>
      </c>
      <c r="V11" s="1">
        <v>1.22</v>
      </c>
      <c r="W11" s="1">
        <v>20</v>
      </c>
      <c r="X11" s="1">
        <v>0</v>
      </c>
      <c r="Y11" s="1">
        <v>0</v>
      </c>
      <c r="AA11" s="1">
        <v>0</v>
      </c>
      <c r="AB11" s="1">
        <v>0</v>
      </c>
      <c r="AC11" s="1">
        <v>0.17</v>
      </c>
      <c r="AD11" s="1">
        <v>0.11</v>
      </c>
      <c r="AE11" s="1">
        <v>0.05</v>
      </c>
      <c r="AF11" s="1">
        <v>0</v>
      </c>
      <c r="AG11" s="1">
        <v>2.94</v>
      </c>
      <c r="AH11" s="1">
        <v>0.11</v>
      </c>
      <c r="AI11" s="1">
        <v>0.06</v>
      </c>
      <c r="AJ11" s="1">
        <v>0.33</v>
      </c>
      <c r="AK11" s="1">
        <v>0</v>
      </c>
      <c r="AL11" s="1">
        <v>1.67</v>
      </c>
      <c r="AM11" s="1">
        <v>23.83</v>
      </c>
      <c r="AN11" s="1">
        <v>0.1</v>
      </c>
      <c r="AO11" s="1">
        <v>3.8</v>
      </c>
      <c r="AP11" s="1">
        <v>16.170000000000002</v>
      </c>
      <c r="AQ11" s="1">
        <v>19.670000000000002</v>
      </c>
      <c r="AR11" s="1">
        <v>0.39</v>
      </c>
      <c r="AS11" s="1">
        <v>3.72</v>
      </c>
      <c r="AT11" s="1">
        <v>1</v>
      </c>
      <c r="AU11" s="1">
        <v>0.11</v>
      </c>
      <c r="AV11" s="1">
        <v>0.06</v>
      </c>
      <c r="AW11" s="1">
        <v>55</v>
      </c>
      <c r="AX11" s="1">
        <v>9.5</v>
      </c>
      <c r="AY11" s="1">
        <v>0.67</v>
      </c>
      <c r="AZ11" s="1">
        <v>0</v>
      </c>
      <c r="BA11" s="1">
        <v>0</v>
      </c>
      <c r="BB11" s="1">
        <v>0.67</v>
      </c>
      <c r="BC11" s="1">
        <v>12.44</v>
      </c>
      <c r="BD11" s="1">
        <v>7.72</v>
      </c>
      <c r="BE11" s="1">
        <v>4.17</v>
      </c>
      <c r="BF11" s="1">
        <v>0.72</v>
      </c>
      <c r="BG11" s="1">
        <v>1.61</v>
      </c>
      <c r="BH11" s="1">
        <v>1.5</v>
      </c>
      <c r="BI11" s="1">
        <v>1.31</v>
      </c>
      <c r="BJ11" s="1">
        <v>39.56</v>
      </c>
      <c r="BK11" s="1">
        <v>27.5</v>
      </c>
      <c r="BL11" s="1">
        <v>70</v>
      </c>
      <c r="BM11" s="1">
        <v>12.94</v>
      </c>
      <c r="BN11" s="1">
        <v>3</v>
      </c>
      <c r="BO11" s="1">
        <v>23</v>
      </c>
      <c r="BP11" s="1">
        <v>6.11</v>
      </c>
      <c r="BQ11" s="1">
        <v>1.22</v>
      </c>
      <c r="BR11" s="1">
        <v>20</v>
      </c>
      <c r="BS11" s="1">
        <v>0.06</v>
      </c>
      <c r="BT11" s="1">
        <v>0.06</v>
      </c>
      <c r="BU11" s="1">
        <v>18</v>
      </c>
      <c r="BV11" s="1">
        <v>0</v>
      </c>
      <c r="BW11" s="1">
        <v>0</v>
      </c>
      <c r="BX11" s="1">
        <v>0</v>
      </c>
      <c r="BY11" s="1">
        <v>50.94</v>
      </c>
      <c r="BZ11" s="1">
        <v>0</v>
      </c>
      <c r="CA11" s="1">
        <v>6.11</v>
      </c>
      <c r="CB11" s="1">
        <v>0.94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5.6588496600000013</v>
      </c>
      <c r="CL11" s="1">
        <v>2</v>
      </c>
    </row>
    <row r="12" spans="1:90" x14ac:dyDescent="0.25">
      <c r="A12" s="1" t="s">
        <v>63</v>
      </c>
      <c r="B12" s="1">
        <v>4.8</v>
      </c>
      <c r="C12" s="1">
        <v>18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3.67</v>
      </c>
      <c r="V12" s="1">
        <v>0.83</v>
      </c>
      <c r="W12" s="1">
        <v>23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3.44</v>
      </c>
      <c r="AH12" s="1">
        <v>0.06</v>
      </c>
      <c r="AI12" s="1">
        <v>0</v>
      </c>
      <c r="AJ12" s="1">
        <v>0.17</v>
      </c>
      <c r="AK12" s="1">
        <v>0</v>
      </c>
      <c r="AL12" s="1">
        <v>0.01</v>
      </c>
      <c r="AM12" s="1">
        <v>27.52</v>
      </c>
      <c r="AN12" s="1">
        <v>0</v>
      </c>
      <c r="AO12" s="1">
        <v>3.3</v>
      </c>
      <c r="AP12" s="1">
        <v>16.059999999999999</v>
      </c>
      <c r="AQ12" s="1">
        <v>18.89</v>
      </c>
      <c r="AR12" s="1">
        <v>0.28000000000000003</v>
      </c>
      <c r="AS12" s="1">
        <v>3.22</v>
      </c>
      <c r="AT12" s="1">
        <v>1.83</v>
      </c>
      <c r="AU12" s="1">
        <v>0</v>
      </c>
      <c r="AV12" s="1">
        <v>0</v>
      </c>
      <c r="AX12" s="1">
        <v>8.33</v>
      </c>
      <c r="AY12" s="1">
        <v>0.89</v>
      </c>
      <c r="AZ12" s="1">
        <v>0</v>
      </c>
      <c r="BA12" s="1">
        <v>0.06</v>
      </c>
      <c r="BB12" s="1">
        <v>0.94</v>
      </c>
      <c r="BC12" s="1">
        <v>15.83</v>
      </c>
      <c r="BD12" s="1">
        <v>10.72</v>
      </c>
      <c r="BE12" s="1">
        <v>5.22</v>
      </c>
      <c r="BF12" s="1">
        <v>1.28</v>
      </c>
      <c r="BG12" s="1">
        <v>3.06</v>
      </c>
      <c r="BH12" s="1">
        <v>2.33</v>
      </c>
      <c r="BI12" s="1">
        <v>1.82</v>
      </c>
      <c r="BJ12" s="1">
        <v>33.83</v>
      </c>
      <c r="BK12" s="1">
        <v>22.56</v>
      </c>
      <c r="BL12" s="1">
        <v>67</v>
      </c>
      <c r="BM12" s="1">
        <v>11.33</v>
      </c>
      <c r="BN12" s="1">
        <v>3.17</v>
      </c>
      <c r="BO12" s="1">
        <v>28</v>
      </c>
      <c r="BP12" s="1">
        <v>3.67</v>
      </c>
      <c r="BQ12" s="1">
        <v>0.83</v>
      </c>
      <c r="BR12" s="1">
        <v>23</v>
      </c>
      <c r="BS12" s="1">
        <v>0</v>
      </c>
      <c r="BT12" s="1">
        <v>0</v>
      </c>
      <c r="BU12" s="1">
        <v>18</v>
      </c>
      <c r="BV12" s="1">
        <v>0</v>
      </c>
      <c r="BW12" s="1">
        <v>0</v>
      </c>
      <c r="BX12" s="1">
        <v>0</v>
      </c>
      <c r="BY12" s="1">
        <v>43.17</v>
      </c>
      <c r="BZ12" s="1">
        <v>0</v>
      </c>
      <c r="CA12" s="1">
        <v>3.67</v>
      </c>
      <c r="CB12" s="1">
        <v>0.17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4.1320517600000013</v>
      </c>
      <c r="CL12" s="1">
        <v>2</v>
      </c>
    </row>
    <row r="13" spans="1:90" x14ac:dyDescent="0.25">
      <c r="A13" s="1" t="s">
        <v>67</v>
      </c>
      <c r="B13" s="1">
        <v>4.8</v>
      </c>
      <c r="C13" s="1">
        <v>19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1.21</v>
      </c>
      <c r="V13" s="1">
        <v>0.11</v>
      </c>
      <c r="W13" s="1">
        <v>9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3.47</v>
      </c>
      <c r="AH13" s="1">
        <v>0.11</v>
      </c>
      <c r="AI13" s="1">
        <v>0</v>
      </c>
      <c r="AJ13" s="1">
        <v>0.16</v>
      </c>
      <c r="AK13" s="1">
        <v>0</v>
      </c>
      <c r="AL13" s="1">
        <v>0</v>
      </c>
      <c r="AM13" s="1">
        <v>27.75</v>
      </c>
      <c r="AN13" s="1">
        <v>0</v>
      </c>
      <c r="AO13" s="1">
        <v>3.4</v>
      </c>
      <c r="AP13" s="1">
        <v>17</v>
      </c>
      <c r="AQ13" s="1">
        <v>18.89</v>
      </c>
      <c r="AR13" s="1">
        <v>0.21</v>
      </c>
      <c r="AS13" s="1">
        <v>2.84</v>
      </c>
      <c r="AT13" s="1">
        <v>1.95</v>
      </c>
      <c r="AU13" s="1">
        <v>0</v>
      </c>
      <c r="AV13" s="1">
        <v>0</v>
      </c>
      <c r="AX13" s="1">
        <v>8.68</v>
      </c>
      <c r="AY13" s="1">
        <v>1.26</v>
      </c>
      <c r="AZ13" s="1">
        <v>0</v>
      </c>
      <c r="BA13" s="1">
        <v>0</v>
      </c>
      <c r="BB13" s="1">
        <v>1.26</v>
      </c>
      <c r="BC13" s="1">
        <v>15.47</v>
      </c>
      <c r="BD13" s="1">
        <v>9.32</v>
      </c>
      <c r="BE13" s="1">
        <v>5.53</v>
      </c>
      <c r="BF13" s="1">
        <v>0.63</v>
      </c>
      <c r="BG13" s="1">
        <v>1.68</v>
      </c>
      <c r="BH13" s="1">
        <v>2.2599999999999998</v>
      </c>
      <c r="BI13" s="1">
        <v>1.77</v>
      </c>
      <c r="BJ13" s="1">
        <v>32.049999999999997</v>
      </c>
      <c r="BK13" s="1">
        <v>23.47</v>
      </c>
      <c r="BL13" s="1">
        <v>73</v>
      </c>
      <c r="BM13" s="1">
        <v>5.21</v>
      </c>
      <c r="BN13" s="1">
        <v>0.74</v>
      </c>
      <c r="BO13" s="1">
        <v>14</v>
      </c>
      <c r="BP13" s="1">
        <v>1.21</v>
      </c>
      <c r="BQ13" s="1">
        <v>0.11</v>
      </c>
      <c r="BR13" s="1">
        <v>9</v>
      </c>
      <c r="BS13" s="1">
        <v>0</v>
      </c>
      <c r="BT13" s="1">
        <v>0</v>
      </c>
      <c r="BU13" s="1">
        <v>19</v>
      </c>
      <c r="BV13" s="1">
        <v>0</v>
      </c>
      <c r="BW13" s="1">
        <v>0</v>
      </c>
      <c r="BX13" s="1">
        <v>0</v>
      </c>
      <c r="BY13" s="1">
        <v>45.89</v>
      </c>
      <c r="BZ13" s="1">
        <v>0</v>
      </c>
      <c r="CA13" s="1">
        <v>1.21</v>
      </c>
      <c r="CB13" s="1">
        <v>0.11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4.1080261199999999</v>
      </c>
      <c r="CL13" s="1">
        <v>2</v>
      </c>
    </row>
    <row r="14" spans="1:90" x14ac:dyDescent="0.25">
      <c r="A14" s="1" t="s">
        <v>80</v>
      </c>
      <c r="B14" s="1">
        <v>4.0999999999999996</v>
      </c>
      <c r="C14" s="1">
        <v>5</v>
      </c>
      <c r="D14" s="1">
        <v>90</v>
      </c>
      <c r="E14" s="1">
        <v>0</v>
      </c>
      <c r="F14" s="1">
        <v>0.11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10.8</v>
      </c>
      <c r="V14" s="1">
        <v>3</v>
      </c>
      <c r="W14" s="1">
        <v>28</v>
      </c>
      <c r="X14" s="1">
        <v>0</v>
      </c>
      <c r="Y14" s="1">
        <v>0</v>
      </c>
      <c r="AA14" s="1">
        <v>0</v>
      </c>
      <c r="AB14" s="1">
        <v>0</v>
      </c>
      <c r="AC14" s="1">
        <v>0.2</v>
      </c>
      <c r="AD14" s="1">
        <v>0</v>
      </c>
      <c r="AE14" s="1">
        <v>0.01</v>
      </c>
      <c r="AF14" s="1">
        <v>0.2</v>
      </c>
      <c r="AG14" s="1">
        <v>2.6</v>
      </c>
      <c r="AH14" s="1">
        <v>0</v>
      </c>
      <c r="AI14" s="1">
        <v>0</v>
      </c>
      <c r="AJ14" s="1">
        <v>0</v>
      </c>
      <c r="AK14" s="1">
        <v>0</v>
      </c>
      <c r="AL14" s="1">
        <v>2</v>
      </c>
      <c r="AM14" s="1">
        <v>27.08</v>
      </c>
      <c r="AN14" s="1">
        <v>0</v>
      </c>
      <c r="AO14" s="1">
        <v>2.9</v>
      </c>
      <c r="AP14" s="1">
        <v>15</v>
      </c>
      <c r="AQ14" s="1">
        <v>19.8</v>
      </c>
      <c r="AR14" s="1">
        <v>0.6</v>
      </c>
      <c r="AS14" s="1">
        <v>4</v>
      </c>
      <c r="AT14" s="1">
        <v>2</v>
      </c>
      <c r="AU14" s="1">
        <v>0</v>
      </c>
      <c r="AV14" s="1">
        <v>0</v>
      </c>
      <c r="AX14" s="1">
        <v>10.8</v>
      </c>
      <c r="AY14" s="1">
        <v>0.8</v>
      </c>
      <c r="AZ14" s="1">
        <v>0</v>
      </c>
      <c r="BA14" s="1">
        <v>0</v>
      </c>
      <c r="BB14" s="1">
        <v>0.8</v>
      </c>
      <c r="BC14" s="1">
        <v>13.8</v>
      </c>
      <c r="BD14" s="1">
        <v>9.1999999999999993</v>
      </c>
      <c r="BE14" s="1">
        <v>4.4000000000000004</v>
      </c>
      <c r="BF14" s="1">
        <v>0.8</v>
      </c>
      <c r="BG14" s="1">
        <v>3</v>
      </c>
      <c r="BH14" s="1">
        <v>2.6</v>
      </c>
      <c r="BI14" s="1">
        <v>1.75</v>
      </c>
      <c r="BJ14" s="1">
        <v>33.6</v>
      </c>
      <c r="BK14" s="1">
        <v>15.4</v>
      </c>
      <c r="BL14" s="1">
        <v>46</v>
      </c>
      <c r="BM14" s="1">
        <v>24.8</v>
      </c>
      <c r="BN14" s="1">
        <v>7.2</v>
      </c>
      <c r="BO14" s="1">
        <v>29</v>
      </c>
      <c r="BP14" s="1">
        <v>10.8</v>
      </c>
      <c r="BQ14" s="1">
        <v>3</v>
      </c>
      <c r="BR14" s="1">
        <v>28</v>
      </c>
      <c r="BS14" s="1">
        <v>0</v>
      </c>
      <c r="BT14" s="1">
        <v>0</v>
      </c>
      <c r="BU14" s="1">
        <v>5</v>
      </c>
      <c r="BV14" s="1">
        <v>0</v>
      </c>
      <c r="BW14" s="1">
        <v>0</v>
      </c>
      <c r="BX14" s="1">
        <v>0</v>
      </c>
      <c r="BY14" s="1">
        <v>40.6</v>
      </c>
      <c r="BZ14" s="1">
        <v>0</v>
      </c>
      <c r="CA14" s="1">
        <v>10.8</v>
      </c>
      <c r="CB14" s="1">
        <v>0.8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5.9161126000000035</v>
      </c>
      <c r="CL14" s="1">
        <v>2</v>
      </c>
    </row>
    <row r="15" spans="1:90" x14ac:dyDescent="0.25">
      <c r="A15" s="1" t="s">
        <v>70</v>
      </c>
      <c r="B15" s="1">
        <v>5.5</v>
      </c>
      <c r="C15" s="1">
        <v>8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3.38</v>
      </c>
      <c r="V15" s="1">
        <v>0.5</v>
      </c>
      <c r="W15" s="1">
        <v>15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2.75</v>
      </c>
      <c r="AH15" s="1">
        <v>0.12</v>
      </c>
      <c r="AI15" s="1">
        <v>0</v>
      </c>
      <c r="AJ15" s="1">
        <v>0.25</v>
      </c>
      <c r="AK15" s="1">
        <v>0</v>
      </c>
      <c r="AL15" s="1">
        <v>0</v>
      </c>
      <c r="AM15" s="1">
        <v>23.15</v>
      </c>
      <c r="AN15" s="1">
        <v>0</v>
      </c>
      <c r="AO15" s="1">
        <v>3.4</v>
      </c>
      <c r="AP15" s="1">
        <v>13.75</v>
      </c>
      <c r="AQ15" s="1">
        <v>16.75</v>
      </c>
      <c r="AR15" s="1">
        <v>0</v>
      </c>
      <c r="AS15" s="1">
        <v>3</v>
      </c>
      <c r="AT15" s="1">
        <v>1.25</v>
      </c>
      <c r="AU15" s="1">
        <v>0</v>
      </c>
      <c r="AV15" s="1">
        <v>0</v>
      </c>
      <c r="AX15" s="1">
        <v>8</v>
      </c>
      <c r="AY15" s="1">
        <v>0.38</v>
      </c>
      <c r="AZ15" s="1">
        <v>0</v>
      </c>
      <c r="BA15" s="1">
        <v>0</v>
      </c>
      <c r="BB15" s="1">
        <v>0.38</v>
      </c>
      <c r="BC15" s="1">
        <v>11.25</v>
      </c>
      <c r="BD15" s="1">
        <v>8.1199999999999992</v>
      </c>
      <c r="BE15" s="1">
        <v>4.12</v>
      </c>
      <c r="BF15" s="1">
        <v>0.75</v>
      </c>
      <c r="BG15" s="1">
        <v>2.38</v>
      </c>
      <c r="BH15" s="1">
        <v>1.62</v>
      </c>
      <c r="BI15" s="1">
        <v>1.4</v>
      </c>
      <c r="BJ15" s="1">
        <v>26.62</v>
      </c>
      <c r="BK15" s="1">
        <v>17.75</v>
      </c>
      <c r="BL15" s="1">
        <v>67</v>
      </c>
      <c r="BM15" s="1">
        <v>9.5</v>
      </c>
      <c r="BN15" s="1">
        <v>2.25</v>
      </c>
      <c r="BO15" s="1">
        <v>24</v>
      </c>
      <c r="BP15" s="1">
        <v>3.38</v>
      </c>
      <c r="BQ15" s="1">
        <v>0.5</v>
      </c>
      <c r="BR15" s="1">
        <v>15</v>
      </c>
      <c r="BS15" s="1">
        <v>0</v>
      </c>
      <c r="BT15" s="1">
        <v>0</v>
      </c>
      <c r="BU15" s="1">
        <v>8</v>
      </c>
      <c r="BV15" s="1">
        <v>0</v>
      </c>
      <c r="BW15" s="1">
        <v>0</v>
      </c>
      <c r="BX15" s="1">
        <v>0</v>
      </c>
      <c r="BY15" s="1">
        <v>35.880000000000003</v>
      </c>
      <c r="BZ15" s="1">
        <v>0</v>
      </c>
      <c r="CA15" s="1">
        <v>3.38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4.8302553300000017</v>
      </c>
      <c r="CL15" s="1">
        <v>2</v>
      </c>
    </row>
    <row r="16" spans="1:90" x14ac:dyDescent="0.25">
      <c r="A16" s="1" t="s">
        <v>66</v>
      </c>
      <c r="B16" s="1">
        <v>4.9000000000000004</v>
      </c>
      <c r="C16" s="1">
        <v>17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9.1199999999999992</v>
      </c>
      <c r="V16" s="1">
        <v>2</v>
      </c>
      <c r="W16" s="1">
        <v>22</v>
      </c>
      <c r="X16" s="1">
        <v>0</v>
      </c>
      <c r="Y16" s="1">
        <v>0</v>
      </c>
      <c r="AA16" s="1">
        <v>0</v>
      </c>
      <c r="AB16" s="1">
        <v>0</v>
      </c>
      <c r="AC16" s="1">
        <v>0.06</v>
      </c>
      <c r="AD16" s="1">
        <v>0</v>
      </c>
      <c r="AE16" s="1">
        <v>0</v>
      </c>
      <c r="AF16" s="1">
        <v>0</v>
      </c>
      <c r="AG16" s="1">
        <v>3.12</v>
      </c>
      <c r="AH16" s="1">
        <v>0.06</v>
      </c>
      <c r="AI16" s="1">
        <v>0</v>
      </c>
      <c r="AJ16" s="1">
        <v>0.18</v>
      </c>
      <c r="AK16" s="1">
        <v>0</v>
      </c>
      <c r="AL16" s="1">
        <v>0.76</v>
      </c>
      <c r="AM16" s="1">
        <v>22.66</v>
      </c>
      <c r="AN16" s="1">
        <v>0</v>
      </c>
      <c r="AO16" s="1">
        <v>3.3</v>
      </c>
      <c r="AP16" s="1">
        <v>14.88</v>
      </c>
      <c r="AQ16" s="1">
        <v>17</v>
      </c>
      <c r="AR16" s="1">
        <v>0.18</v>
      </c>
      <c r="AS16" s="1">
        <v>3</v>
      </c>
      <c r="AT16" s="1">
        <v>1.71</v>
      </c>
      <c r="AU16" s="1">
        <v>0.06</v>
      </c>
      <c r="AV16" s="1">
        <v>0.06</v>
      </c>
      <c r="AW16" s="1">
        <v>100</v>
      </c>
      <c r="AX16" s="1">
        <v>8</v>
      </c>
      <c r="AY16" s="1">
        <v>1.06</v>
      </c>
      <c r="AZ16" s="1">
        <v>0</v>
      </c>
      <c r="BA16" s="1">
        <v>0.06</v>
      </c>
      <c r="BB16" s="1">
        <v>1.1200000000000001</v>
      </c>
      <c r="BC16" s="1">
        <v>13.29</v>
      </c>
      <c r="BD16" s="1">
        <v>8.18</v>
      </c>
      <c r="BE16" s="1">
        <v>4.82</v>
      </c>
      <c r="BF16" s="1">
        <v>0.94</v>
      </c>
      <c r="BG16" s="1">
        <v>2.5299999999999998</v>
      </c>
      <c r="BH16" s="1">
        <v>2.65</v>
      </c>
      <c r="BI16" s="1">
        <v>1.72</v>
      </c>
      <c r="BJ16" s="1">
        <v>27.29</v>
      </c>
      <c r="BK16" s="1">
        <v>12.29</v>
      </c>
      <c r="BL16" s="1">
        <v>45</v>
      </c>
      <c r="BM16" s="1">
        <v>17.53</v>
      </c>
      <c r="BN16" s="1">
        <v>4.53</v>
      </c>
      <c r="BO16" s="1">
        <v>26</v>
      </c>
      <c r="BP16" s="1">
        <v>9.1199999999999992</v>
      </c>
      <c r="BQ16" s="1">
        <v>2</v>
      </c>
      <c r="BR16" s="1">
        <v>22</v>
      </c>
      <c r="BS16" s="1">
        <v>0.06</v>
      </c>
      <c r="BT16" s="1">
        <v>0</v>
      </c>
      <c r="BU16" s="1">
        <v>17</v>
      </c>
      <c r="BV16" s="1">
        <v>0</v>
      </c>
      <c r="BW16" s="1">
        <v>0</v>
      </c>
      <c r="BX16" s="1">
        <v>0</v>
      </c>
      <c r="BY16" s="1">
        <v>36.71</v>
      </c>
      <c r="BZ16" s="1">
        <v>0</v>
      </c>
      <c r="CA16" s="1">
        <v>9.1199999999999992</v>
      </c>
      <c r="CB16" s="1">
        <v>0.65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3.5690556600000001</v>
      </c>
      <c r="CL16" s="1">
        <v>1</v>
      </c>
    </row>
    <row r="17" spans="1:90" x14ac:dyDescent="0.25">
      <c r="A17" s="1" t="s">
        <v>89</v>
      </c>
      <c r="B17" s="1">
        <v>4.4000000000000004</v>
      </c>
      <c r="C17" s="1">
        <v>3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10.33</v>
      </c>
      <c r="V17" s="1">
        <v>4</v>
      </c>
      <c r="W17" s="1">
        <v>39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5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37.869999999999997</v>
      </c>
      <c r="AN17" s="1">
        <v>0</v>
      </c>
      <c r="AO17" s="1">
        <v>3.8</v>
      </c>
      <c r="AP17" s="1">
        <v>19</v>
      </c>
      <c r="AQ17" s="1">
        <v>19</v>
      </c>
      <c r="AR17" s="1">
        <v>1</v>
      </c>
      <c r="AS17" s="1">
        <v>4</v>
      </c>
      <c r="AT17" s="1">
        <v>1.33</v>
      </c>
      <c r="AU17" s="1">
        <v>0</v>
      </c>
      <c r="AV17" s="1">
        <v>0</v>
      </c>
      <c r="AX17" s="1">
        <v>8</v>
      </c>
      <c r="AY17" s="1">
        <v>2</v>
      </c>
      <c r="AZ17" s="1">
        <v>0</v>
      </c>
      <c r="BA17" s="1">
        <v>0</v>
      </c>
      <c r="BB17" s="1">
        <v>2</v>
      </c>
      <c r="BC17" s="1">
        <v>12.33</v>
      </c>
      <c r="BD17" s="1">
        <v>8</v>
      </c>
      <c r="BE17" s="1">
        <v>6.67</v>
      </c>
      <c r="BF17" s="1">
        <v>0.33</v>
      </c>
      <c r="BG17" s="1">
        <v>2.67</v>
      </c>
      <c r="BH17" s="1">
        <v>2.33</v>
      </c>
      <c r="BI17" s="1">
        <v>1.93</v>
      </c>
      <c r="BJ17" s="1">
        <v>35.33</v>
      </c>
      <c r="BK17" s="1">
        <v>17</v>
      </c>
      <c r="BL17" s="1">
        <v>48</v>
      </c>
      <c r="BM17" s="1">
        <v>25.33</v>
      </c>
      <c r="BN17" s="1">
        <v>8.67</v>
      </c>
      <c r="BO17" s="1">
        <v>34</v>
      </c>
      <c r="BP17" s="1">
        <v>10.33</v>
      </c>
      <c r="BQ17" s="1">
        <v>4</v>
      </c>
      <c r="BR17" s="1">
        <v>39</v>
      </c>
      <c r="BS17" s="1">
        <v>0</v>
      </c>
      <c r="BT17" s="1">
        <v>0</v>
      </c>
      <c r="BU17" s="1">
        <v>3</v>
      </c>
      <c r="BV17" s="1">
        <v>0</v>
      </c>
      <c r="BW17" s="1">
        <v>0</v>
      </c>
      <c r="BX17" s="1">
        <v>0</v>
      </c>
      <c r="BY17" s="1">
        <v>46</v>
      </c>
      <c r="BZ17" s="1">
        <v>0</v>
      </c>
      <c r="CA17" s="1">
        <v>10.33</v>
      </c>
      <c r="CB17" s="1">
        <v>0.67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1.1320016099999997</v>
      </c>
      <c r="CL17" s="1">
        <v>1</v>
      </c>
    </row>
    <row r="18" spans="1:90" x14ac:dyDescent="0.25">
      <c r="A18" s="1" t="s">
        <v>75</v>
      </c>
      <c r="B18" s="1">
        <v>5</v>
      </c>
      <c r="C18" s="1">
        <v>21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3.05</v>
      </c>
      <c r="V18" s="1">
        <v>0.81</v>
      </c>
      <c r="W18" s="1">
        <v>27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3.24</v>
      </c>
      <c r="AH18" s="1">
        <v>0</v>
      </c>
      <c r="AI18" s="1">
        <v>0</v>
      </c>
      <c r="AJ18" s="1">
        <v>0.24</v>
      </c>
      <c r="AK18" s="1">
        <v>0</v>
      </c>
      <c r="AL18" s="1">
        <v>0</v>
      </c>
      <c r="AM18" s="1">
        <v>25.28</v>
      </c>
      <c r="AN18" s="1">
        <v>0</v>
      </c>
      <c r="AO18" s="1">
        <v>3.8</v>
      </c>
      <c r="AP18" s="1">
        <v>14.48</v>
      </c>
      <c r="AQ18" s="1">
        <v>18.05</v>
      </c>
      <c r="AR18" s="1">
        <v>0.24</v>
      </c>
      <c r="AS18" s="1">
        <v>3.71</v>
      </c>
      <c r="AT18" s="1">
        <v>1.29</v>
      </c>
      <c r="AU18" s="1">
        <v>0</v>
      </c>
      <c r="AV18" s="1">
        <v>0</v>
      </c>
      <c r="AX18" s="1">
        <v>7.1</v>
      </c>
      <c r="AY18" s="1">
        <v>0.38</v>
      </c>
      <c r="AZ18" s="1">
        <v>0</v>
      </c>
      <c r="BA18" s="1">
        <v>0</v>
      </c>
      <c r="BB18" s="1">
        <v>0.38</v>
      </c>
      <c r="BC18" s="1">
        <v>13.33</v>
      </c>
      <c r="BD18" s="1">
        <v>8.76</v>
      </c>
      <c r="BE18" s="1">
        <v>4.62</v>
      </c>
      <c r="BF18" s="1">
        <v>0.86</v>
      </c>
      <c r="BG18" s="1">
        <v>2.67</v>
      </c>
      <c r="BH18" s="1">
        <v>1.62</v>
      </c>
      <c r="BI18" s="1">
        <v>1.4</v>
      </c>
      <c r="BJ18" s="1">
        <v>21.43</v>
      </c>
      <c r="BK18" s="1">
        <v>12.05</v>
      </c>
      <c r="BL18" s="1">
        <v>56</v>
      </c>
      <c r="BM18" s="1">
        <v>10.76</v>
      </c>
      <c r="BN18" s="1">
        <v>3.48</v>
      </c>
      <c r="BO18" s="1">
        <v>32</v>
      </c>
      <c r="BP18" s="1">
        <v>3.05</v>
      </c>
      <c r="BQ18" s="1">
        <v>0.81</v>
      </c>
      <c r="BR18" s="1">
        <v>27</v>
      </c>
      <c r="BS18" s="1">
        <v>0</v>
      </c>
      <c r="BT18" s="1">
        <v>0</v>
      </c>
      <c r="BU18" s="1">
        <v>21</v>
      </c>
      <c r="BV18" s="1">
        <v>0</v>
      </c>
      <c r="BW18" s="1">
        <v>0</v>
      </c>
      <c r="BX18" s="1">
        <v>0</v>
      </c>
      <c r="BY18" s="1">
        <v>30.24</v>
      </c>
      <c r="BZ18" s="1">
        <v>0</v>
      </c>
      <c r="CA18" s="1">
        <v>3.05</v>
      </c>
      <c r="CB18" s="1">
        <v>0.14000000000000001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3.5975695599999988</v>
      </c>
      <c r="CL18" s="1">
        <v>1</v>
      </c>
    </row>
    <row r="19" spans="1:90" x14ac:dyDescent="0.25">
      <c r="A19" s="1" t="s">
        <v>71</v>
      </c>
      <c r="B19" s="1">
        <v>5.4</v>
      </c>
      <c r="C19" s="1">
        <v>8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0.62</v>
      </c>
      <c r="W19" s="1">
        <v>62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2.5</v>
      </c>
      <c r="AH19" s="1">
        <v>0</v>
      </c>
      <c r="AI19" s="1">
        <v>0</v>
      </c>
      <c r="AJ19" s="1">
        <v>0.62</v>
      </c>
      <c r="AK19" s="1">
        <v>0</v>
      </c>
      <c r="AL19" s="1">
        <v>0</v>
      </c>
      <c r="AM19" s="1">
        <v>19.100000000000001</v>
      </c>
      <c r="AN19" s="1">
        <v>0</v>
      </c>
      <c r="AO19" s="1">
        <v>4.8</v>
      </c>
      <c r="AP19" s="1">
        <v>14.38</v>
      </c>
      <c r="AQ19" s="1">
        <v>21.88</v>
      </c>
      <c r="AR19" s="1">
        <v>0.25</v>
      </c>
      <c r="AS19" s="1">
        <v>5.12</v>
      </c>
      <c r="AT19" s="1">
        <v>0.5</v>
      </c>
      <c r="AU19" s="1">
        <v>0.12</v>
      </c>
      <c r="AV19" s="1">
        <v>0.12</v>
      </c>
      <c r="AW19" s="1">
        <v>100</v>
      </c>
      <c r="AX19" s="1">
        <v>8</v>
      </c>
      <c r="AY19" s="1">
        <v>2</v>
      </c>
      <c r="AZ19" s="1">
        <v>0</v>
      </c>
      <c r="BA19" s="1">
        <v>0</v>
      </c>
      <c r="BB19" s="1">
        <v>2</v>
      </c>
      <c r="BC19" s="1">
        <v>10.38</v>
      </c>
      <c r="BD19" s="1">
        <v>6.12</v>
      </c>
      <c r="BE19" s="1">
        <v>3</v>
      </c>
      <c r="BF19" s="1">
        <v>1.1200000000000001</v>
      </c>
      <c r="BG19" s="1">
        <v>2.12</v>
      </c>
      <c r="BH19" s="1">
        <v>0.38</v>
      </c>
      <c r="BI19" s="1">
        <v>0.72</v>
      </c>
      <c r="BJ19" s="1">
        <v>19.12</v>
      </c>
      <c r="BK19" s="1">
        <v>15.88</v>
      </c>
      <c r="BL19" s="1">
        <v>83</v>
      </c>
      <c r="BM19" s="1">
        <v>4.25</v>
      </c>
      <c r="BN19" s="1">
        <v>2.25</v>
      </c>
      <c r="BO19" s="1">
        <v>53</v>
      </c>
      <c r="BP19" s="1">
        <v>1</v>
      </c>
      <c r="BQ19" s="1">
        <v>0.62</v>
      </c>
      <c r="BR19" s="1">
        <v>62</v>
      </c>
      <c r="BS19" s="1">
        <v>0</v>
      </c>
      <c r="BT19" s="1">
        <v>0</v>
      </c>
      <c r="BU19" s="1">
        <v>8</v>
      </c>
      <c r="BV19" s="1">
        <v>0</v>
      </c>
      <c r="BW19" s="1">
        <v>0</v>
      </c>
      <c r="BX19" s="1">
        <v>0</v>
      </c>
      <c r="BY19" s="1">
        <v>29.38</v>
      </c>
      <c r="BZ19" s="1">
        <v>0</v>
      </c>
      <c r="CA19" s="1">
        <v>1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5.1167306100000012</v>
      </c>
      <c r="CL19" s="1">
        <v>1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D655-D20E-47BF-8BB1-5FE1BDF7C264}">
  <dimension ref="A1:AM345"/>
  <sheetViews>
    <sheetView zoomScale="70" zoomScaleNormal="70" workbookViewId="0">
      <selection activeCell="P4" sqref="P4"/>
    </sheetView>
  </sheetViews>
  <sheetFormatPr defaultRowHeight="15.75" x14ac:dyDescent="0.25"/>
  <cols>
    <col min="1" max="1" width="19.7109375" style="1" bestFit="1" customWidth="1"/>
    <col min="2" max="7" width="9.140625" style="1"/>
    <col min="8" max="8" width="19.7109375" style="1" bestFit="1" customWidth="1"/>
    <col min="9" max="16384" width="9.140625" style="1"/>
  </cols>
  <sheetData>
    <row r="1" spans="1:17" x14ac:dyDescent="0.25">
      <c r="A1" s="1" t="s">
        <v>0</v>
      </c>
      <c r="B1" s="1" t="s">
        <v>1</v>
      </c>
      <c r="C1" s="1" t="s">
        <v>91</v>
      </c>
      <c r="D1" s="1" t="s">
        <v>92</v>
      </c>
      <c r="H1" s="1" t="s">
        <v>0</v>
      </c>
      <c r="I1" s="1" t="s">
        <v>1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</row>
    <row r="2" spans="1:17" x14ac:dyDescent="0.25">
      <c r="A2" s="1" t="s">
        <v>59</v>
      </c>
      <c r="B2" s="1">
        <v>5.2</v>
      </c>
      <c r="C2" s="1">
        <v>2.1237250000000021</v>
      </c>
      <c r="D2" s="1">
        <v>7</v>
      </c>
      <c r="H2" s="1" t="s">
        <v>71</v>
      </c>
      <c r="I2" s="1">
        <v>5.4</v>
      </c>
      <c r="J2" s="1">
        <v>-1</v>
      </c>
      <c r="K2" s="1">
        <v>6</v>
      </c>
      <c r="L2" s="1">
        <v>1</v>
      </c>
      <c r="M2" s="1">
        <f>IF(AND((K2&lt;J2),(K2&gt;2),(J2&lt;10)),1,0)</f>
        <v>0</v>
      </c>
      <c r="N2" s="1">
        <f>IF(K2&lt;=2,1,0)</f>
        <v>0</v>
      </c>
      <c r="O2" s="1">
        <f>IF(K2&gt;=10,1,0)</f>
        <v>0</v>
      </c>
      <c r="P2" s="1">
        <f>SUM(L2:O2)</f>
        <v>1</v>
      </c>
      <c r="Q2" s="1" t="b">
        <f>EXACT(J2,K2)</f>
        <v>0</v>
      </c>
    </row>
    <row r="3" spans="1:17" x14ac:dyDescent="0.25">
      <c r="A3" s="1" t="s">
        <v>60</v>
      </c>
      <c r="B3" s="1">
        <v>4.3</v>
      </c>
      <c r="C3" s="1">
        <v>5.7747600000000006</v>
      </c>
      <c r="D3" s="1">
        <v>2</v>
      </c>
      <c r="H3" s="1" t="s">
        <v>61</v>
      </c>
      <c r="I3" s="1">
        <v>4.5999999999999996</v>
      </c>
      <c r="J3" s="1">
        <v>11</v>
      </c>
      <c r="K3" s="1">
        <v>6</v>
      </c>
      <c r="L3" s="1">
        <f>IF(AND((10&gt;K3),(K3&gt;=J3),(J3&gt;=2)),1,0)</f>
        <v>0</v>
      </c>
      <c r="M3" s="1">
        <f>IF(AND((K3&lt;J3),(K3&gt;2),(J3&lt;10)),1,0)</f>
        <v>0</v>
      </c>
      <c r="N3" s="1">
        <v>1</v>
      </c>
      <c r="O3" s="1">
        <f>IF(K3&gt;=10,1,0)</f>
        <v>0</v>
      </c>
      <c r="P3" s="1">
        <f>SUM(L3:O3)</f>
        <v>1</v>
      </c>
      <c r="Q3" s="1" t="b">
        <f>EXACT(J3,K3)</f>
        <v>0</v>
      </c>
    </row>
    <row r="4" spans="1:17" x14ac:dyDescent="0.25">
      <c r="A4" s="1" t="s">
        <v>61</v>
      </c>
      <c r="B4" s="1">
        <v>4.5999999999999996</v>
      </c>
      <c r="C4" s="1">
        <v>9.7460355000000032</v>
      </c>
      <c r="D4" s="1">
        <v>2</v>
      </c>
      <c r="H4" s="1" t="s">
        <v>79</v>
      </c>
      <c r="I4" s="1">
        <v>5.0999999999999996</v>
      </c>
      <c r="J4" s="1">
        <v>1</v>
      </c>
      <c r="K4" s="1">
        <v>9</v>
      </c>
      <c r="L4" s="1">
        <v>1</v>
      </c>
      <c r="M4" s="1">
        <f>IF(AND((K4&lt;J4),(K4&gt;2),(J4&lt;10)),1,0)</f>
        <v>0</v>
      </c>
      <c r="N4" s="1">
        <f>IF(K4&lt;=2,1,0)</f>
        <v>0</v>
      </c>
      <c r="O4" s="1">
        <f>IF(K4&gt;=10,1,0)</f>
        <v>0</v>
      </c>
      <c r="P4" s="1">
        <f>SUM(L4:O4)</f>
        <v>1</v>
      </c>
      <c r="Q4" s="1" t="b">
        <f>EXACT(J4,K4)</f>
        <v>0</v>
      </c>
    </row>
    <row r="5" spans="1:17" x14ac:dyDescent="0.25">
      <c r="A5" s="1" t="s">
        <v>62</v>
      </c>
      <c r="B5" s="1">
        <v>5.2</v>
      </c>
      <c r="C5" s="1">
        <v>4.0270870000000007</v>
      </c>
      <c r="D5" s="1">
        <v>2</v>
      </c>
      <c r="H5" s="1" t="s">
        <v>80</v>
      </c>
      <c r="I5" s="1">
        <v>4.0999999999999996</v>
      </c>
      <c r="J5" s="1">
        <v>-2</v>
      </c>
      <c r="K5" s="1">
        <v>3</v>
      </c>
      <c r="L5" s="1">
        <f>IF(AND((10&gt;K5),(K5&gt;=J5),(J5&gt;=2)),1,0)</f>
        <v>0</v>
      </c>
      <c r="M5" s="1">
        <v>1</v>
      </c>
      <c r="N5" s="1">
        <f>IF(K5&lt;=2,1,0)</f>
        <v>0</v>
      </c>
      <c r="O5" s="1">
        <f>IF(K5&gt;=10,1,0)</f>
        <v>0</v>
      </c>
      <c r="P5" s="1">
        <f>SUM(L5:O5)</f>
        <v>1</v>
      </c>
      <c r="Q5" s="1" t="b">
        <f>EXACT(J5,K5)</f>
        <v>0</v>
      </c>
    </row>
    <row r="6" spans="1:17" x14ac:dyDescent="0.25">
      <c r="A6" s="1" t="s">
        <v>63</v>
      </c>
      <c r="B6" s="1">
        <v>4.8</v>
      </c>
      <c r="C6" s="1">
        <v>3.6597734999999987</v>
      </c>
      <c r="D6" s="1">
        <v>3</v>
      </c>
      <c r="H6" s="1" t="s">
        <v>61</v>
      </c>
      <c r="I6" s="1">
        <v>4.5999999999999996</v>
      </c>
      <c r="J6" s="1">
        <v>10</v>
      </c>
      <c r="K6" s="1">
        <v>6</v>
      </c>
      <c r="L6" s="1">
        <f>IF(AND((10&gt;K6),(K6&gt;=J6),(J6&gt;=2)),1,0)</f>
        <v>0</v>
      </c>
      <c r="M6" s="1">
        <f>IF(AND((K6&lt;J6),(K6&gt;2),(J6&lt;10)),1,0)</f>
        <v>0</v>
      </c>
      <c r="N6" s="1">
        <v>1</v>
      </c>
      <c r="O6" s="1">
        <f>IF(K6&gt;=10,1,0)</f>
        <v>0</v>
      </c>
      <c r="P6" s="1">
        <f>SUM(L6:O6)</f>
        <v>1</v>
      </c>
      <c r="Q6" s="1" t="b">
        <f>EXACT(J6,K6)</f>
        <v>0</v>
      </c>
    </row>
    <row r="7" spans="1:17" x14ac:dyDescent="0.25">
      <c r="A7" s="1" t="s">
        <v>64</v>
      </c>
      <c r="B7" s="1">
        <v>4.3</v>
      </c>
      <c r="C7" s="1">
        <v>6.988032500000001</v>
      </c>
      <c r="D7" s="1">
        <v>3</v>
      </c>
      <c r="H7" s="1" t="s">
        <v>66</v>
      </c>
      <c r="I7" s="1">
        <v>4.9000000000000004</v>
      </c>
      <c r="J7" s="1">
        <v>1</v>
      </c>
      <c r="K7" s="1">
        <v>3</v>
      </c>
      <c r="L7" s="1">
        <v>1</v>
      </c>
      <c r="M7" s="1">
        <f>IF(AND((K7&lt;J7),(K7&gt;2),(J7&lt;10)),1,0)</f>
        <v>0</v>
      </c>
      <c r="N7" s="1">
        <f>IF(K7&lt;=2,1,0)</f>
        <v>0</v>
      </c>
      <c r="O7" s="1">
        <f>IF(K7&gt;=10,1,0)</f>
        <v>0</v>
      </c>
      <c r="P7" s="1">
        <f>SUM(L7:O7)</f>
        <v>1</v>
      </c>
      <c r="Q7" s="1" t="b">
        <f>EXACT(J7,K7)</f>
        <v>0</v>
      </c>
    </row>
    <row r="8" spans="1:17" x14ac:dyDescent="0.25">
      <c r="A8" s="1" t="s">
        <v>65</v>
      </c>
      <c r="B8" s="1">
        <v>5.4</v>
      </c>
      <c r="C8" s="1">
        <v>6.8670280000000012</v>
      </c>
      <c r="D8" s="1">
        <v>2</v>
      </c>
      <c r="H8" s="1" t="s">
        <v>81</v>
      </c>
      <c r="I8" s="1">
        <v>4.5</v>
      </c>
      <c r="J8" s="1">
        <v>10</v>
      </c>
      <c r="K8" s="1">
        <v>3</v>
      </c>
      <c r="L8" s="1">
        <f>IF(AND((10&gt;K8),(K8&gt;=J8),(J8&gt;=2)),1,0)</f>
        <v>0</v>
      </c>
      <c r="M8" s="1">
        <f>IF(AND((K8&lt;J8),(K8&gt;2),(J8&lt;10)),1,0)</f>
        <v>0</v>
      </c>
      <c r="N8" s="1">
        <v>1</v>
      </c>
      <c r="O8" s="1">
        <f>IF(K8&gt;=10,1,0)</f>
        <v>0</v>
      </c>
      <c r="P8" s="1">
        <f>SUM(L8:O8)</f>
        <v>1</v>
      </c>
      <c r="Q8" s="1" t="b">
        <f>EXACT(J8,K8)</f>
        <v>0</v>
      </c>
    </row>
    <row r="9" spans="1:17" x14ac:dyDescent="0.25">
      <c r="A9" s="1" t="s">
        <v>66</v>
      </c>
      <c r="B9" s="1">
        <v>4.9000000000000004</v>
      </c>
      <c r="C9" s="1">
        <v>6.1424340000000006</v>
      </c>
      <c r="D9" s="1">
        <v>6</v>
      </c>
      <c r="H9" s="1" t="s">
        <v>89</v>
      </c>
      <c r="I9" s="1">
        <v>4.4000000000000004</v>
      </c>
      <c r="J9" s="1">
        <v>0</v>
      </c>
      <c r="K9" s="1">
        <v>3</v>
      </c>
      <c r="L9" s="1">
        <v>1</v>
      </c>
      <c r="M9" s="1">
        <f>IF(AND((K9&lt;J9),(K9&gt;2),(J9&lt;10)),1,0)</f>
        <v>0</v>
      </c>
      <c r="N9" s="1">
        <f>IF(K9&lt;=2,1,0)</f>
        <v>0</v>
      </c>
      <c r="O9" s="1">
        <f>IF(K9&gt;=10,1,0)</f>
        <v>0</v>
      </c>
      <c r="P9" s="1">
        <f>SUM(L9:O9)</f>
        <v>1</v>
      </c>
      <c r="Q9" s="1" t="b">
        <f>EXACT(J9,K9)</f>
        <v>0</v>
      </c>
    </row>
    <row r="10" spans="1:17" x14ac:dyDescent="0.25">
      <c r="A10" s="1" t="s">
        <v>67</v>
      </c>
      <c r="B10" s="1">
        <v>4.8</v>
      </c>
      <c r="C10" s="1">
        <v>4.1271570000000013</v>
      </c>
      <c r="D10" s="1">
        <v>2</v>
      </c>
      <c r="H10" s="1" t="s">
        <v>59</v>
      </c>
      <c r="I10" s="1">
        <v>5.2</v>
      </c>
      <c r="J10" s="1">
        <v>1</v>
      </c>
      <c r="K10" s="1">
        <v>3</v>
      </c>
      <c r="L10" s="1">
        <v>1</v>
      </c>
      <c r="M10" s="1">
        <f>IF(AND((K10&lt;J10),(K10&gt;2),(J10&lt;10)),1,0)</f>
        <v>0</v>
      </c>
      <c r="N10" s="1">
        <f>IF(K10&lt;=2,1,0)</f>
        <v>0</v>
      </c>
      <c r="O10" s="1">
        <f>IF(K10&gt;=10,1,0)</f>
        <v>0</v>
      </c>
      <c r="P10" s="1">
        <f>SUM(L10:O10)</f>
        <v>1</v>
      </c>
      <c r="Q10" s="1" t="b">
        <f>EXACT(J10,K10)</f>
        <v>0</v>
      </c>
    </row>
    <row r="11" spans="1:17" x14ac:dyDescent="0.25">
      <c r="A11" s="1" t="s">
        <v>68</v>
      </c>
      <c r="B11" s="1">
        <v>6.1</v>
      </c>
      <c r="C11" s="1">
        <v>2.962120500000001</v>
      </c>
      <c r="D11" s="1">
        <v>3</v>
      </c>
      <c r="H11" s="1" t="s">
        <v>71</v>
      </c>
      <c r="I11" s="1">
        <v>5.4</v>
      </c>
      <c r="J11" s="1">
        <v>2</v>
      </c>
      <c r="K11" s="1">
        <v>2</v>
      </c>
      <c r="L11" s="1">
        <f>IF(AND((10&gt;K11),(K11&gt;=J11),(J11&gt;=2)),1,0)</f>
        <v>1</v>
      </c>
      <c r="M11" s="1">
        <f>IF(AND((K11&lt;J11),(K11&gt;2),(J11&lt;10)),1,0)</f>
        <v>0</v>
      </c>
      <c r="N11" s="1">
        <v>0</v>
      </c>
      <c r="O11" s="1">
        <f>IF(K11&gt;=10,1,0)</f>
        <v>0</v>
      </c>
      <c r="P11" s="1">
        <f>SUM(L11:O11)</f>
        <v>1</v>
      </c>
      <c r="Q11" s="1" t="b">
        <f>EXACT(J11,K11)</f>
        <v>1</v>
      </c>
    </row>
    <row r="12" spans="1:17" x14ac:dyDescent="0.25">
      <c r="A12" s="1" t="s">
        <v>69</v>
      </c>
      <c r="B12" s="1">
        <v>4.4000000000000004</v>
      </c>
      <c r="C12" s="1">
        <v>5.5926480000000005</v>
      </c>
      <c r="D12" s="1">
        <v>1</v>
      </c>
      <c r="H12" s="1" t="s">
        <v>71</v>
      </c>
      <c r="I12" s="1">
        <v>5.4</v>
      </c>
      <c r="J12" s="1">
        <v>2</v>
      </c>
      <c r="K12" s="1">
        <v>2</v>
      </c>
      <c r="L12" s="1">
        <f>IF(AND((10&gt;K12),(K12&gt;=J12),(J12&gt;=2)),1,0)</f>
        <v>1</v>
      </c>
      <c r="M12" s="1">
        <f>IF(AND((K12&lt;J12),(K12&gt;2),(J12&lt;10)),1,0)</f>
        <v>0</v>
      </c>
      <c r="N12" s="1">
        <v>0</v>
      </c>
      <c r="O12" s="1">
        <f>IF(K12&gt;=10,1,0)</f>
        <v>0</v>
      </c>
      <c r="P12" s="1">
        <f>SUM(L12:O12)</f>
        <v>1</v>
      </c>
      <c r="Q12" s="1" t="b">
        <f>EXACT(J12,K12)</f>
        <v>1</v>
      </c>
    </row>
    <row r="13" spans="1:17" x14ac:dyDescent="0.25">
      <c r="A13" s="1" t="s">
        <v>70</v>
      </c>
      <c r="B13" s="1">
        <v>5.5</v>
      </c>
      <c r="C13" s="1">
        <v>5.0985410000000009</v>
      </c>
      <c r="D13" s="1">
        <v>2</v>
      </c>
      <c r="H13" s="1" t="s">
        <v>81</v>
      </c>
      <c r="I13" s="1">
        <v>4.5</v>
      </c>
      <c r="J13" s="1">
        <v>1</v>
      </c>
      <c r="K13" s="1">
        <v>1</v>
      </c>
      <c r="L13" s="1">
        <v>1</v>
      </c>
      <c r="M13" s="1">
        <f>IF(AND((K13&lt;J13),(K13&gt;2),(J13&lt;10)),1,0)</f>
        <v>0</v>
      </c>
      <c r="N13" s="1">
        <v>0</v>
      </c>
      <c r="O13" s="1">
        <f>IF(K13&gt;=10,1,0)</f>
        <v>0</v>
      </c>
      <c r="P13" s="1">
        <f>SUM(L13:O13)</f>
        <v>1</v>
      </c>
      <c r="Q13" s="1" t="b">
        <f>EXACT(J13,K13)</f>
        <v>1</v>
      </c>
    </row>
    <row r="14" spans="1:17" x14ac:dyDescent="0.25">
      <c r="A14" s="1" t="s">
        <v>71</v>
      </c>
      <c r="B14" s="1">
        <v>5.4</v>
      </c>
      <c r="C14" s="1">
        <v>-1.4304838000000024</v>
      </c>
      <c r="D14" s="1">
        <v>6</v>
      </c>
      <c r="H14" s="1" t="s">
        <v>59</v>
      </c>
      <c r="I14" s="1">
        <v>5.2</v>
      </c>
      <c r="J14" s="1">
        <v>2</v>
      </c>
      <c r="K14" s="1">
        <v>2</v>
      </c>
      <c r="L14" s="1">
        <f>IF(AND((10&gt;K14),(K14&gt;=J14),(J14&gt;=2)),1,0)</f>
        <v>1</v>
      </c>
      <c r="M14" s="1">
        <f>IF(AND((K14&lt;J14),(K14&gt;2),(J14&lt;10)),1,0)</f>
        <v>0</v>
      </c>
      <c r="N14" s="1">
        <v>0</v>
      </c>
      <c r="O14" s="1">
        <f>IF(K14&gt;=10,1,0)</f>
        <v>0</v>
      </c>
      <c r="P14" s="1">
        <f>SUM(L14:O14)</f>
        <v>1</v>
      </c>
      <c r="Q14" s="1" t="b">
        <f>EXACT(J14,K14)</f>
        <v>1</v>
      </c>
    </row>
    <row r="15" spans="1:17" x14ac:dyDescent="0.25">
      <c r="A15" s="1" t="s">
        <v>72</v>
      </c>
      <c r="B15" s="1">
        <v>4.5</v>
      </c>
      <c r="C15" s="1">
        <v>2.1897350000000007</v>
      </c>
      <c r="D15" s="1">
        <v>1</v>
      </c>
      <c r="H15" s="1" t="s">
        <v>83</v>
      </c>
      <c r="I15" s="1">
        <v>4.3</v>
      </c>
      <c r="J15" s="1">
        <v>2</v>
      </c>
      <c r="K15" s="1">
        <v>2</v>
      </c>
      <c r="L15" s="1">
        <f>IF(AND((10&gt;K15),(K15&gt;=J15),(J15&gt;=2)),1,0)</f>
        <v>1</v>
      </c>
      <c r="M15" s="1">
        <f>IF(AND((K15&lt;J15),(K15&gt;2),(J15&lt;10)),1,0)</f>
        <v>0</v>
      </c>
      <c r="N15" s="1">
        <v>0</v>
      </c>
      <c r="O15" s="1">
        <f>IF(K15&gt;=10,1,0)</f>
        <v>0</v>
      </c>
      <c r="P15" s="1">
        <f>SUM(L15:O15)</f>
        <v>1</v>
      </c>
      <c r="Q15" s="1" t="b">
        <f>EXACT(J15,K15)</f>
        <v>1</v>
      </c>
    </row>
    <row r="16" spans="1:17" x14ac:dyDescent="0.25">
      <c r="A16" s="1" t="s">
        <v>73</v>
      </c>
      <c r="B16" s="1">
        <v>4.5</v>
      </c>
      <c r="C16" s="1">
        <v>7.2759094999999983</v>
      </c>
      <c r="D16" s="1">
        <v>1</v>
      </c>
      <c r="H16" s="1" t="s">
        <v>89</v>
      </c>
      <c r="I16" s="1">
        <v>4.4000000000000004</v>
      </c>
      <c r="J16" s="1">
        <v>1</v>
      </c>
      <c r="K16" s="1">
        <v>1</v>
      </c>
      <c r="L16" s="1">
        <v>1</v>
      </c>
      <c r="M16" s="1">
        <f>IF(AND((K16&lt;J16),(K16&gt;2),(J16&lt;10)),1,0)</f>
        <v>0</v>
      </c>
      <c r="N16" s="1">
        <v>0</v>
      </c>
      <c r="O16" s="1">
        <f>IF(K16&gt;=10,1,0)</f>
        <v>0</v>
      </c>
      <c r="P16" s="1">
        <f>SUM(L16:O16)</f>
        <v>1</v>
      </c>
      <c r="Q16" s="1" t="b">
        <f>EXACT(J16,K16)</f>
        <v>1</v>
      </c>
    </row>
    <row r="17" spans="1:17" x14ac:dyDescent="0.25">
      <c r="A17" s="1" t="s">
        <v>74</v>
      </c>
      <c r="B17" s="1">
        <v>4.5999999999999996</v>
      </c>
      <c r="C17" s="1">
        <v>3.5504070000000008</v>
      </c>
      <c r="D17" s="1">
        <v>1</v>
      </c>
      <c r="H17" s="1" t="s">
        <v>66</v>
      </c>
      <c r="I17" s="1">
        <v>4.9000000000000004</v>
      </c>
      <c r="J17" s="1">
        <v>6</v>
      </c>
      <c r="K17" s="1">
        <v>6</v>
      </c>
      <c r="L17" s="1">
        <f>IF(AND((10&gt;K17),(K17&gt;=J17),(J17&gt;=2)),1,0)</f>
        <v>1</v>
      </c>
      <c r="M17" s="1">
        <f>IF(AND((K17&lt;J17),(K17&gt;2),(J17&lt;10)),1,0)</f>
        <v>0</v>
      </c>
      <c r="N17" s="1">
        <f>IF(K17&lt;=2,1,0)</f>
        <v>0</v>
      </c>
      <c r="O17" s="1">
        <f>IF(K17&gt;=10,1,0)</f>
        <v>0</v>
      </c>
      <c r="P17" s="1">
        <f>SUM(L17:O17)</f>
        <v>1</v>
      </c>
      <c r="Q17" s="1" t="b">
        <f>EXACT(J17,K17)</f>
        <v>1</v>
      </c>
    </row>
    <row r="18" spans="1:17" x14ac:dyDescent="0.25">
      <c r="A18" s="1" t="s">
        <v>75</v>
      </c>
      <c r="B18" s="1">
        <v>5</v>
      </c>
      <c r="C18" s="1">
        <v>5.9947774999999996</v>
      </c>
      <c r="D18" s="1">
        <v>1</v>
      </c>
      <c r="H18" s="1" t="s">
        <v>68</v>
      </c>
      <c r="I18" s="1">
        <v>6.1</v>
      </c>
      <c r="J18" s="1">
        <v>3</v>
      </c>
      <c r="K18" s="1">
        <v>3</v>
      </c>
      <c r="L18" s="1">
        <f>IF(AND((10&gt;K18),(K18&gt;=J18),(J18&gt;=2)),1,0)</f>
        <v>1</v>
      </c>
      <c r="M18" s="1">
        <f>IF(AND((K18&lt;J18),(K18&gt;2),(J18&lt;10)),1,0)</f>
        <v>0</v>
      </c>
      <c r="N18" s="1">
        <f>IF(K18&lt;=2,1,0)</f>
        <v>0</v>
      </c>
      <c r="O18" s="1">
        <f>IF(K18&gt;=10,1,0)</f>
        <v>0</v>
      </c>
      <c r="P18" s="1">
        <f>SUM(L18:O18)</f>
        <v>1</v>
      </c>
      <c r="Q18" s="1" t="b">
        <f>EXACT(J18,K18)</f>
        <v>1</v>
      </c>
    </row>
    <row r="19" spans="1:17" x14ac:dyDescent="0.25">
      <c r="A19" s="1" t="s">
        <v>76</v>
      </c>
      <c r="B19" s="1">
        <v>6.1</v>
      </c>
      <c r="C19" s="1">
        <v>6.1707134999999989</v>
      </c>
      <c r="D19" s="1">
        <v>6</v>
      </c>
      <c r="H19" s="1" t="s">
        <v>76</v>
      </c>
      <c r="I19" s="1">
        <v>6.1</v>
      </c>
      <c r="J19" s="1">
        <v>6</v>
      </c>
      <c r="K19" s="1">
        <v>6</v>
      </c>
      <c r="L19" s="1">
        <f>IF(AND((10&gt;K19),(K19&gt;=J19),(J19&gt;=2)),1,0)</f>
        <v>1</v>
      </c>
      <c r="M19" s="1">
        <f>IF(AND((K19&lt;J19),(K19&gt;2),(J19&lt;10)),1,0)</f>
        <v>0</v>
      </c>
      <c r="N19" s="1">
        <f>IF(K19&lt;=2,1,0)</f>
        <v>0</v>
      </c>
      <c r="O19" s="1">
        <f>IF(K19&gt;=10,1,0)</f>
        <v>0</v>
      </c>
      <c r="P19" s="1">
        <f>SUM(L19:O19)</f>
        <v>1</v>
      </c>
      <c r="Q19" s="1" t="b">
        <f>EXACT(J19,K19)</f>
        <v>1</v>
      </c>
    </row>
    <row r="20" spans="1:17" x14ac:dyDescent="0.25">
      <c r="A20" s="1" t="s">
        <v>77</v>
      </c>
      <c r="B20" s="1">
        <v>4.3</v>
      </c>
      <c r="C20" s="1">
        <v>5.5159299999999991</v>
      </c>
      <c r="D20" s="1">
        <v>4</v>
      </c>
      <c r="H20" s="1" t="s">
        <v>74</v>
      </c>
      <c r="I20" s="1">
        <v>4.5999999999999996</v>
      </c>
      <c r="J20" s="1">
        <v>6</v>
      </c>
      <c r="K20" s="1">
        <v>6</v>
      </c>
      <c r="L20" s="1">
        <f>IF(AND((10&gt;K20),(K20&gt;=J20),(J20&gt;=2)),1,0)</f>
        <v>1</v>
      </c>
      <c r="M20" s="1">
        <f>IF(AND((K20&lt;J20),(K20&gt;2),(J20&lt;10)),1,0)</f>
        <v>0</v>
      </c>
      <c r="N20" s="1">
        <f>IF(K20&lt;=2,1,0)</f>
        <v>0</v>
      </c>
      <c r="O20" s="1">
        <f>IF(K20&gt;=10,1,0)</f>
        <v>0</v>
      </c>
      <c r="P20" s="1">
        <f>SUM(L20:O20)</f>
        <v>1</v>
      </c>
      <c r="Q20" s="1" t="b">
        <f>EXACT(J20,K20)</f>
        <v>1</v>
      </c>
    </row>
    <row r="21" spans="1:17" x14ac:dyDescent="0.25">
      <c r="A21" s="1" t="s">
        <v>78</v>
      </c>
      <c r="B21" s="1">
        <v>6</v>
      </c>
      <c r="C21" s="1">
        <v>3.950812</v>
      </c>
      <c r="D21" s="1">
        <v>2</v>
      </c>
      <c r="H21" s="1" t="s">
        <v>76</v>
      </c>
      <c r="I21" s="1">
        <v>6.1</v>
      </c>
      <c r="J21" s="1">
        <v>6</v>
      </c>
      <c r="K21" s="1">
        <v>6</v>
      </c>
      <c r="L21" s="1">
        <f>IF(AND((10&gt;K21),(K21&gt;=J21),(J21&gt;=2)),1,0)</f>
        <v>1</v>
      </c>
      <c r="M21" s="1">
        <f>IF(AND((K21&lt;J21),(K21&gt;2),(J21&lt;10)),1,0)</f>
        <v>0</v>
      </c>
      <c r="N21" s="1">
        <f>IF(K21&lt;=2,1,0)</f>
        <v>0</v>
      </c>
      <c r="O21" s="1">
        <f>IF(K21&gt;=10,1,0)</f>
        <v>0</v>
      </c>
      <c r="P21" s="1">
        <f>SUM(L21:O21)</f>
        <v>1</v>
      </c>
      <c r="Q21" s="1" t="b">
        <f>EXACT(J21,K21)</f>
        <v>1</v>
      </c>
    </row>
    <row r="22" spans="1:17" x14ac:dyDescent="0.25">
      <c r="A22" s="1" t="s">
        <v>68</v>
      </c>
      <c r="B22" s="1">
        <v>6.1</v>
      </c>
      <c r="C22" s="1">
        <v>3.6053410299999995</v>
      </c>
      <c r="D22" s="1">
        <v>9</v>
      </c>
      <c r="H22" s="1" t="s">
        <v>63</v>
      </c>
      <c r="I22" s="1">
        <v>4.8</v>
      </c>
      <c r="J22" s="1">
        <v>4</v>
      </c>
      <c r="K22" s="1">
        <v>4</v>
      </c>
      <c r="L22" s="1">
        <f>IF(AND((10&gt;K22),(K22&gt;=J22),(J22&gt;=2)),1,0)</f>
        <v>1</v>
      </c>
      <c r="M22" s="1">
        <f>IF(AND((K22&lt;J22),(K22&gt;2),(J22&lt;10)),1,0)</f>
        <v>0</v>
      </c>
      <c r="N22" s="1">
        <f>IF(K22&lt;=2,1,0)</f>
        <v>0</v>
      </c>
      <c r="O22" s="1">
        <f>IF(K22&gt;=10,1,0)</f>
        <v>0</v>
      </c>
      <c r="P22" s="1">
        <f>SUM(L22:O22)</f>
        <v>1</v>
      </c>
      <c r="Q22" s="1" t="b">
        <f>EXACT(J22,K22)</f>
        <v>1</v>
      </c>
    </row>
    <row r="23" spans="1:17" x14ac:dyDescent="0.25">
      <c r="A23" s="1" t="s">
        <v>78</v>
      </c>
      <c r="B23" s="1">
        <v>6</v>
      </c>
      <c r="C23" s="1">
        <v>4.4565458399999986</v>
      </c>
      <c r="D23" s="1">
        <v>9</v>
      </c>
      <c r="H23" s="1" t="s">
        <v>64</v>
      </c>
      <c r="I23" s="1">
        <v>4.3</v>
      </c>
      <c r="J23" s="1">
        <v>6</v>
      </c>
      <c r="K23" s="1">
        <v>6</v>
      </c>
      <c r="L23" s="1">
        <f>IF(AND((10&gt;K23),(K23&gt;=J23),(J23&gt;=2)),1,0)</f>
        <v>1</v>
      </c>
      <c r="M23" s="1">
        <f>IF(AND((K23&lt;J23),(K23&gt;2),(J23&lt;10)),1,0)</f>
        <v>0</v>
      </c>
      <c r="N23" s="1">
        <f>IF(K23&lt;=2,1,0)</f>
        <v>0</v>
      </c>
      <c r="O23" s="1">
        <f>IF(K23&gt;=10,1,0)</f>
        <v>0</v>
      </c>
      <c r="P23" s="1">
        <f>SUM(L23:O23)</f>
        <v>1</v>
      </c>
      <c r="Q23" s="1" t="b">
        <f>EXACT(J23,K23)</f>
        <v>1</v>
      </c>
    </row>
    <row r="24" spans="1:17" x14ac:dyDescent="0.25">
      <c r="A24" s="1" t="s">
        <v>69</v>
      </c>
      <c r="B24" s="1">
        <v>4.4000000000000004</v>
      </c>
      <c r="C24" s="1">
        <v>5.313390479999998</v>
      </c>
      <c r="D24" s="1">
        <v>7</v>
      </c>
      <c r="H24" s="1" t="s">
        <v>65</v>
      </c>
      <c r="I24" s="1">
        <v>5.4</v>
      </c>
      <c r="J24" s="1">
        <v>6</v>
      </c>
      <c r="K24" s="1">
        <v>6</v>
      </c>
      <c r="L24" s="1">
        <f>IF(AND((10&gt;K24),(K24&gt;=J24),(J24&gt;=2)),1,0)</f>
        <v>1</v>
      </c>
      <c r="M24" s="1">
        <f>IF(AND((K24&lt;J24),(K24&gt;2),(J24&lt;10)),1,0)</f>
        <v>0</v>
      </c>
      <c r="N24" s="1">
        <f>IF(K24&lt;=2,1,0)</f>
        <v>0</v>
      </c>
      <c r="O24" s="1">
        <f>IF(K24&gt;=10,1,0)</f>
        <v>0</v>
      </c>
      <c r="P24" s="1">
        <f>SUM(L24:O24)</f>
        <v>1</v>
      </c>
      <c r="Q24" s="1" t="b">
        <f>EXACT(J24,K24)</f>
        <v>1</v>
      </c>
    </row>
    <row r="25" spans="1:17" x14ac:dyDescent="0.25">
      <c r="A25" s="1" t="s">
        <v>61</v>
      </c>
      <c r="B25" s="1">
        <v>4.5999999999999996</v>
      </c>
      <c r="C25" s="1">
        <v>11.428471540000002</v>
      </c>
      <c r="D25" s="1">
        <v>6</v>
      </c>
      <c r="H25" s="1" t="s">
        <v>69</v>
      </c>
      <c r="I25" s="1">
        <v>4.4000000000000004</v>
      </c>
      <c r="J25" s="1">
        <v>5</v>
      </c>
      <c r="K25" s="1">
        <v>5</v>
      </c>
      <c r="L25" s="1">
        <f>IF(AND((10&gt;K25),(K25&gt;=J25),(J25&gt;=2)),1,0)</f>
        <v>1</v>
      </c>
      <c r="M25" s="1">
        <f>IF(AND((K25&lt;J25),(K25&gt;2),(J25&lt;10)),1,0)</f>
        <v>0</v>
      </c>
      <c r="N25" s="1">
        <f>IF(K25&lt;=2,1,0)</f>
        <v>0</v>
      </c>
      <c r="O25" s="1">
        <f>IF(K25&gt;=10,1,0)</f>
        <v>0</v>
      </c>
      <c r="P25" s="1">
        <f>SUM(L25:O25)</f>
        <v>1</v>
      </c>
      <c r="Q25" s="1" t="b">
        <f>EXACT(J25,K25)</f>
        <v>1</v>
      </c>
    </row>
    <row r="26" spans="1:17" x14ac:dyDescent="0.25">
      <c r="A26" s="1" t="s">
        <v>62</v>
      </c>
      <c r="B26" s="1">
        <v>5.2</v>
      </c>
      <c r="C26" s="1">
        <v>4.3736110899999998</v>
      </c>
      <c r="D26" s="1">
        <v>6</v>
      </c>
      <c r="H26" s="1" t="s">
        <v>79</v>
      </c>
      <c r="I26" s="1">
        <v>5.0999999999999996</v>
      </c>
      <c r="J26" s="1">
        <v>3</v>
      </c>
      <c r="K26" s="1">
        <v>3</v>
      </c>
      <c r="L26" s="1">
        <f>IF(AND((10&gt;K26),(K26&gt;=J26),(J26&gt;=2)),1,0)</f>
        <v>1</v>
      </c>
      <c r="M26" s="1">
        <f>IF(AND((K26&lt;J26),(K26&gt;2),(J26&lt;10)),1,0)</f>
        <v>0</v>
      </c>
      <c r="N26" s="1">
        <f>IF(K26&lt;=2,1,0)</f>
        <v>0</v>
      </c>
      <c r="O26" s="1">
        <f>IF(K26&gt;=10,1,0)</f>
        <v>0</v>
      </c>
      <c r="P26" s="1">
        <f>SUM(L26:O26)</f>
        <v>1</v>
      </c>
      <c r="Q26" s="1" t="b">
        <f>EXACT(J26,K26)</f>
        <v>1</v>
      </c>
    </row>
    <row r="27" spans="1:17" x14ac:dyDescent="0.25">
      <c r="A27" s="1" t="s">
        <v>74</v>
      </c>
      <c r="B27" s="1">
        <v>4.5999999999999996</v>
      </c>
      <c r="C27" s="1">
        <v>5.5141367499999969</v>
      </c>
      <c r="D27" s="1">
        <v>6</v>
      </c>
      <c r="H27" s="1" t="s">
        <v>76</v>
      </c>
      <c r="I27" s="1">
        <v>6.1</v>
      </c>
      <c r="J27" s="1">
        <v>6</v>
      </c>
      <c r="K27" s="1">
        <v>6</v>
      </c>
      <c r="L27" s="1">
        <f>IF(AND((10&gt;K27),(K27&gt;=J27),(J27&gt;=2)),1,0)</f>
        <v>1</v>
      </c>
      <c r="M27" s="1">
        <f>IF(AND((K27&lt;J27),(K27&gt;2),(J27&lt;10)),1,0)</f>
        <v>0</v>
      </c>
      <c r="N27" s="1">
        <f>IF(K27&lt;=2,1,0)</f>
        <v>0</v>
      </c>
      <c r="O27" s="1">
        <f>IF(K27&gt;=10,1,0)</f>
        <v>0</v>
      </c>
      <c r="P27" s="1">
        <f>SUM(L27:O27)</f>
        <v>1</v>
      </c>
      <c r="Q27" s="1" t="b">
        <f>EXACT(J27,K27)</f>
        <v>1</v>
      </c>
    </row>
    <row r="28" spans="1:17" x14ac:dyDescent="0.25">
      <c r="A28" s="1" t="s">
        <v>75</v>
      </c>
      <c r="B28" s="1">
        <v>5</v>
      </c>
      <c r="C28" s="1">
        <v>5.2195119099999996</v>
      </c>
      <c r="D28" s="1">
        <v>6</v>
      </c>
      <c r="H28" s="1" t="s">
        <v>66</v>
      </c>
      <c r="I28" s="1">
        <v>4.9000000000000004</v>
      </c>
      <c r="J28" s="1">
        <v>3</v>
      </c>
      <c r="K28" s="1">
        <v>3</v>
      </c>
      <c r="L28" s="1">
        <f>IF(AND((10&gt;K28),(K28&gt;=J28),(J28&gt;=2)),1,0)</f>
        <v>1</v>
      </c>
      <c r="M28" s="1">
        <f>IF(AND((K28&lt;J28),(K28&gt;2),(J28&lt;10)),1,0)</f>
        <v>0</v>
      </c>
      <c r="N28" s="1">
        <f>IF(K28&lt;=2,1,0)</f>
        <v>0</v>
      </c>
      <c r="O28" s="1">
        <f>IF(K28&gt;=10,1,0)</f>
        <v>0</v>
      </c>
      <c r="P28" s="1">
        <f>SUM(L28:O28)</f>
        <v>1</v>
      </c>
      <c r="Q28" s="1" t="b">
        <f>EXACT(J28,K28)</f>
        <v>1</v>
      </c>
    </row>
    <row r="29" spans="1:17" x14ac:dyDescent="0.25">
      <c r="A29" s="1" t="s">
        <v>76</v>
      </c>
      <c r="B29" s="1">
        <v>6.1</v>
      </c>
      <c r="C29" s="1">
        <v>5.8811857300000003</v>
      </c>
      <c r="D29" s="1">
        <v>6</v>
      </c>
      <c r="H29" s="1" t="s">
        <v>68</v>
      </c>
      <c r="I29" s="1">
        <v>6.1</v>
      </c>
      <c r="J29" s="1">
        <v>4</v>
      </c>
      <c r="K29" s="1">
        <v>4</v>
      </c>
      <c r="L29" s="1">
        <f>IF(AND((10&gt;K29),(K29&gt;=J29),(J29&gt;=2)),1,0)</f>
        <v>1</v>
      </c>
      <c r="M29" s="1">
        <f>IF(AND((K29&lt;J29),(K29&gt;2),(J29&lt;10)),1,0)</f>
        <v>0</v>
      </c>
      <c r="N29" s="1">
        <f>IF(K29&lt;=2,1,0)</f>
        <v>0</v>
      </c>
      <c r="O29" s="1">
        <f>IF(K29&gt;=10,1,0)</f>
        <v>0</v>
      </c>
      <c r="P29" s="1">
        <f>SUM(L29:O29)</f>
        <v>1</v>
      </c>
      <c r="Q29" s="1" t="b">
        <f>EXACT(J29,K29)</f>
        <v>1</v>
      </c>
    </row>
    <row r="30" spans="1:17" x14ac:dyDescent="0.25">
      <c r="A30" s="1" t="s">
        <v>63</v>
      </c>
      <c r="B30" s="1">
        <v>4.8</v>
      </c>
      <c r="C30" s="1">
        <v>3.7080197700000022</v>
      </c>
      <c r="D30" s="1">
        <v>4</v>
      </c>
      <c r="H30" s="1" t="s">
        <v>85</v>
      </c>
      <c r="I30" s="1">
        <v>4.4000000000000004</v>
      </c>
      <c r="J30" s="1">
        <v>3</v>
      </c>
      <c r="K30" s="1">
        <v>3</v>
      </c>
      <c r="L30" s="1">
        <f>IF(AND((10&gt;K30),(K30&gt;=J30),(J30&gt;=2)),1,0)</f>
        <v>1</v>
      </c>
      <c r="M30" s="1">
        <f>IF(AND((K30&lt;J30),(K30&gt;2),(J30&lt;10)),1,0)</f>
        <v>0</v>
      </c>
      <c r="N30" s="1">
        <f>IF(K30&lt;=2,1,0)</f>
        <v>0</v>
      </c>
      <c r="O30" s="1">
        <f>IF(K30&gt;=10,1,0)</f>
        <v>0</v>
      </c>
      <c r="P30" s="1">
        <f>SUM(L30:O30)</f>
        <v>1</v>
      </c>
      <c r="Q30" s="1" t="b">
        <f>EXACT(J30,K30)</f>
        <v>1</v>
      </c>
    </row>
    <row r="31" spans="1:17" x14ac:dyDescent="0.25">
      <c r="A31" s="1" t="s">
        <v>66</v>
      </c>
      <c r="B31" s="1">
        <v>4.9000000000000004</v>
      </c>
      <c r="C31" s="1">
        <v>4.3159570399999971</v>
      </c>
      <c r="D31" s="1">
        <v>3</v>
      </c>
      <c r="H31" s="1" t="s">
        <v>77</v>
      </c>
      <c r="I31" s="1">
        <v>4.3</v>
      </c>
      <c r="J31" s="1">
        <v>4</v>
      </c>
      <c r="K31" s="1">
        <v>4</v>
      </c>
      <c r="L31" s="1">
        <f>IF(AND((10&gt;K31),(K31&gt;=J31),(J31&gt;=2)),1,0)</f>
        <v>1</v>
      </c>
      <c r="M31" s="1">
        <f>IF(AND((K31&lt;J31),(K31&gt;2),(J31&lt;10)),1,0)</f>
        <v>0</v>
      </c>
      <c r="N31" s="1">
        <f>IF(K31&lt;=2,1,0)</f>
        <v>0</v>
      </c>
      <c r="O31" s="1">
        <f>IF(K31&gt;=10,1,0)</f>
        <v>0</v>
      </c>
      <c r="P31" s="1">
        <f>SUM(L31:O31)</f>
        <v>1</v>
      </c>
      <c r="Q31" s="1" t="b">
        <f>EXACT(J31,K31)</f>
        <v>1</v>
      </c>
    </row>
    <row r="32" spans="1:17" x14ac:dyDescent="0.25">
      <c r="A32" s="1" t="s">
        <v>73</v>
      </c>
      <c r="B32" s="1">
        <v>4.5</v>
      </c>
      <c r="C32" s="1">
        <v>6.5591362099999992</v>
      </c>
      <c r="D32" s="1">
        <v>3</v>
      </c>
      <c r="H32" s="1" t="s">
        <v>76</v>
      </c>
      <c r="I32" s="1">
        <v>6.1</v>
      </c>
      <c r="J32" s="1">
        <v>6</v>
      </c>
      <c r="K32" s="1">
        <v>6</v>
      </c>
      <c r="L32" s="1">
        <f>IF(AND((10&gt;K32),(K32&gt;=J32),(J32&gt;=2)),1,0)</f>
        <v>1</v>
      </c>
      <c r="M32" s="1">
        <f>IF(AND((K32&lt;J32),(K32&gt;2),(J32&lt;10)),1,0)</f>
        <v>0</v>
      </c>
      <c r="N32" s="1">
        <f>IF(K32&lt;=2,1,0)</f>
        <v>0</v>
      </c>
      <c r="O32" s="1">
        <f>IF(K32&gt;=10,1,0)</f>
        <v>0</v>
      </c>
      <c r="P32" s="1">
        <f>SUM(L32:O32)</f>
        <v>1</v>
      </c>
      <c r="Q32" s="1" t="b">
        <f>EXACT(J32,K32)</f>
        <v>1</v>
      </c>
    </row>
    <row r="33" spans="1:17" x14ac:dyDescent="0.25">
      <c r="A33" s="1" t="s">
        <v>59</v>
      </c>
      <c r="B33" s="1">
        <v>5.2</v>
      </c>
      <c r="C33" s="1">
        <v>4.8420475199999986</v>
      </c>
      <c r="D33" s="1">
        <v>2</v>
      </c>
      <c r="H33" s="1" t="s">
        <v>76</v>
      </c>
      <c r="I33" s="1">
        <v>6.1</v>
      </c>
      <c r="J33" s="1">
        <v>6</v>
      </c>
      <c r="K33" s="1">
        <v>6</v>
      </c>
      <c r="L33" s="1">
        <f>IF(AND((10&gt;K33),(K33&gt;=J33),(J33&gt;=2)),1,0)</f>
        <v>1</v>
      </c>
      <c r="M33" s="1">
        <f>IF(AND((K33&lt;J33),(K33&gt;2),(J33&lt;10)),1,0)</f>
        <v>0</v>
      </c>
      <c r="N33" s="1">
        <f>IF(K33&lt;=2,1,0)</f>
        <v>0</v>
      </c>
      <c r="O33" s="1">
        <f>IF(K33&gt;=10,1,0)</f>
        <v>0</v>
      </c>
      <c r="P33" s="1">
        <f>SUM(L33:O33)</f>
        <v>1</v>
      </c>
      <c r="Q33" s="1" t="b">
        <f>EXACT(J33,K33)</f>
        <v>1</v>
      </c>
    </row>
    <row r="34" spans="1:17" x14ac:dyDescent="0.25">
      <c r="A34" s="1" t="s">
        <v>64</v>
      </c>
      <c r="B34" s="1">
        <v>4.3</v>
      </c>
      <c r="C34" s="1">
        <v>6.3262134699999972</v>
      </c>
      <c r="D34" s="1">
        <v>2</v>
      </c>
      <c r="H34" s="1" t="s">
        <v>59</v>
      </c>
      <c r="I34" s="1">
        <v>5.2</v>
      </c>
      <c r="J34" s="1">
        <v>5</v>
      </c>
      <c r="K34" s="1">
        <v>5</v>
      </c>
      <c r="L34" s="1">
        <f>IF(AND((10&gt;K34),(K34&gt;=J34),(J34&gt;=2)),1,0)</f>
        <v>1</v>
      </c>
      <c r="M34" s="1">
        <f>IF(AND((K34&lt;J34),(K34&gt;2),(J34&lt;10)),1,0)</f>
        <v>0</v>
      </c>
      <c r="N34" s="1">
        <f>IF(K34&lt;=2,1,0)</f>
        <v>0</v>
      </c>
      <c r="O34" s="1">
        <f>IF(K34&gt;=10,1,0)</f>
        <v>0</v>
      </c>
      <c r="P34" s="1">
        <f>SUM(L34:O34)</f>
        <v>1</v>
      </c>
      <c r="Q34" s="1" t="b">
        <f>EXACT(J34,K34)</f>
        <v>1</v>
      </c>
    </row>
    <row r="35" spans="1:17" x14ac:dyDescent="0.25">
      <c r="A35" s="1" t="s">
        <v>65</v>
      </c>
      <c r="B35" s="1">
        <v>5.4</v>
      </c>
      <c r="C35" s="1">
        <v>6.3394009900000023</v>
      </c>
      <c r="D35" s="1">
        <v>2</v>
      </c>
      <c r="H35" s="1" t="s">
        <v>62</v>
      </c>
      <c r="I35" s="1">
        <v>5.2</v>
      </c>
      <c r="J35" s="1">
        <v>5</v>
      </c>
      <c r="K35" s="1">
        <v>5</v>
      </c>
      <c r="L35" s="1">
        <f>IF(AND((10&gt;K35),(K35&gt;=J35),(J35&gt;=2)),1,0)</f>
        <v>1</v>
      </c>
      <c r="M35" s="1">
        <f>IF(AND((K35&lt;J35),(K35&gt;2),(J35&lt;10)),1,0)</f>
        <v>0</v>
      </c>
      <c r="N35" s="1">
        <f>IF(K35&lt;=2,1,0)</f>
        <v>0</v>
      </c>
      <c r="O35" s="1">
        <f>IF(K35&gt;=10,1,0)</f>
        <v>0</v>
      </c>
      <c r="P35" s="1">
        <f>SUM(L35:O35)</f>
        <v>1</v>
      </c>
      <c r="Q35" s="1" t="b">
        <f>EXACT(J35,K35)</f>
        <v>1</v>
      </c>
    </row>
    <row r="36" spans="1:17" x14ac:dyDescent="0.25">
      <c r="A36" s="1" t="s">
        <v>67</v>
      </c>
      <c r="B36" s="1">
        <v>4.8</v>
      </c>
      <c r="C36" s="1">
        <v>4.4756016700000005</v>
      </c>
      <c r="D36" s="1">
        <v>2</v>
      </c>
      <c r="H36" s="1" t="s">
        <v>77</v>
      </c>
      <c r="I36" s="1">
        <v>4.3</v>
      </c>
      <c r="J36" s="1">
        <v>5</v>
      </c>
      <c r="K36" s="1">
        <v>5</v>
      </c>
      <c r="L36" s="1">
        <f>IF(AND((10&gt;K36),(K36&gt;=J36),(J36&gt;=2)),1,0)</f>
        <v>1</v>
      </c>
      <c r="M36" s="1">
        <f>IF(AND((K36&lt;J36),(K36&gt;2),(J36&lt;10)),1,0)</f>
        <v>0</v>
      </c>
      <c r="N36" s="1">
        <f>IF(K36&lt;=2,1,0)</f>
        <v>0</v>
      </c>
      <c r="O36" s="1">
        <f>IF(K36&gt;=10,1,0)</f>
        <v>0</v>
      </c>
      <c r="P36" s="1">
        <f>SUM(L36:O36)</f>
        <v>1</v>
      </c>
      <c r="Q36" s="1" t="b">
        <f>EXACT(J36,K36)</f>
        <v>1</v>
      </c>
    </row>
    <row r="37" spans="1:17" x14ac:dyDescent="0.25">
      <c r="A37" s="1" t="s">
        <v>77</v>
      </c>
      <c r="B37" s="1">
        <v>4.3</v>
      </c>
      <c r="C37" s="1">
        <v>4.5116038400000011</v>
      </c>
      <c r="D37" s="1">
        <v>2</v>
      </c>
      <c r="H37" s="1" t="s">
        <v>78</v>
      </c>
      <c r="I37" s="1">
        <v>6</v>
      </c>
      <c r="J37" s="1">
        <v>6</v>
      </c>
      <c r="K37" s="1">
        <v>6</v>
      </c>
      <c r="L37" s="1">
        <f>IF(AND((10&gt;K37),(K37&gt;=J37),(J37&gt;=2)),1,0)</f>
        <v>1</v>
      </c>
      <c r="M37" s="1">
        <f>IF(AND((K37&lt;J37),(K37&gt;2),(J37&lt;10)),1,0)</f>
        <v>0</v>
      </c>
      <c r="N37" s="1">
        <f>IF(K37&lt;=2,1,0)</f>
        <v>0</v>
      </c>
      <c r="O37" s="1">
        <f>IF(K37&gt;=10,1,0)</f>
        <v>0</v>
      </c>
      <c r="P37" s="1">
        <f>SUM(L37:O37)</f>
        <v>1</v>
      </c>
      <c r="Q37" s="1" t="b">
        <f>EXACT(J37,K37)</f>
        <v>1</v>
      </c>
    </row>
    <row r="38" spans="1:17" x14ac:dyDescent="0.25">
      <c r="A38" s="1" t="s">
        <v>71</v>
      </c>
      <c r="B38" s="1">
        <v>5.4</v>
      </c>
      <c r="C38" s="1">
        <v>0.15364689000000209</v>
      </c>
      <c r="D38" s="1">
        <v>1</v>
      </c>
      <c r="H38" s="1" t="s">
        <v>59</v>
      </c>
      <c r="I38" s="1">
        <v>5.2</v>
      </c>
      <c r="J38" s="1">
        <v>2</v>
      </c>
      <c r="K38" s="1">
        <v>7</v>
      </c>
      <c r="L38" s="1">
        <f>IF(AND((10&gt;K38),(K38&gt;=J38),(J38&gt;=2)),1,0)</f>
        <v>1</v>
      </c>
      <c r="M38" s="1">
        <f>IF(AND((K38&lt;J38),(K38&gt;2),(J38&lt;10)),1,0)</f>
        <v>0</v>
      </c>
      <c r="N38" s="1">
        <f>IF(K38&lt;=2,1,0)</f>
        <v>0</v>
      </c>
      <c r="O38" s="1">
        <f>IF(K38&gt;=10,1,0)</f>
        <v>0</v>
      </c>
      <c r="P38" s="1">
        <f>SUM(L38:O38)</f>
        <v>1</v>
      </c>
      <c r="Q38" s="1" t="b">
        <f>EXACT(J38,K38)</f>
        <v>0</v>
      </c>
    </row>
    <row r="39" spans="1:17" x14ac:dyDescent="0.25">
      <c r="A39" s="1" t="s">
        <v>60</v>
      </c>
      <c r="B39" s="1">
        <v>4.3</v>
      </c>
      <c r="C39" s="1">
        <v>5.4092411399999989</v>
      </c>
      <c r="D39" s="1">
        <v>0</v>
      </c>
      <c r="H39" s="1" t="s">
        <v>60</v>
      </c>
      <c r="I39" s="1">
        <v>4.3</v>
      </c>
      <c r="J39" s="1">
        <v>6</v>
      </c>
      <c r="K39" s="1">
        <v>2</v>
      </c>
      <c r="L39" s="1">
        <f>IF(AND((10&gt;K39),(K39&gt;=J39),(J39&gt;=2)),1,0)</f>
        <v>0</v>
      </c>
      <c r="M39" s="1">
        <f>IF(AND((K39&lt;J39),(K39&gt;2),(J39&lt;10)),1,0)</f>
        <v>0</v>
      </c>
      <c r="N39" s="1">
        <f>IF(K39&lt;=2,1,0)</f>
        <v>1</v>
      </c>
      <c r="O39" s="1">
        <f>IF(K39&gt;=10,1,0)</f>
        <v>0</v>
      </c>
      <c r="P39" s="1">
        <f>SUM(L39:O39)</f>
        <v>1</v>
      </c>
      <c r="Q39" s="1" t="b">
        <f>EXACT(J39,K39)</f>
        <v>0</v>
      </c>
    </row>
    <row r="40" spans="1:17" x14ac:dyDescent="0.25">
      <c r="A40" s="1" t="s">
        <v>59</v>
      </c>
      <c r="B40" s="1">
        <v>5.2</v>
      </c>
      <c r="C40" s="1">
        <v>5.0836052500000015</v>
      </c>
      <c r="D40" s="1">
        <v>10</v>
      </c>
      <c r="H40" s="1" t="s">
        <v>61</v>
      </c>
      <c r="I40" s="1">
        <v>4.5999999999999996</v>
      </c>
      <c r="J40" s="1">
        <v>10</v>
      </c>
      <c r="K40" s="1">
        <v>2</v>
      </c>
      <c r="L40" s="1">
        <f>IF(AND((10&gt;K40),(K40&gt;=J40),(J40&gt;=2)),1,0)</f>
        <v>0</v>
      </c>
      <c r="M40" s="1">
        <f>IF(AND((K40&lt;J40),(K40&gt;2),(J40&lt;10)),1,0)</f>
        <v>0</v>
      </c>
      <c r="N40" s="1">
        <f>IF(K40&lt;=2,1,0)</f>
        <v>1</v>
      </c>
      <c r="O40" s="1">
        <f>IF(K40&gt;=10,1,0)</f>
        <v>0</v>
      </c>
      <c r="P40" s="1">
        <f>SUM(L40:O40)</f>
        <v>1</v>
      </c>
      <c r="Q40" s="1" t="b">
        <f>EXACT(J40,K40)</f>
        <v>0</v>
      </c>
    </row>
    <row r="41" spans="1:17" x14ac:dyDescent="0.25">
      <c r="A41" s="1" t="s">
        <v>79</v>
      </c>
      <c r="B41" s="1">
        <v>5.0999999999999996</v>
      </c>
      <c r="C41" s="1">
        <v>1.4363480000000024</v>
      </c>
      <c r="D41" s="1">
        <v>9</v>
      </c>
      <c r="H41" s="1" t="s">
        <v>62</v>
      </c>
      <c r="I41" s="1">
        <v>5.2</v>
      </c>
      <c r="J41" s="1">
        <v>4</v>
      </c>
      <c r="K41" s="1">
        <v>2</v>
      </c>
      <c r="L41" s="1">
        <f>IF(AND((10&gt;K41),(K41&gt;=J41),(J41&gt;=2)),1,0)</f>
        <v>0</v>
      </c>
      <c r="M41" s="1">
        <f>IF(AND((K41&lt;J41),(K41&gt;2),(J41&lt;10)),1,0)</f>
        <v>0</v>
      </c>
      <c r="N41" s="1">
        <f>IF(K41&lt;=2,1,0)</f>
        <v>1</v>
      </c>
      <c r="O41" s="1">
        <f>IF(K41&gt;=10,1,0)</f>
        <v>0</v>
      </c>
      <c r="P41" s="1">
        <f>SUM(L41:O41)</f>
        <v>1</v>
      </c>
      <c r="Q41" s="1" t="b">
        <f>EXACT(J41,K41)</f>
        <v>0</v>
      </c>
    </row>
    <row r="42" spans="1:17" x14ac:dyDescent="0.25">
      <c r="A42" s="1" t="s">
        <v>70</v>
      </c>
      <c r="B42" s="1">
        <v>5.5</v>
      </c>
      <c r="C42" s="1">
        <v>5.8592715099999992</v>
      </c>
      <c r="D42" s="1">
        <v>8</v>
      </c>
      <c r="H42" s="1" t="s">
        <v>63</v>
      </c>
      <c r="I42" s="1">
        <v>4.8</v>
      </c>
      <c r="J42" s="1">
        <v>4</v>
      </c>
      <c r="K42" s="1">
        <v>3</v>
      </c>
      <c r="L42" s="1">
        <f>IF(AND((10&gt;K42),(K42&gt;=J42),(J42&gt;=2)),1,0)</f>
        <v>0</v>
      </c>
      <c r="M42" s="1">
        <f>IF(AND((K42&lt;J42),(K42&gt;2),(J42&lt;10)),1,0)</f>
        <v>1</v>
      </c>
      <c r="N42" s="1">
        <f>IF(K42&lt;=2,1,0)</f>
        <v>0</v>
      </c>
      <c r="O42" s="1">
        <f>IF(K42&gt;=10,1,0)</f>
        <v>0</v>
      </c>
      <c r="P42" s="1">
        <f>SUM(L42:O42)</f>
        <v>1</v>
      </c>
      <c r="Q42" s="1" t="b">
        <f>EXACT(J42,K42)</f>
        <v>0</v>
      </c>
    </row>
    <row r="43" spans="1:17" x14ac:dyDescent="0.25">
      <c r="A43" s="1" t="s">
        <v>76</v>
      </c>
      <c r="B43" s="1">
        <v>6.1</v>
      </c>
      <c r="C43" s="1">
        <v>5.5704487499999997</v>
      </c>
      <c r="D43" s="1">
        <v>8</v>
      </c>
      <c r="H43" s="1" t="s">
        <v>64</v>
      </c>
      <c r="I43" s="1">
        <v>4.3</v>
      </c>
      <c r="J43" s="1">
        <v>7</v>
      </c>
      <c r="K43" s="1">
        <v>3</v>
      </c>
      <c r="L43" s="1">
        <f>IF(AND((10&gt;K43),(K43&gt;=J43),(J43&gt;=2)),1,0)</f>
        <v>0</v>
      </c>
      <c r="M43" s="1">
        <f>IF(AND((K43&lt;J43),(K43&gt;2),(J43&lt;10)),1,0)</f>
        <v>1</v>
      </c>
      <c r="N43" s="1">
        <f>IF(K43&lt;=2,1,0)</f>
        <v>0</v>
      </c>
      <c r="O43" s="1">
        <f>IF(K43&gt;=10,1,0)</f>
        <v>0</v>
      </c>
      <c r="P43" s="1">
        <f>SUM(L43:O43)</f>
        <v>1</v>
      </c>
      <c r="Q43" s="1" t="b">
        <f>EXACT(J43,K43)</f>
        <v>0</v>
      </c>
    </row>
    <row r="44" spans="1:17" x14ac:dyDescent="0.25">
      <c r="A44" s="1" t="s">
        <v>78</v>
      </c>
      <c r="B44" s="1">
        <v>6</v>
      </c>
      <c r="C44" s="1">
        <v>3.5882814999999999</v>
      </c>
      <c r="D44" s="1">
        <v>7</v>
      </c>
      <c r="H44" s="1" t="s">
        <v>65</v>
      </c>
      <c r="I44" s="1">
        <v>5.4</v>
      </c>
      <c r="J44" s="1">
        <v>7</v>
      </c>
      <c r="K44" s="1">
        <v>2</v>
      </c>
      <c r="L44" s="1">
        <f>IF(AND((10&gt;K44),(K44&gt;=J44),(J44&gt;=2)),1,0)</f>
        <v>0</v>
      </c>
      <c r="M44" s="1">
        <f>IF(AND((K44&lt;J44),(K44&gt;2),(J44&lt;10)),1,0)</f>
        <v>0</v>
      </c>
      <c r="N44" s="1">
        <f>IF(K44&lt;=2,1,0)</f>
        <v>1</v>
      </c>
      <c r="O44" s="1">
        <f>IF(K44&gt;=10,1,0)</f>
        <v>0</v>
      </c>
      <c r="P44" s="1">
        <f>SUM(L44:O44)</f>
        <v>1</v>
      </c>
      <c r="Q44" s="1" t="b">
        <f>EXACT(J44,K44)</f>
        <v>0</v>
      </c>
    </row>
    <row r="45" spans="1:17" x14ac:dyDescent="0.25">
      <c r="A45" s="1" t="s">
        <v>64</v>
      </c>
      <c r="B45" s="1">
        <v>4.3</v>
      </c>
      <c r="C45" s="1">
        <v>6.0986905000000009</v>
      </c>
      <c r="D45" s="1">
        <v>6</v>
      </c>
      <c r="H45" s="1" t="s">
        <v>67</v>
      </c>
      <c r="I45" s="1">
        <v>4.8</v>
      </c>
      <c r="J45" s="1">
        <v>4</v>
      </c>
      <c r="K45" s="1">
        <v>2</v>
      </c>
      <c r="L45" s="1">
        <f>IF(AND((10&gt;K45),(K45&gt;=J45),(J45&gt;=2)),1,0)</f>
        <v>0</v>
      </c>
      <c r="M45" s="1">
        <f>IF(AND((K45&lt;J45),(K45&gt;2),(J45&lt;10)),1,0)</f>
        <v>0</v>
      </c>
      <c r="N45" s="1">
        <f>IF(K45&lt;=2,1,0)</f>
        <v>1</v>
      </c>
      <c r="O45" s="1">
        <f>IF(K45&gt;=10,1,0)</f>
        <v>0</v>
      </c>
      <c r="P45" s="1">
        <f>SUM(L45:O45)</f>
        <v>1</v>
      </c>
      <c r="Q45" s="1" t="b">
        <f>EXACT(J45,K45)</f>
        <v>0</v>
      </c>
    </row>
    <row r="46" spans="1:17" x14ac:dyDescent="0.25">
      <c r="A46" s="1" t="s">
        <v>69</v>
      </c>
      <c r="B46" s="1">
        <v>4.4000000000000004</v>
      </c>
      <c r="C46" s="1">
        <v>5.1909740000000006</v>
      </c>
      <c r="D46" s="1">
        <v>6</v>
      </c>
      <c r="H46" s="1" t="s">
        <v>69</v>
      </c>
      <c r="I46" s="1">
        <v>4.4000000000000004</v>
      </c>
      <c r="J46" s="1">
        <v>6</v>
      </c>
      <c r="K46" s="1">
        <v>1</v>
      </c>
      <c r="L46" s="1">
        <f>IF(AND((10&gt;K46),(K46&gt;=J46),(J46&gt;=2)),1,0)</f>
        <v>0</v>
      </c>
      <c r="M46" s="1">
        <f>IF(AND((K46&lt;J46),(K46&gt;2),(J46&lt;10)),1,0)</f>
        <v>0</v>
      </c>
      <c r="N46" s="1">
        <f>IF(K46&lt;=2,1,0)</f>
        <v>1</v>
      </c>
      <c r="O46" s="1">
        <f>IF(K46&gt;=10,1,0)</f>
        <v>0</v>
      </c>
      <c r="P46" s="1">
        <f>SUM(L46:O46)</f>
        <v>1</v>
      </c>
      <c r="Q46" s="1" t="b">
        <f>EXACT(J46,K46)</f>
        <v>0</v>
      </c>
    </row>
    <row r="47" spans="1:17" x14ac:dyDescent="0.25">
      <c r="A47" s="1" t="s">
        <v>67</v>
      </c>
      <c r="B47" s="1">
        <v>4.8</v>
      </c>
      <c r="C47" s="1">
        <v>4.7651580000000004</v>
      </c>
      <c r="D47" s="1">
        <v>4</v>
      </c>
      <c r="H47" s="1" t="s">
        <v>70</v>
      </c>
      <c r="I47" s="1">
        <v>5.5</v>
      </c>
      <c r="J47" s="1">
        <v>5</v>
      </c>
      <c r="K47" s="1">
        <v>2</v>
      </c>
      <c r="L47" s="1">
        <f>IF(AND((10&gt;K47),(K47&gt;=J47),(J47&gt;=2)),1,0)</f>
        <v>0</v>
      </c>
      <c r="M47" s="1">
        <f>IF(AND((K47&lt;J47),(K47&gt;2),(J47&lt;10)),1,0)</f>
        <v>0</v>
      </c>
      <c r="N47" s="1">
        <f>IF(K47&lt;=2,1,0)</f>
        <v>1</v>
      </c>
      <c r="O47" s="1">
        <f>IF(K47&gt;=10,1,0)</f>
        <v>0</v>
      </c>
      <c r="P47" s="1">
        <f>SUM(L47:O47)</f>
        <v>1</v>
      </c>
      <c r="Q47" s="1" t="b">
        <f>EXACT(J47,K47)</f>
        <v>0</v>
      </c>
    </row>
    <row r="48" spans="1:17" x14ac:dyDescent="0.25">
      <c r="A48" s="1" t="s">
        <v>71</v>
      </c>
      <c r="B48" s="1">
        <v>5.4</v>
      </c>
      <c r="C48" s="1">
        <v>1.7610610999999998</v>
      </c>
      <c r="D48" s="1">
        <v>3</v>
      </c>
      <c r="H48" s="1" t="s">
        <v>72</v>
      </c>
      <c r="I48" s="1">
        <v>4.5</v>
      </c>
      <c r="J48" s="1">
        <v>2</v>
      </c>
      <c r="K48" s="1">
        <v>1</v>
      </c>
      <c r="L48" s="1">
        <f>IF(AND((10&gt;K48),(K48&gt;=J48),(J48&gt;=2)),1,0)</f>
        <v>0</v>
      </c>
      <c r="M48" s="1">
        <f>IF(AND((K48&lt;J48),(K48&gt;2),(J48&lt;10)),1,0)</f>
        <v>0</v>
      </c>
      <c r="N48" s="1">
        <f>IF(K48&lt;=2,1,0)</f>
        <v>1</v>
      </c>
      <c r="O48" s="1">
        <f>IF(K48&gt;=10,1,0)</f>
        <v>0</v>
      </c>
      <c r="P48" s="1">
        <f>SUM(L48:O48)</f>
        <v>1</v>
      </c>
      <c r="Q48" s="1" t="b">
        <f>EXACT(J48,K48)</f>
        <v>0</v>
      </c>
    </row>
    <row r="49" spans="1:17" x14ac:dyDescent="0.25">
      <c r="A49" s="1" t="s">
        <v>74</v>
      </c>
      <c r="B49" s="1">
        <v>4.5999999999999996</v>
      </c>
      <c r="C49" s="1">
        <v>5.5245699999999989</v>
      </c>
      <c r="D49" s="1">
        <v>3</v>
      </c>
      <c r="H49" s="1" t="s">
        <v>73</v>
      </c>
      <c r="I49" s="1">
        <v>4.5</v>
      </c>
      <c r="J49" s="1">
        <v>7</v>
      </c>
      <c r="K49" s="1">
        <v>1</v>
      </c>
      <c r="L49" s="1">
        <f>IF(AND((10&gt;K49),(K49&gt;=J49),(J49&gt;=2)),1,0)</f>
        <v>0</v>
      </c>
      <c r="M49" s="1">
        <f>IF(AND((K49&lt;J49),(K49&gt;2),(J49&lt;10)),1,0)</f>
        <v>0</v>
      </c>
      <c r="N49" s="1">
        <f>IF(K49&lt;=2,1,0)</f>
        <v>1</v>
      </c>
      <c r="O49" s="1">
        <f>IF(K49&gt;=10,1,0)</f>
        <v>0</v>
      </c>
      <c r="P49" s="1">
        <f>SUM(L49:O49)</f>
        <v>1</v>
      </c>
      <c r="Q49" s="1" t="b">
        <f>EXACT(J49,K49)</f>
        <v>0</v>
      </c>
    </row>
    <row r="50" spans="1:17" x14ac:dyDescent="0.25">
      <c r="A50" s="1" t="s">
        <v>75</v>
      </c>
      <c r="B50" s="1">
        <v>5</v>
      </c>
      <c r="C50" s="1">
        <v>5.737304</v>
      </c>
      <c r="D50" s="1">
        <v>3</v>
      </c>
      <c r="H50" s="1" t="s">
        <v>74</v>
      </c>
      <c r="I50" s="1">
        <v>4.5999999999999996</v>
      </c>
      <c r="J50" s="1">
        <v>4</v>
      </c>
      <c r="K50" s="1">
        <v>1</v>
      </c>
      <c r="L50" s="1">
        <f>IF(AND((10&gt;K50),(K50&gt;=J50),(J50&gt;=2)),1,0)</f>
        <v>0</v>
      </c>
      <c r="M50" s="1">
        <f>IF(AND((K50&lt;J50),(K50&gt;2),(J50&lt;10)),1,0)</f>
        <v>0</v>
      </c>
      <c r="N50" s="1">
        <f>IF(K50&lt;=2,1,0)</f>
        <v>1</v>
      </c>
      <c r="O50" s="1">
        <f>IF(K50&gt;=10,1,0)</f>
        <v>0</v>
      </c>
      <c r="P50" s="1">
        <f>SUM(L50:O50)</f>
        <v>1</v>
      </c>
      <c r="Q50" s="1" t="b">
        <f>EXACT(J50,K50)</f>
        <v>0</v>
      </c>
    </row>
    <row r="51" spans="1:17" x14ac:dyDescent="0.25">
      <c r="A51" s="1" t="s">
        <v>63</v>
      </c>
      <c r="B51" s="1">
        <v>4.8</v>
      </c>
      <c r="C51" s="1">
        <v>3.2792709999999992</v>
      </c>
      <c r="D51" s="1">
        <v>2</v>
      </c>
      <c r="H51" s="1" t="s">
        <v>75</v>
      </c>
      <c r="I51" s="1">
        <v>5</v>
      </c>
      <c r="J51" s="1">
        <v>6</v>
      </c>
      <c r="K51" s="1">
        <v>1</v>
      </c>
      <c r="L51" s="1">
        <f>IF(AND((10&gt;K51),(K51&gt;=J51),(J51&gt;=2)),1,0)</f>
        <v>0</v>
      </c>
      <c r="M51" s="1">
        <f>IF(AND((K51&lt;J51),(K51&gt;2),(J51&lt;10)),1,0)</f>
        <v>0</v>
      </c>
      <c r="N51" s="1">
        <f>IF(K51&lt;=2,1,0)</f>
        <v>1</v>
      </c>
      <c r="O51" s="1">
        <f>IF(K51&gt;=10,1,0)</f>
        <v>0</v>
      </c>
      <c r="P51" s="1">
        <f>SUM(L51:O51)</f>
        <v>1</v>
      </c>
      <c r="Q51" s="1" t="b">
        <f>EXACT(J51,K51)</f>
        <v>0</v>
      </c>
    </row>
    <row r="52" spans="1:17" x14ac:dyDescent="0.25">
      <c r="A52" s="1" t="s">
        <v>65</v>
      </c>
      <c r="B52" s="1">
        <v>5.4</v>
      </c>
      <c r="C52" s="1">
        <v>5.718027499999998</v>
      </c>
      <c r="D52" s="1">
        <v>2</v>
      </c>
      <c r="H52" s="1" t="s">
        <v>77</v>
      </c>
      <c r="I52" s="1">
        <v>4.3</v>
      </c>
      <c r="J52" s="1">
        <v>6</v>
      </c>
      <c r="K52" s="1">
        <v>4</v>
      </c>
      <c r="L52" s="1">
        <f>IF(AND((10&gt;K52),(K52&gt;=J52),(J52&gt;=2)),1,0)</f>
        <v>0</v>
      </c>
      <c r="M52" s="1">
        <f>IF(AND((K52&lt;J52),(K52&gt;2),(J52&lt;10)),1,0)</f>
        <v>1</v>
      </c>
      <c r="N52" s="1">
        <f>IF(K52&lt;=2,1,0)</f>
        <v>0</v>
      </c>
      <c r="O52" s="1">
        <f>IF(K52&gt;=10,1,0)</f>
        <v>0</v>
      </c>
      <c r="P52" s="1">
        <f>SUM(L52:O52)</f>
        <v>1</v>
      </c>
      <c r="Q52" s="1" t="b">
        <f>EXACT(J52,K52)</f>
        <v>0</v>
      </c>
    </row>
    <row r="53" spans="1:17" x14ac:dyDescent="0.25">
      <c r="A53" s="1" t="s">
        <v>73</v>
      </c>
      <c r="B53" s="1">
        <v>4.5</v>
      </c>
      <c r="C53" s="1">
        <v>5.4358187499999984</v>
      </c>
      <c r="D53" s="1">
        <v>2</v>
      </c>
      <c r="H53" s="1" t="s">
        <v>78</v>
      </c>
      <c r="I53" s="1">
        <v>6</v>
      </c>
      <c r="J53" s="1">
        <v>4</v>
      </c>
      <c r="K53" s="1">
        <v>2</v>
      </c>
      <c r="L53" s="1">
        <f>IF(AND((10&gt;K53),(K53&gt;=J53),(J53&gt;=2)),1,0)</f>
        <v>0</v>
      </c>
      <c r="M53" s="1">
        <f>IF(AND((K53&lt;J53),(K53&gt;2),(J53&lt;10)),1,0)</f>
        <v>0</v>
      </c>
      <c r="N53" s="1">
        <f>IF(K53&lt;=2,1,0)</f>
        <v>1</v>
      </c>
      <c r="O53" s="1">
        <f>IF(K53&gt;=10,1,0)</f>
        <v>0</v>
      </c>
      <c r="P53" s="1">
        <f>SUM(L53:O53)</f>
        <v>1</v>
      </c>
      <c r="Q53" s="1" t="b">
        <f>EXACT(J53,K53)</f>
        <v>0</v>
      </c>
    </row>
    <row r="54" spans="1:17" x14ac:dyDescent="0.25">
      <c r="A54" s="1" t="s">
        <v>61</v>
      </c>
      <c r="B54" s="1">
        <v>4.5999999999999996</v>
      </c>
      <c r="C54" s="1">
        <v>10.682617250000003</v>
      </c>
      <c r="D54" s="1">
        <v>1</v>
      </c>
      <c r="H54" s="1" t="s">
        <v>68</v>
      </c>
      <c r="I54" s="1">
        <v>6.1</v>
      </c>
      <c r="J54" s="1">
        <v>4</v>
      </c>
      <c r="K54" s="1">
        <v>9</v>
      </c>
      <c r="L54" s="1">
        <f>IF(AND((10&gt;K54),(K54&gt;=J54),(J54&gt;=2)),1,0)</f>
        <v>1</v>
      </c>
      <c r="M54" s="1">
        <f>IF(AND((K54&lt;J54),(K54&gt;2),(J54&lt;10)),1,0)</f>
        <v>0</v>
      </c>
      <c r="N54" s="1">
        <f>IF(K54&lt;=2,1,0)</f>
        <v>0</v>
      </c>
      <c r="O54" s="1">
        <f>IF(K54&gt;=10,1,0)</f>
        <v>0</v>
      </c>
      <c r="P54" s="1">
        <f>SUM(L54:O54)</f>
        <v>1</v>
      </c>
      <c r="Q54" s="1" t="b">
        <f>EXACT(J54,K54)</f>
        <v>0</v>
      </c>
    </row>
    <row r="55" spans="1:17" x14ac:dyDescent="0.25">
      <c r="A55" s="1" t="s">
        <v>62</v>
      </c>
      <c r="B55" s="1">
        <v>5.2</v>
      </c>
      <c r="C55" s="1">
        <v>4.7323464999999993</v>
      </c>
      <c r="D55" s="1">
        <v>0</v>
      </c>
      <c r="H55" s="1" t="s">
        <v>78</v>
      </c>
      <c r="I55" s="1">
        <v>6</v>
      </c>
      <c r="J55" s="1">
        <v>4</v>
      </c>
      <c r="K55" s="1">
        <v>9</v>
      </c>
      <c r="L55" s="1">
        <f>IF(AND((10&gt;K55),(K55&gt;=J55),(J55&gt;=2)),1,0)</f>
        <v>1</v>
      </c>
      <c r="M55" s="1">
        <f>IF(AND((K55&lt;J55),(K55&gt;2),(J55&lt;10)),1,0)</f>
        <v>0</v>
      </c>
      <c r="N55" s="1">
        <f>IF(K55&lt;=2,1,0)</f>
        <v>0</v>
      </c>
      <c r="O55" s="1">
        <f>IF(K55&gt;=10,1,0)</f>
        <v>0</v>
      </c>
      <c r="P55" s="1">
        <f>SUM(L55:O55)</f>
        <v>1</v>
      </c>
      <c r="Q55" s="1" t="b">
        <f>EXACT(J55,K55)</f>
        <v>0</v>
      </c>
    </row>
    <row r="56" spans="1:17" x14ac:dyDescent="0.25">
      <c r="A56" s="1" t="s">
        <v>62</v>
      </c>
      <c r="B56" s="1">
        <v>5.2</v>
      </c>
      <c r="C56" s="1">
        <v>4.1084076000000023</v>
      </c>
      <c r="D56" s="1">
        <v>14</v>
      </c>
      <c r="H56" s="1" t="s">
        <v>69</v>
      </c>
      <c r="I56" s="1">
        <v>4.4000000000000004</v>
      </c>
      <c r="J56" s="1">
        <v>5</v>
      </c>
      <c r="K56" s="1">
        <v>7</v>
      </c>
      <c r="L56" s="1">
        <f>IF(AND((10&gt;K56),(K56&gt;=J56),(J56&gt;=2)),1,0)</f>
        <v>1</v>
      </c>
      <c r="M56" s="1">
        <f>IF(AND((K56&lt;J56),(K56&gt;2),(J56&lt;10)),1,0)</f>
        <v>0</v>
      </c>
      <c r="N56" s="1">
        <f>IF(K56&lt;=2,1,0)</f>
        <v>0</v>
      </c>
      <c r="O56" s="1">
        <f>IF(K56&gt;=10,1,0)</f>
        <v>0</v>
      </c>
      <c r="P56" s="1">
        <f>SUM(L56:O56)</f>
        <v>1</v>
      </c>
      <c r="Q56" s="1" t="b">
        <f>EXACT(J56,K56)</f>
        <v>0</v>
      </c>
    </row>
    <row r="57" spans="1:17" x14ac:dyDescent="0.25">
      <c r="A57" s="1" t="s">
        <v>70</v>
      </c>
      <c r="B57" s="1">
        <v>5.5</v>
      </c>
      <c r="C57" s="1">
        <v>5.5885312499999991</v>
      </c>
      <c r="D57" s="1">
        <v>9</v>
      </c>
      <c r="H57" s="1" t="s">
        <v>62</v>
      </c>
      <c r="I57" s="1">
        <v>5.2</v>
      </c>
      <c r="J57" s="1">
        <v>4</v>
      </c>
      <c r="K57" s="1">
        <v>6</v>
      </c>
      <c r="L57" s="1">
        <f>IF(AND((10&gt;K57),(K57&gt;=J57),(J57&gt;=2)),1,0)</f>
        <v>1</v>
      </c>
      <c r="M57" s="1">
        <f>IF(AND((K57&lt;J57),(K57&gt;2),(J57&lt;10)),1,0)</f>
        <v>0</v>
      </c>
      <c r="N57" s="1">
        <f>IF(K57&lt;=2,1,0)</f>
        <v>0</v>
      </c>
      <c r="O57" s="1">
        <f>IF(K57&gt;=10,1,0)</f>
        <v>0</v>
      </c>
      <c r="P57" s="1">
        <f>SUM(L57:O57)</f>
        <v>1</v>
      </c>
      <c r="Q57" s="1" t="b">
        <f>EXACT(J57,K57)</f>
        <v>0</v>
      </c>
    </row>
    <row r="58" spans="1:17" x14ac:dyDescent="0.25">
      <c r="A58" s="1" t="s">
        <v>66</v>
      </c>
      <c r="B58" s="1">
        <v>4.9000000000000004</v>
      </c>
      <c r="C58" s="1">
        <v>4.4500791</v>
      </c>
      <c r="D58" s="1">
        <v>6</v>
      </c>
      <c r="H58" s="1" t="s">
        <v>75</v>
      </c>
      <c r="I58" s="1">
        <v>5</v>
      </c>
      <c r="J58" s="1">
        <v>5</v>
      </c>
      <c r="K58" s="1">
        <v>6</v>
      </c>
      <c r="L58" s="1">
        <f>IF(AND((10&gt;K58),(K58&gt;=J58),(J58&gt;=2)),1,0)</f>
        <v>1</v>
      </c>
      <c r="M58" s="1">
        <f>IF(AND((K58&lt;J58),(K58&gt;2),(J58&lt;10)),1,0)</f>
        <v>0</v>
      </c>
      <c r="N58" s="1">
        <f>IF(K58&lt;=2,1,0)</f>
        <v>0</v>
      </c>
      <c r="O58" s="1">
        <f>IF(K58&gt;=10,1,0)</f>
        <v>0</v>
      </c>
      <c r="P58" s="1">
        <f>SUM(L58:O58)</f>
        <v>1</v>
      </c>
      <c r="Q58" s="1" t="b">
        <f>EXACT(J58,K58)</f>
        <v>0</v>
      </c>
    </row>
    <row r="59" spans="1:17" x14ac:dyDescent="0.25">
      <c r="A59" s="1" t="s">
        <v>76</v>
      </c>
      <c r="B59" s="1">
        <v>6.1</v>
      </c>
      <c r="C59" s="1">
        <v>5.1456906</v>
      </c>
      <c r="D59" s="1">
        <v>6</v>
      </c>
      <c r="H59" s="1" t="s">
        <v>66</v>
      </c>
      <c r="I59" s="1">
        <v>4.9000000000000004</v>
      </c>
      <c r="J59" s="1">
        <v>4</v>
      </c>
      <c r="K59" s="1">
        <v>3</v>
      </c>
      <c r="L59" s="1">
        <f>IF(AND((10&gt;K59),(K59&gt;=J59),(J59&gt;=2)),1,0)</f>
        <v>0</v>
      </c>
      <c r="M59" s="1">
        <f>IF(AND((K59&lt;J59),(K59&gt;2),(J59&lt;10)),1,0)</f>
        <v>1</v>
      </c>
      <c r="N59" s="1">
        <f>IF(K59&lt;=2,1,0)</f>
        <v>0</v>
      </c>
      <c r="O59" s="1">
        <f>IF(K59&gt;=10,1,0)</f>
        <v>0</v>
      </c>
      <c r="P59" s="1">
        <f>SUM(L59:O59)</f>
        <v>1</v>
      </c>
      <c r="Q59" s="1" t="b">
        <f>EXACT(J59,K59)</f>
        <v>0</v>
      </c>
    </row>
    <row r="60" spans="1:17" x14ac:dyDescent="0.25">
      <c r="A60" s="1" t="s">
        <v>79</v>
      </c>
      <c r="B60" s="1">
        <v>5.0999999999999996</v>
      </c>
      <c r="C60" s="1">
        <v>1.6867009999999989</v>
      </c>
      <c r="D60" s="1">
        <v>3</v>
      </c>
      <c r="H60" s="1" t="s">
        <v>73</v>
      </c>
      <c r="I60" s="1">
        <v>4.5</v>
      </c>
      <c r="J60" s="1">
        <v>7</v>
      </c>
      <c r="K60" s="1">
        <v>3</v>
      </c>
      <c r="L60" s="1">
        <f>IF(AND((10&gt;K60),(K60&gt;=J60),(J60&gt;=2)),1,0)</f>
        <v>0</v>
      </c>
      <c r="M60" s="1">
        <f>IF(AND((K60&lt;J60),(K60&gt;2),(J60&lt;10)),1,0)</f>
        <v>1</v>
      </c>
      <c r="N60" s="1">
        <f>IF(K60&lt;=2,1,0)</f>
        <v>0</v>
      </c>
      <c r="O60" s="1">
        <f>IF(K60&gt;=10,1,0)</f>
        <v>0</v>
      </c>
      <c r="P60" s="1">
        <f>SUM(L60:O60)</f>
        <v>1</v>
      </c>
      <c r="Q60" s="1" t="b">
        <f>EXACT(J60,K60)</f>
        <v>0</v>
      </c>
    </row>
    <row r="61" spans="1:17" x14ac:dyDescent="0.25">
      <c r="A61" s="1" t="s">
        <v>74</v>
      </c>
      <c r="B61" s="1">
        <v>4.5999999999999996</v>
      </c>
      <c r="C61" s="1">
        <v>4.7357559999999967</v>
      </c>
      <c r="D61" s="1">
        <v>3</v>
      </c>
      <c r="H61" s="1" t="s">
        <v>59</v>
      </c>
      <c r="I61" s="1">
        <v>5.2</v>
      </c>
      <c r="J61" s="1">
        <v>5</v>
      </c>
      <c r="K61" s="1">
        <v>2</v>
      </c>
      <c r="L61" s="1">
        <f>IF(AND((10&gt;K61),(K61&gt;=J61),(J61&gt;=2)),1,0)</f>
        <v>0</v>
      </c>
      <c r="M61" s="1">
        <f>IF(AND((K61&lt;J61),(K61&gt;2),(J61&lt;10)),1,0)</f>
        <v>0</v>
      </c>
      <c r="N61" s="1">
        <f>IF(K61&lt;=2,1,0)</f>
        <v>1</v>
      </c>
      <c r="O61" s="1">
        <f>IF(K61&gt;=10,1,0)</f>
        <v>0</v>
      </c>
      <c r="P61" s="1">
        <f>SUM(L61:O61)</f>
        <v>1</v>
      </c>
      <c r="Q61" s="1" t="b">
        <f>EXACT(J61,K61)</f>
        <v>0</v>
      </c>
    </row>
    <row r="62" spans="1:17" x14ac:dyDescent="0.25">
      <c r="A62" s="1" t="s">
        <v>80</v>
      </c>
      <c r="B62" s="1">
        <v>4.0999999999999996</v>
      </c>
      <c r="C62" s="1">
        <v>-2.2460380000000004</v>
      </c>
      <c r="D62" s="1">
        <v>3</v>
      </c>
      <c r="H62" s="1" t="s">
        <v>64</v>
      </c>
      <c r="I62" s="1">
        <v>4.3</v>
      </c>
      <c r="J62" s="1">
        <v>6</v>
      </c>
      <c r="K62" s="1">
        <v>2</v>
      </c>
      <c r="L62" s="1">
        <f>IF(AND((10&gt;K62),(K62&gt;=J62),(J62&gt;=2)),1,0)</f>
        <v>0</v>
      </c>
      <c r="M62" s="1">
        <f>IF(AND((K62&lt;J62),(K62&gt;2),(J62&lt;10)),1,0)</f>
        <v>0</v>
      </c>
      <c r="N62" s="1">
        <f>IF(K62&lt;=2,1,0)</f>
        <v>1</v>
      </c>
      <c r="O62" s="1">
        <f>IF(K62&gt;=10,1,0)</f>
        <v>0</v>
      </c>
      <c r="P62" s="1">
        <f>SUM(L62:O62)</f>
        <v>1</v>
      </c>
      <c r="Q62" s="1" t="b">
        <f>EXACT(J62,K62)</f>
        <v>0</v>
      </c>
    </row>
    <row r="63" spans="1:17" x14ac:dyDescent="0.25">
      <c r="A63" s="1" t="s">
        <v>75</v>
      </c>
      <c r="B63" s="1">
        <v>5</v>
      </c>
      <c r="C63" s="1">
        <v>4.5412035999999993</v>
      </c>
      <c r="D63" s="1">
        <v>3</v>
      </c>
      <c r="H63" s="1" t="s">
        <v>65</v>
      </c>
      <c r="I63" s="1">
        <v>5.4</v>
      </c>
      <c r="J63" s="1">
        <v>6</v>
      </c>
      <c r="K63" s="1">
        <v>2</v>
      </c>
      <c r="L63" s="1">
        <f>IF(AND((10&gt;K63),(K63&gt;=J63),(J63&gt;=2)),1,0)</f>
        <v>0</v>
      </c>
      <c r="M63" s="1">
        <f>IF(AND((K63&lt;J63),(K63&gt;2),(J63&lt;10)),1,0)</f>
        <v>0</v>
      </c>
      <c r="N63" s="1">
        <f>IF(K63&lt;=2,1,0)</f>
        <v>1</v>
      </c>
      <c r="O63" s="1">
        <f>IF(K63&gt;=10,1,0)</f>
        <v>0</v>
      </c>
      <c r="P63" s="1">
        <f>SUM(L63:O63)</f>
        <v>1</v>
      </c>
      <c r="Q63" s="1" t="b">
        <f>EXACT(J63,K63)</f>
        <v>0</v>
      </c>
    </row>
    <row r="64" spans="1:17" x14ac:dyDescent="0.25">
      <c r="A64" s="1" t="s">
        <v>59</v>
      </c>
      <c r="B64" s="1">
        <v>5.2</v>
      </c>
      <c r="C64" s="1">
        <v>5.146996399999999</v>
      </c>
      <c r="D64" s="1">
        <v>2</v>
      </c>
      <c r="H64" s="1" t="s">
        <v>67</v>
      </c>
      <c r="I64" s="1">
        <v>4.8</v>
      </c>
      <c r="J64" s="1">
        <v>4</v>
      </c>
      <c r="K64" s="1">
        <v>2</v>
      </c>
      <c r="L64" s="1">
        <f>IF(AND((10&gt;K64),(K64&gt;=J64),(J64&gt;=2)),1,0)</f>
        <v>0</v>
      </c>
      <c r="M64" s="1">
        <f>IF(AND((K64&lt;J64),(K64&gt;2),(J64&lt;10)),1,0)</f>
        <v>0</v>
      </c>
      <c r="N64" s="1">
        <f>IF(K64&lt;=2,1,0)</f>
        <v>1</v>
      </c>
      <c r="O64" s="1">
        <f>IF(K64&gt;=10,1,0)</f>
        <v>0</v>
      </c>
      <c r="P64" s="1">
        <f>SUM(L64:O64)</f>
        <v>1</v>
      </c>
      <c r="Q64" s="1" t="b">
        <f>EXACT(J64,K64)</f>
        <v>0</v>
      </c>
    </row>
    <row r="65" spans="1:17" x14ac:dyDescent="0.25">
      <c r="A65" s="1" t="s">
        <v>61</v>
      </c>
      <c r="B65" s="1">
        <v>4.5999999999999996</v>
      </c>
      <c r="C65" s="1">
        <v>8.8929887999999995</v>
      </c>
      <c r="D65" s="1">
        <v>2</v>
      </c>
      <c r="H65" s="1" t="s">
        <v>77</v>
      </c>
      <c r="I65" s="1">
        <v>4.3</v>
      </c>
      <c r="J65" s="1">
        <v>5</v>
      </c>
      <c r="K65" s="1">
        <v>2</v>
      </c>
      <c r="L65" s="1">
        <f>IF(AND((10&gt;K65),(K65&gt;=J65),(J65&gt;=2)),1,0)</f>
        <v>0</v>
      </c>
      <c r="M65" s="1">
        <f>IF(AND((K65&lt;J65),(K65&gt;2),(J65&lt;10)),1,0)</f>
        <v>0</v>
      </c>
      <c r="N65" s="1">
        <f>IF(K65&lt;=2,1,0)</f>
        <v>1</v>
      </c>
      <c r="O65" s="1">
        <f>IF(K65&gt;=10,1,0)</f>
        <v>0</v>
      </c>
      <c r="P65" s="1">
        <f>SUM(L65:O65)</f>
        <v>1</v>
      </c>
      <c r="Q65" s="1" t="b">
        <f>EXACT(J65,K65)</f>
        <v>0</v>
      </c>
    </row>
    <row r="66" spans="1:17" x14ac:dyDescent="0.25">
      <c r="A66" s="1" t="s">
        <v>64</v>
      </c>
      <c r="B66" s="1">
        <v>4.3</v>
      </c>
      <c r="C66" s="1">
        <v>5.9885280000000005</v>
      </c>
      <c r="D66" s="1">
        <v>2</v>
      </c>
      <c r="H66" s="1" t="s">
        <v>71</v>
      </c>
      <c r="I66" s="1">
        <v>5.4</v>
      </c>
      <c r="J66" s="1">
        <v>0</v>
      </c>
      <c r="K66" s="1">
        <v>1</v>
      </c>
      <c r="L66" s="1">
        <f>IF(AND((10&gt;K66),(K66&gt;=J66),(J66&gt;=2)),1,0)</f>
        <v>0</v>
      </c>
      <c r="M66" s="1">
        <f>IF(AND((K66&lt;J66),(K66&gt;2),(J66&lt;10)),1,0)</f>
        <v>0</v>
      </c>
      <c r="N66" s="1">
        <f>IF(K66&lt;=2,1,0)</f>
        <v>1</v>
      </c>
      <c r="O66" s="1">
        <f>IF(K66&gt;=10,1,0)</f>
        <v>0</v>
      </c>
      <c r="P66" s="1">
        <f>SUM(L66:O66)</f>
        <v>1</v>
      </c>
      <c r="Q66" s="1" t="b">
        <f>EXACT(J66,K66)</f>
        <v>0</v>
      </c>
    </row>
    <row r="67" spans="1:17" x14ac:dyDescent="0.25">
      <c r="A67" s="1" t="s">
        <v>68</v>
      </c>
      <c r="B67" s="1">
        <v>6.1</v>
      </c>
      <c r="C67" s="1">
        <v>3.2585335000000004</v>
      </c>
      <c r="D67" s="1">
        <v>2</v>
      </c>
      <c r="H67" s="1" t="s">
        <v>60</v>
      </c>
      <c r="I67" s="1">
        <v>4.3</v>
      </c>
      <c r="J67" s="1">
        <v>5</v>
      </c>
      <c r="K67" s="1">
        <v>0</v>
      </c>
      <c r="L67" s="1">
        <f>IF(AND((10&gt;K67),(K67&gt;=J67),(J67&gt;=2)),1,0)</f>
        <v>0</v>
      </c>
      <c r="M67" s="1">
        <f>IF(AND((K67&lt;J67),(K67&gt;2),(J67&lt;10)),1,0)</f>
        <v>0</v>
      </c>
      <c r="N67" s="1">
        <f>IF(K67&lt;=2,1,0)</f>
        <v>1</v>
      </c>
      <c r="O67" s="1">
        <f>IF(K67&gt;=10,1,0)</f>
        <v>0</v>
      </c>
      <c r="P67" s="1">
        <f>SUM(L67:O67)</f>
        <v>1</v>
      </c>
      <c r="Q67" s="1" t="b">
        <f>EXACT(J67,K67)</f>
        <v>0</v>
      </c>
    </row>
    <row r="68" spans="1:17" x14ac:dyDescent="0.25">
      <c r="A68" s="1" t="s">
        <v>69</v>
      </c>
      <c r="B68" s="1">
        <v>4.4000000000000004</v>
      </c>
      <c r="C68" s="1">
        <v>5.2954493999999981</v>
      </c>
      <c r="D68" s="1">
        <v>2</v>
      </c>
      <c r="H68" s="1" t="s">
        <v>59</v>
      </c>
      <c r="I68" s="1">
        <v>5.2</v>
      </c>
      <c r="J68" s="1">
        <v>5</v>
      </c>
      <c r="K68" s="1">
        <v>10</v>
      </c>
      <c r="L68" s="1">
        <f>IF(AND((10&gt;K68),(K68&gt;=J68),(J68&gt;=2)),1,0)</f>
        <v>0</v>
      </c>
      <c r="M68" s="1">
        <f>IF(AND((K68&lt;J68),(K68&gt;2),(J68&lt;10)),1,0)</f>
        <v>0</v>
      </c>
      <c r="N68" s="1">
        <f>IF(K68&lt;=2,1,0)</f>
        <v>0</v>
      </c>
      <c r="O68" s="1">
        <f>IF(K68&gt;=10,1,0)</f>
        <v>1</v>
      </c>
      <c r="P68" s="1">
        <f>SUM(L68:O68)</f>
        <v>1</v>
      </c>
      <c r="Q68" s="1" t="b">
        <f>EXACT(J68,K68)</f>
        <v>0</v>
      </c>
    </row>
    <row r="69" spans="1:17" x14ac:dyDescent="0.25">
      <c r="A69" s="1" t="s">
        <v>71</v>
      </c>
      <c r="B69" s="1">
        <v>5.4</v>
      </c>
      <c r="C69" s="1">
        <v>1.9054830000000011</v>
      </c>
      <c r="D69" s="1">
        <v>2</v>
      </c>
      <c r="H69" s="1" t="s">
        <v>70</v>
      </c>
      <c r="I69" s="1">
        <v>5.5</v>
      </c>
      <c r="J69" s="1">
        <v>6</v>
      </c>
      <c r="K69" s="1">
        <v>8</v>
      </c>
      <c r="L69" s="1">
        <f>IF(AND((10&gt;K69),(K69&gt;=J69),(J69&gt;=2)),1,0)</f>
        <v>1</v>
      </c>
      <c r="M69" s="1">
        <f>IF(AND((K69&lt;J69),(K69&gt;2),(J69&lt;10)),1,0)</f>
        <v>0</v>
      </c>
      <c r="N69" s="1">
        <f>IF(K69&lt;=2,1,0)</f>
        <v>0</v>
      </c>
      <c r="O69" s="1">
        <f>IF(K69&gt;=10,1,0)</f>
        <v>0</v>
      </c>
      <c r="P69" s="1">
        <f>SUM(L69:O69)</f>
        <v>1</v>
      </c>
      <c r="Q69" s="1" t="b">
        <f>EXACT(J69,K69)</f>
        <v>0</v>
      </c>
    </row>
    <row r="70" spans="1:17" x14ac:dyDescent="0.25">
      <c r="A70" s="1" t="s">
        <v>81</v>
      </c>
      <c r="B70" s="1">
        <v>4.5</v>
      </c>
      <c r="C70" s="1">
        <v>-2.4033940000000018</v>
      </c>
      <c r="D70" s="1">
        <v>2</v>
      </c>
      <c r="H70" s="1" t="s">
        <v>76</v>
      </c>
      <c r="I70" s="1">
        <v>6.1</v>
      </c>
      <c r="J70" s="1">
        <v>6</v>
      </c>
      <c r="K70" s="1">
        <v>8</v>
      </c>
      <c r="L70" s="1">
        <f>IF(AND((10&gt;K70),(K70&gt;=J70),(J70&gt;=2)),1,0)</f>
        <v>1</v>
      </c>
      <c r="M70" s="1">
        <f>IF(AND((K70&lt;J70),(K70&gt;2),(J70&lt;10)),1,0)</f>
        <v>0</v>
      </c>
      <c r="N70" s="1">
        <f>IF(K70&lt;=2,1,0)</f>
        <v>0</v>
      </c>
      <c r="O70" s="1">
        <f>IF(K70&gt;=10,1,0)</f>
        <v>0</v>
      </c>
      <c r="P70" s="1">
        <f>SUM(L70:O70)</f>
        <v>1</v>
      </c>
      <c r="Q70" s="1" t="b">
        <f>EXACT(J70,K70)</f>
        <v>0</v>
      </c>
    </row>
    <row r="71" spans="1:17" x14ac:dyDescent="0.25">
      <c r="A71" s="1" t="s">
        <v>63</v>
      </c>
      <c r="B71" s="1">
        <v>4.8</v>
      </c>
      <c r="C71" s="1">
        <v>3.2850988000000001</v>
      </c>
      <c r="D71" s="1">
        <v>1</v>
      </c>
      <c r="H71" s="1" t="s">
        <v>78</v>
      </c>
      <c r="I71" s="1">
        <v>6</v>
      </c>
      <c r="J71" s="1">
        <v>4</v>
      </c>
      <c r="K71" s="1">
        <v>7</v>
      </c>
      <c r="L71" s="1">
        <f>IF(AND((10&gt;K71),(K71&gt;=J71),(J71&gt;=2)),1,0)</f>
        <v>1</v>
      </c>
      <c r="M71" s="1">
        <f>IF(AND((K71&lt;J71),(K71&gt;2),(J71&lt;10)),1,0)</f>
        <v>0</v>
      </c>
      <c r="N71" s="1">
        <f>IF(K71&lt;=2,1,0)</f>
        <v>0</v>
      </c>
      <c r="O71" s="1">
        <f>IF(K71&gt;=10,1,0)</f>
        <v>0</v>
      </c>
      <c r="P71" s="1">
        <f>SUM(L71:O71)</f>
        <v>1</v>
      </c>
      <c r="Q71" s="1" t="b">
        <f>EXACT(J71,K71)</f>
        <v>0</v>
      </c>
    </row>
    <row r="72" spans="1:17" x14ac:dyDescent="0.25">
      <c r="A72" s="1" t="s">
        <v>65</v>
      </c>
      <c r="B72" s="1">
        <v>5.4</v>
      </c>
      <c r="C72" s="1">
        <v>5.8779743999999985</v>
      </c>
      <c r="D72" s="1">
        <v>1</v>
      </c>
      <c r="H72" s="1" t="s">
        <v>69</v>
      </c>
      <c r="I72" s="1">
        <v>4.4000000000000004</v>
      </c>
      <c r="J72" s="1">
        <v>5</v>
      </c>
      <c r="K72" s="1">
        <v>6</v>
      </c>
      <c r="L72" s="1">
        <f>IF(AND((10&gt;K72),(K72&gt;=J72),(J72&gt;=2)),1,0)</f>
        <v>1</v>
      </c>
      <c r="M72" s="1">
        <f>IF(AND((K72&lt;J72),(K72&gt;2),(J72&lt;10)),1,0)</f>
        <v>0</v>
      </c>
      <c r="N72" s="1">
        <f>IF(K72&lt;=2,1,0)</f>
        <v>0</v>
      </c>
      <c r="O72" s="1">
        <f>IF(K72&gt;=10,1,0)</f>
        <v>0</v>
      </c>
      <c r="P72" s="1">
        <f>SUM(L72:O72)</f>
        <v>1</v>
      </c>
      <c r="Q72" s="1" t="b">
        <f>EXACT(J72,K72)</f>
        <v>0</v>
      </c>
    </row>
    <row r="73" spans="1:17" x14ac:dyDescent="0.25">
      <c r="A73" s="1" t="s">
        <v>67</v>
      </c>
      <c r="B73" s="1">
        <v>4.8</v>
      </c>
      <c r="C73" s="1">
        <v>4.3412109999999995</v>
      </c>
      <c r="D73" s="1">
        <v>1</v>
      </c>
      <c r="H73" s="1" t="s">
        <v>67</v>
      </c>
      <c r="I73" s="1">
        <v>4.8</v>
      </c>
      <c r="J73" s="1">
        <v>5</v>
      </c>
      <c r="K73" s="1">
        <v>4</v>
      </c>
      <c r="L73" s="1">
        <f>IF(AND((10&gt;K73),(K73&gt;=J73),(J73&gt;=2)),1,0)</f>
        <v>0</v>
      </c>
      <c r="M73" s="1">
        <f>IF(AND((K73&lt;J73),(K73&gt;2),(J73&lt;10)),1,0)</f>
        <v>1</v>
      </c>
      <c r="N73" s="1">
        <f>IF(K73&lt;=2,1,0)</f>
        <v>0</v>
      </c>
      <c r="O73" s="1">
        <f>IF(K73&gt;=10,1,0)</f>
        <v>0</v>
      </c>
      <c r="P73" s="1">
        <f>SUM(L73:O73)</f>
        <v>1</v>
      </c>
      <c r="Q73" s="1" t="b">
        <f>EXACT(J73,K73)</f>
        <v>0</v>
      </c>
    </row>
    <row r="74" spans="1:17" x14ac:dyDescent="0.25">
      <c r="A74" s="1" t="s">
        <v>73</v>
      </c>
      <c r="B74" s="1">
        <v>4.5</v>
      </c>
      <c r="C74" s="1">
        <v>5.0564342000000009</v>
      </c>
      <c r="D74" s="1">
        <v>1</v>
      </c>
      <c r="H74" s="1" t="s">
        <v>71</v>
      </c>
      <c r="I74" s="1">
        <v>5.4</v>
      </c>
      <c r="J74" s="1">
        <v>2</v>
      </c>
      <c r="K74" s="1">
        <v>3</v>
      </c>
      <c r="L74" s="1">
        <f>IF(AND((10&gt;K74),(K74&gt;=J74),(J74&gt;=2)),1,0)</f>
        <v>1</v>
      </c>
      <c r="M74" s="1">
        <f>IF(AND((K74&lt;J74),(K74&gt;2),(J74&lt;10)),1,0)</f>
        <v>0</v>
      </c>
      <c r="N74" s="1">
        <f>IF(K74&lt;=2,1,0)</f>
        <v>0</v>
      </c>
      <c r="O74" s="1">
        <f>IF(K74&gt;=10,1,0)</f>
        <v>0</v>
      </c>
      <c r="P74" s="1">
        <f>SUM(L74:O74)</f>
        <v>1</v>
      </c>
      <c r="Q74" s="1" t="b">
        <f>EXACT(J74,K74)</f>
        <v>0</v>
      </c>
    </row>
    <row r="75" spans="1:17" x14ac:dyDescent="0.25">
      <c r="A75" s="1" t="s">
        <v>78</v>
      </c>
      <c r="B75" s="1">
        <v>6</v>
      </c>
      <c r="C75" s="1">
        <v>3.7792204000000016</v>
      </c>
      <c r="D75" s="1">
        <v>1</v>
      </c>
      <c r="H75" s="1" t="s">
        <v>74</v>
      </c>
      <c r="I75" s="1">
        <v>4.5999999999999996</v>
      </c>
      <c r="J75" s="1">
        <v>6</v>
      </c>
      <c r="K75" s="1">
        <v>3</v>
      </c>
      <c r="L75" s="1">
        <f>IF(AND((10&gt;K75),(K75&gt;=J75),(J75&gt;=2)),1,0)</f>
        <v>0</v>
      </c>
      <c r="M75" s="1">
        <f>IF(AND((K75&lt;J75),(K75&gt;2),(J75&lt;10)),1,0)</f>
        <v>1</v>
      </c>
      <c r="N75" s="1">
        <f>IF(K75&lt;=2,1,0)</f>
        <v>0</v>
      </c>
      <c r="O75" s="1">
        <f>IF(K75&gt;=10,1,0)</f>
        <v>0</v>
      </c>
      <c r="P75" s="1">
        <f>SUM(L75:O75)</f>
        <v>1</v>
      </c>
      <c r="Q75" s="1" t="b">
        <f>EXACT(J75,K75)</f>
        <v>0</v>
      </c>
    </row>
    <row r="76" spans="1:17" x14ac:dyDescent="0.25">
      <c r="A76" s="1" t="s">
        <v>73</v>
      </c>
      <c r="B76" s="1">
        <v>4.5</v>
      </c>
      <c r="C76" s="1">
        <v>5.0951771400000014</v>
      </c>
      <c r="D76" s="1">
        <v>9</v>
      </c>
      <c r="H76" s="1" t="s">
        <v>75</v>
      </c>
      <c r="I76" s="1">
        <v>5</v>
      </c>
      <c r="J76" s="1">
        <v>6</v>
      </c>
      <c r="K76" s="1">
        <v>3</v>
      </c>
      <c r="L76" s="1">
        <f>IF(AND((10&gt;K76),(K76&gt;=J76),(J76&gt;=2)),1,0)</f>
        <v>0</v>
      </c>
      <c r="M76" s="1">
        <f>IF(AND((K76&lt;J76),(K76&gt;2),(J76&lt;10)),1,0)</f>
        <v>1</v>
      </c>
      <c r="N76" s="1">
        <f>IF(K76&lt;=2,1,0)</f>
        <v>0</v>
      </c>
      <c r="O76" s="1">
        <f>IF(K76&gt;=10,1,0)</f>
        <v>0</v>
      </c>
      <c r="P76" s="1">
        <f>SUM(L76:O76)</f>
        <v>1</v>
      </c>
      <c r="Q76" s="1" t="b">
        <f>EXACT(J76,K76)</f>
        <v>0</v>
      </c>
    </row>
    <row r="77" spans="1:17" x14ac:dyDescent="0.25">
      <c r="A77" s="1" t="s">
        <v>61</v>
      </c>
      <c r="B77" s="1">
        <v>4.5999999999999996</v>
      </c>
      <c r="C77" s="1">
        <v>9.5202269500000032</v>
      </c>
      <c r="D77" s="1">
        <v>6</v>
      </c>
      <c r="H77" s="1" t="s">
        <v>63</v>
      </c>
      <c r="I77" s="1">
        <v>4.8</v>
      </c>
      <c r="J77" s="1">
        <v>3</v>
      </c>
      <c r="K77" s="1">
        <v>2</v>
      </c>
      <c r="L77" s="1">
        <f>IF(AND((10&gt;K77),(K77&gt;=J77),(J77&gt;=2)),1,0)</f>
        <v>0</v>
      </c>
      <c r="M77" s="1">
        <f>IF(AND((K77&lt;J77),(K77&gt;2),(J77&lt;10)),1,0)</f>
        <v>0</v>
      </c>
      <c r="N77" s="1">
        <f>IF(K77&lt;=2,1,0)</f>
        <v>1</v>
      </c>
      <c r="O77" s="1">
        <f>IF(K77&gt;=10,1,0)</f>
        <v>0</v>
      </c>
      <c r="P77" s="1">
        <f>SUM(L77:O77)</f>
        <v>1</v>
      </c>
      <c r="Q77" s="1" t="b">
        <f>EXACT(J77,K77)</f>
        <v>0</v>
      </c>
    </row>
    <row r="78" spans="1:17" x14ac:dyDescent="0.25">
      <c r="A78" s="1" t="s">
        <v>79</v>
      </c>
      <c r="B78" s="1">
        <v>5.0999999999999996</v>
      </c>
      <c r="C78" s="1">
        <v>1.5679748100000004</v>
      </c>
      <c r="D78" s="1">
        <v>6</v>
      </c>
      <c r="H78" s="1" t="s">
        <v>65</v>
      </c>
      <c r="I78" s="1">
        <v>5.4</v>
      </c>
      <c r="J78" s="1">
        <v>6</v>
      </c>
      <c r="K78" s="1">
        <v>2</v>
      </c>
      <c r="L78" s="1">
        <f>IF(AND((10&gt;K78),(K78&gt;=J78),(J78&gt;=2)),1,0)</f>
        <v>0</v>
      </c>
      <c r="M78" s="1">
        <f>IF(AND((K78&lt;J78),(K78&gt;2),(J78&lt;10)),1,0)</f>
        <v>0</v>
      </c>
      <c r="N78" s="1">
        <f>IF(K78&lt;=2,1,0)</f>
        <v>1</v>
      </c>
      <c r="O78" s="1">
        <f>IF(K78&gt;=10,1,0)</f>
        <v>0</v>
      </c>
      <c r="P78" s="1">
        <f>SUM(L78:O78)</f>
        <v>1</v>
      </c>
      <c r="Q78" s="1" t="b">
        <f>EXACT(J78,K78)</f>
        <v>0</v>
      </c>
    </row>
    <row r="79" spans="1:17" x14ac:dyDescent="0.25">
      <c r="A79" s="1" t="s">
        <v>65</v>
      </c>
      <c r="B79" s="1">
        <v>5.4</v>
      </c>
      <c r="C79" s="1">
        <v>6.2297306699999995</v>
      </c>
      <c r="D79" s="1">
        <v>6</v>
      </c>
      <c r="H79" s="1" t="s">
        <v>73</v>
      </c>
      <c r="I79" s="1">
        <v>4.5</v>
      </c>
      <c r="J79" s="1">
        <v>5</v>
      </c>
      <c r="K79" s="1">
        <v>2</v>
      </c>
      <c r="L79" s="1">
        <f>IF(AND((10&gt;K79),(K79&gt;=J79),(J79&gt;=2)),1,0)</f>
        <v>0</v>
      </c>
      <c r="M79" s="1">
        <f>IF(AND((K79&lt;J79),(K79&gt;2),(J79&lt;10)),1,0)</f>
        <v>0</v>
      </c>
      <c r="N79" s="1">
        <f>IF(K79&lt;=2,1,0)</f>
        <v>1</v>
      </c>
      <c r="O79" s="1">
        <f>IF(K79&gt;=10,1,0)</f>
        <v>0</v>
      </c>
      <c r="P79" s="1">
        <f>SUM(L79:O79)</f>
        <v>1</v>
      </c>
      <c r="Q79" s="1" t="b">
        <f>EXACT(J79,K79)</f>
        <v>0</v>
      </c>
    </row>
    <row r="80" spans="1:17" x14ac:dyDescent="0.25">
      <c r="A80" s="1" t="s">
        <v>67</v>
      </c>
      <c r="B80" s="1">
        <v>4.8</v>
      </c>
      <c r="C80" s="1">
        <v>3.8206159500000014</v>
      </c>
      <c r="D80" s="1">
        <v>6</v>
      </c>
      <c r="H80" s="1" t="s">
        <v>61</v>
      </c>
      <c r="I80" s="1">
        <v>4.5999999999999996</v>
      </c>
      <c r="J80" s="1">
        <v>11</v>
      </c>
      <c r="K80" s="1">
        <v>1</v>
      </c>
      <c r="L80" s="1">
        <f>IF(AND((10&gt;K80),(K80&gt;=J80),(J80&gt;=2)),1,0)</f>
        <v>0</v>
      </c>
      <c r="M80" s="1">
        <f>IF(AND((K80&lt;J80),(K80&gt;2),(J80&lt;10)),1,0)</f>
        <v>0</v>
      </c>
      <c r="N80" s="1">
        <f>IF(K80&lt;=2,1,0)</f>
        <v>1</v>
      </c>
      <c r="O80" s="1">
        <f>IF(K80&gt;=10,1,0)</f>
        <v>0</v>
      </c>
      <c r="P80" s="1">
        <f>SUM(L80:O80)</f>
        <v>1</v>
      </c>
      <c r="Q80" s="1" t="b">
        <f>EXACT(J80,K80)</f>
        <v>0</v>
      </c>
    </row>
    <row r="81" spans="1:17" x14ac:dyDescent="0.25">
      <c r="A81" s="1" t="s">
        <v>70</v>
      </c>
      <c r="B81" s="1">
        <v>5.5</v>
      </c>
      <c r="C81" s="1">
        <v>4.5959618000000004</v>
      </c>
      <c r="D81" s="1">
        <v>4</v>
      </c>
      <c r="H81" s="1" t="s">
        <v>62</v>
      </c>
      <c r="I81" s="1">
        <v>5.2</v>
      </c>
      <c r="J81" s="1">
        <v>5</v>
      </c>
      <c r="K81" s="1">
        <v>0</v>
      </c>
      <c r="L81" s="1">
        <f>IF(AND((10&gt;K81),(K81&gt;=J81),(J81&gt;=2)),1,0)</f>
        <v>0</v>
      </c>
      <c r="M81" s="1">
        <f>IF(AND((K81&lt;J81),(K81&gt;2),(J81&lt;10)),1,0)</f>
        <v>0</v>
      </c>
      <c r="N81" s="1">
        <f>IF(K81&lt;=2,1,0)</f>
        <v>1</v>
      </c>
      <c r="O81" s="1">
        <f>IF(K81&gt;=10,1,0)</f>
        <v>0</v>
      </c>
      <c r="P81" s="1">
        <f>SUM(L81:O81)</f>
        <v>1</v>
      </c>
      <c r="Q81" s="1" t="b">
        <f>EXACT(J81,K81)</f>
        <v>0</v>
      </c>
    </row>
    <row r="82" spans="1:17" x14ac:dyDescent="0.25">
      <c r="A82" s="1" t="s">
        <v>64</v>
      </c>
      <c r="B82" s="1">
        <v>4.3</v>
      </c>
      <c r="C82" s="1">
        <v>6.3926284900000017</v>
      </c>
      <c r="D82" s="1">
        <v>3</v>
      </c>
      <c r="H82" s="1" t="s">
        <v>62</v>
      </c>
      <c r="I82" s="1">
        <v>5.2</v>
      </c>
      <c r="J82" s="1">
        <v>4</v>
      </c>
      <c r="K82" s="1">
        <v>14</v>
      </c>
      <c r="L82" s="1">
        <f>IF(AND((10&gt;K82),(K82&gt;=J82),(J82&gt;=2)),1,0)</f>
        <v>0</v>
      </c>
      <c r="M82" s="1">
        <f>IF(AND((K82&lt;J82),(K82&gt;2),(J82&lt;10)),1,0)</f>
        <v>0</v>
      </c>
      <c r="N82" s="1">
        <f>IF(K82&lt;=2,1,0)</f>
        <v>0</v>
      </c>
      <c r="O82" s="1">
        <f>IF(K82&gt;=10,1,0)</f>
        <v>1</v>
      </c>
      <c r="P82" s="1">
        <f>SUM(L82:O82)</f>
        <v>1</v>
      </c>
      <c r="Q82" s="1" t="b">
        <f>EXACT(J82,K82)</f>
        <v>0</v>
      </c>
    </row>
    <row r="83" spans="1:17" x14ac:dyDescent="0.25">
      <c r="A83" s="1" t="s">
        <v>66</v>
      </c>
      <c r="B83" s="1">
        <v>4.9000000000000004</v>
      </c>
      <c r="C83" s="1">
        <v>1.2530488000000013</v>
      </c>
      <c r="D83" s="1">
        <v>3</v>
      </c>
      <c r="H83" s="1" t="s">
        <v>70</v>
      </c>
      <c r="I83" s="1">
        <v>5.5</v>
      </c>
      <c r="J83" s="1">
        <v>6</v>
      </c>
      <c r="K83" s="1">
        <v>9</v>
      </c>
      <c r="L83" s="1">
        <f>IF(AND((10&gt;K83),(K83&gt;=J83),(J83&gt;=2)),1,0)</f>
        <v>1</v>
      </c>
      <c r="M83" s="1">
        <f>IF(AND((K83&lt;J83),(K83&gt;2),(J83&lt;10)),1,0)</f>
        <v>0</v>
      </c>
      <c r="N83" s="1">
        <f>IF(K83&lt;=2,1,0)</f>
        <v>0</v>
      </c>
      <c r="O83" s="1">
        <f>IF(K83&gt;=10,1,0)</f>
        <v>0</v>
      </c>
      <c r="P83" s="1">
        <f>SUM(L83:O83)</f>
        <v>1</v>
      </c>
      <c r="Q83" s="1" t="b">
        <f>EXACT(J83,K83)</f>
        <v>0</v>
      </c>
    </row>
    <row r="84" spans="1:17" x14ac:dyDescent="0.25">
      <c r="A84" s="1" t="s">
        <v>69</v>
      </c>
      <c r="B84" s="1">
        <v>4.4000000000000004</v>
      </c>
      <c r="C84" s="1">
        <v>4.9969672799999998</v>
      </c>
      <c r="D84" s="1">
        <v>3</v>
      </c>
      <c r="H84" s="1" t="s">
        <v>66</v>
      </c>
      <c r="I84" s="1">
        <v>4.9000000000000004</v>
      </c>
      <c r="J84" s="1">
        <v>4</v>
      </c>
      <c r="K84" s="1">
        <v>6</v>
      </c>
      <c r="L84" s="1">
        <f>IF(AND((10&gt;K84),(K84&gt;=J84),(J84&gt;=2)),1,0)</f>
        <v>1</v>
      </c>
      <c r="M84" s="1">
        <f>IF(AND((K84&lt;J84),(K84&gt;2),(J84&lt;10)),1,0)</f>
        <v>0</v>
      </c>
      <c r="N84" s="1">
        <f>IF(K84&lt;=2,1,0)</f>
        <v>0</v>
      </c>
      <c r="O84" s="1">
        <f>IF(K84&gt;=10,1,0)</f>
        <v>0</v>
      </c>
      <c r="P84" s="1">
        <f>SUM(L84:O84)</f>
        <v>1</v>
      </c>
      <c r="Q84" s="1" t="b">
        <f>EXACT(J84,K84)</f>
        <v>0</v>
      </c>
    </row>
    <row r="85" spans="1:17" x14ac:dyDescent="0.25">
      <c r="A85" s="1" t="s">
        <v>59</v>
      </c>
      <c r="B85" s="1">
        <v>5.2</v>
      </c>
      <c r="C85" s="1">
        <v>4.4877774399999986</v>
      </c>
      <c r="D85" s="1">
        <v>2</v>
      </c>
      <c r="H85" s="1" t="s">
        <v>76</v>
      </c>
      <c r="I85" s="1">
        <v>6.1</v>
      </c>
      <c r="J85" s="1">
        <v>5</v>
      </c>
      <c r="K85" s="1">
        <v>6</v>
      </c>
      <c r="L85" s="1">
        <f>IF(AND((10&gt;K85),(K85&gt;=J85),(J85&gt;=2)),1,0)</f>
        <v>1</v>
      </c>
      <c r="M85" s="1">
        <f>IF(AND((K85&lt;J85),(K85&gt;2),(J85&lt;10)),1,0)</f>
        <v>0</v>
      </c>
      <c r="N85" s="1">
        <f>IF(K85&lt;=2,1,0)</f>
        <v>0</v>
      </c>
      <c r="O85" s="1">
        <f>IF(K85&gt;=10,1,0)</f>
        <v>0</v>
      </c>
      <c r="P85" s="1">
        <f>SUM(L85:O85)</f>
        <v>1</v>
      </c>
      <c r="Q85" s="1" t="b">
        <f>EXACT(J85,K85)</f>
        <v>0</v>
      </c>
    </row>
    <row r="86" spans="1:17" x14ac:dyDescent="0.25">
      <c r="A86" s="1" t="s">
        <v>62</v>
      </c>
      <c r="B86" s="1">
        <v>5.2</v>
      </c>
      <c r="C86" s="1">
        <v>5.7729585100000005</v>
      </c>
      <c r="D86" s="1">
        <v>2</v>
      </c>
      <c r="H86" s="1" t="s">
        <v>79</v>
      </c>
      <c r="I86" s="1">
        <v>5.0999999999999996</v>
      </c>
      <c r="J86" s="1">
        <v>2</v>
      </c>
      <c r="K86" s="1">
        <v>3</v>
      </c>
      <c r="L86" s="1">
        <f>IF(AND((10&gt;K86),(K86&gt;=J86),(J86&gt;=2)),1,0)</f>
        <v>1</v>
      </c>
      <c r="M86" s="1">
        <f>IF(AND((K86&lt;J86),(K86&gt;2),(J86&lt;10)),1,0)</f>
        <v>0</v>
      </c>
      <c r="N86" s="1">
        <f>IF(K86&lt;=2,1,0)</f>
        <v>0</v>
      </c>
      <c r="O86" s="1">
        <f>IF(K86&gt;=10,1,0)</f>
        <v>0</v>
      </c>
      <c r="P86" s="1">
        <f>SUM(L86:O86)</f>
        <v>1</v>
      </c>
      <c r="Q86" s="1" t="b">
        <f>EXACT(J86,K86)</f>
        <v>0</v>
      </c>
    </row>
    <row r="87" spans="1:17" x14ac:dyDescent="0.25">
      <c r="A87" s="1" t="s">
        <v>68</v>
      </c>
      <c r="B87" s="1">
        <v>6.1</v>
      </c>
      <c r="C87" s="1">
        <v>3.7487104000000016</v>
      </c>
      <c r="D87" s="1">
        <v>2</v>
      </c>
      <c r="H87" s="1" t="s">
        <v>74</v>
      </c>
      <c r="I87" s="1">
        <v>4.5999999999999996</v>
      </c>
      <c r="J87" s="1">
        <v>5</v>
      </c>
      <c r="K87" s="1">
        <v>3</v>
      </c>
      <c r="L87" s="1">
        <f>IF(AND((10&gt;K87),(K87&gt;=J87),(J87&gt;=2)),1,0)</f>
        <v>0</v>
      </c>
      <c r="M87" s="1">
        <f>IF(AND((K87&lt;J87),(K87&gt;2),(J87&lt;10)),1,0)</f>
        <v>1</v>
      </c>
      <c r="N87" s="1">
        <f>IF(K87&lt;=2,1,0)</f>
        <v>0</v>
      </c>
      <c r="O87" s="1">
        <f>IF(K87&gt;=10,1,0)</f>
        <v>0</v>
      </c>
      <c r="P87" s="1">
        <f>SUM(L87:O87)</f>
        <v>1</v>
      </c>
      <c r="Q87" s="1" t="b">
        <f>EXACT(J87,K87)</f>
        <v>0</v>
      </c>
    </row>
    <row r="88" spans="1:17" x14ac:dyDescent="0.25">
      <c r="A88" s="1" t="s">
        <v>71</v>
      </c>
      <c r="B88" s="1">
        <v>5.4</v>
      </c>
      <c r="C88" s="1">
        <v>2.334684210000002</v>
      </c>
      <c r="D88" s="1">
        <v>2</v>
      </c>
      <c r="H88" s="1" t="s">
        <v>75</v>
      </c>
      <c r="I88" s="1">
        <v>5</v>
      </c>
      <c r="J88" s="1">
        <v>5</v>
      </c>
      <c r="K88" s="1">
        <v>3</v>
      </c>
      <c r="L88" s="1">
        <f>IF(AND((10&gt;K88),(K88&gt;=J88),(J88&gt;=2)),1,0)</f>
        <v>0</v>
      </c>
      <c r="M88" s="1">
        <f>IF(AND((K88&lt;J88),(K88&gt;2),(J88&lt;10)),1,0)</f>
        <v>1</v>
      </c>
      <c r="N88" s="1">
        <f>IF(K88&lt;=2,1,0)</f>
        <v>0</v>
      </c>
      <c r="O88" s="1">
        <f>IF(K88&gt;=10,1,0)</f>
        <v>0</v>
      </c>
      <c r="P88" s="1">
        <f>SUM(L88:O88)</f>
        <v>1</v>
      </c>
      <c r="Q88" s="1" t="b">
        <f>EXACT(J88,K88)</f>
        <v>0</v>
      </c>
    </row>
    <row r="89" spans="1:17" x14ac:dyDescent="0.25">
      <c r="A89" s="1" t="s">
        <v>74</v>
      </c>
      <c r="B89" s="1">
        <v>4.5999999999999996</v>
      </c>
      <c r="C89" s="1">
        <v>5.1551155099999999</v>
      </c>
      <c r="D89" s="1">
        <v>2</v>
      </c>
      <c r="H89" s="1" t="s">
        <v>59</v>
      </c>
      <c r="I89" s="1">
        <v>5.2</v>
      </c>
      <c r="J89" s="1">
        <v>5</v>
      </c>
      <c r="K89" s="1">
        <v>2</v>
      </c>
      <c r="L89" s="1">
        <f>IF(AND((10&gt;K89),(K89&gt;=J89),(J89&gt;=2)),1,0)</f>
        <v>0</v>
      </c>
      <c r="M89" s="1">
        <f>IF(AND((K89&lt;J89),(K89&gt;2),(J89&lt;10)),1,0)</f>
        <v>0</v>
      </c>
      <c r="N89" s="1">
        <f>IF(K89&lt;=2,1,0)</f>
        <v>1</v>
      </c>
      <c r="O89" s="1">
        <f>IF(K89&gt;=10,1,0)</f>
        <v>0</v>
      </c>
      <c r="P89" s="1">
        <f>SUM(L89:O89)</f>
        <v>1</v>
      </c>
      <c r="Q89" s="1" t="b">
        <f>EXACT(J89,K89)</f>
        <v>0</v>
      </c>
    </row>
    <row r="90" spans="1:17" x14ac:dyDescent="0.25">
      <c r="A90" s="1" t="s">
        <v>80</v>
      </c>
      <c r="B90" s="1">
        <v>4.0999999999999996</v>
      </c>
      <c r="C90" s="1">
        <v>-0.20777849999999765</v>
      </c>
      <c r="D90" s="1">
        <v>2</v>
      </c>
      <c r="H90" s="1" t="s">
        <v>61</v>
      </c>
      <c r="I90" s="1">
        <v>4.5999999999999996</v>
      </c>
      <c r="J90" s="1">
        <v>9</v>
      </c>
      <c r="K90" s="1">
        <v>2</v>
      </c>
      <c r="L90" s="1">
        <f>IF(AND((10&gt;K90),(K90&gt;=J90),(J90&gt;=2)),1,0)</f>
        <v>0</v>
      </c>
      <c r="M90" s="1">
        <f>IF(AND((K90&lt;J90),(K90&gt;2),(J90&lt;10)),1,0)</f>
        <v>0</v>
      </c>
      <c r="N90" s="1">
        <f>IF(K90&lt;=2,1,0)</f>
        <v>1</v>
      </c>
      <c r="O90" s="1">
        <f>IF(K90&gt;=10,1,0)</f>
        <v>0</v>
      </c>
      <c r="P90" s="1">
        <f>SUM(L90:O90)</f>
        <v>1</v>
      </c>
      <c r="Q90" s="1" t="b">
        <f>EXACT(J90,K90)</f>
        <v>0</v>
      </c>
    </row>
    <row r="91" spans="1:17" x14ac:dyDescent="0.25">
      <c r="A91" s="1" t="s">
        <v>75</v>
      </c>
      <c r="B91" s="1">
        <v>5</v>
      </c>
      <c r="C91" s="1">
        <v>4.496287640000002</v>
      </c>
      <c r="D91" s="1">
        <v>2</v>
      </c>
      <c r="H91" s="1" t="s">
        <v>64</v>
      </c>
      <c r="I91" s="1">
        <v>4.3</v>
      </c>
      <c r="J91" s="1">
        <v>6</v>
      </c>
      <c r="K91" s="1">
        <v>2</v>
      </c>
      <c r="L91" s="1">
        <f>IF(AND((10&gt;K91),(K91&gt;=J91),(J91&gt;=2)),1,0)</f>
        <v>0</v>
      </c>
      <c r="M91" s="1">
        <f>IF(AND((K91&lt;J91),(K91&gt;2),(J91&lt;10)),1,0)</f>
        <v>0</v>
      </c>
      <c r="N91" s="1">
        <f>IF(K91&lt;=2,1,0)</f>
        <v>1</v>
      </c>
      <c r="O91" s="1">
        <f>IF(K91&gt;=10,1,0)</f>
        <v>0</v>
      </c>
      <c r="P91" s="1">
        <f>SUM(L91:O91)</f>
        <v>1</v>
      </c>
      <c r="Q91" s="1" t="b">
        <f>EXACT(J91,K91)</f>
        <v>0</v>
      </c>
    </row>
    <row r="92" spans="1:17" x14ac:dyDescent="0.25">
      <c r="A92" s="1" t="s">
        <v>63</v>
      </c>
      <c r="B92" s="1">
        <v>4.8</v>
      </c>
      <c r="C92" s="1">
        <v>3.7400319899999985</v>
      </c>
      <c r="D92" s="1">
        <v>1</v>
      </c>
      <c r="H92" s="1" t="s">
        <v>68</v>
      </c>
      <c r="I92" s="1">
        <v>6.1</v>
      </c>
      <c r="J92" s="1">
        <v>3</v>
      </c>
      <c r="K92" s="1">
        <v>2</v>
      </c>
      <c r="L92" s="1">
        <f>IF(AND((10&gt;K92),(K92&gt;=J92),(J92&gt;=2)),1,0)</f>
        <v>0</v>
      </c>
      <c r="M92" s="1">
        <f>IF(AND((K92&lt;J92),(K92&gt;2),(J92&lt;10)),1,0)</f>
        <v>0</v>
      </c>
      <c r="N92" s="1">
        <f>IF(K92&lt;=2,1,0)</f>
        <v>1</v>
      </c>
      <c r="O92" s="1">
        <f>IF(K92&gt;=10,1,0)</f>
        <v>0</v>
      </c>
      <c r="P92" s="1">
        <f>SUM(L92:O92)</f>
        <v>1</v>
      </c>
      <c r="Q92" s="1" t="b">
        <f>EXACT(J92,K92)</f>
        <v>0</v>
      </c>
    </row>
    <row r="93" spans="1:17" x14ac:dyDescent="0.25">
      <c r="A93" s="1" t="s">
        <v>76</v>
      </c>
      <c r="B93" s="1">
        <v>6.1</v>
      </c>
      <c r="C93" s="1">
        <v>5.4472865299999995</v>
      </c>
      <c r="D93" s="1">
        <v>1</v>
      </c>
      <c r="H93" s="1" t="s">
        <v>69</v>
      </c>
      <c r="I93" s="1">
        <v>4.4000000000000004</v>
      </c>
      <c r="J93" s="1">
        <v>5</v>
      </c>
      <c r="K93" s="1">
        <v>2</v>
      </c>
      <c r="L93" s="1">
        <f>IF(AND((10&gt;K93),(K93&gt;=J93),(J93&gt;=2)),1,0)</f>
        <v>0</v>
      </c>
      <c r="M93" s="1">
        <f>IF(AND((K93&lt;J93),(K93&gt;2),(J93&lt;10)),1,0)</f>
        <v>0</v>
      </c>
      <c r="N93" s="1">
        <f>IF(K93&lt;=2,1,0)</f>
        <v>1</v>
      </c>
      <c r="O93" s="1">
        <f>IF(K93&gt;=10,1,0)</f>
        <v>0</v>
      </c>
      <c r="P93" s="1">
        <f>SUM(L93:O93)</f>
        <v>1</v>
      </c>
      <c r="Q93" s="1" t="b">
        <f>EXACT(J93,K93)</f>
        <v>0</v>
      </c>
    </row>
    <row r="94" spans="1:17" x14ac:dyDescent="0.25">
      <c r="A94" s="1" t="s">
        <v>81</v>
      </c>
      <c r="B94" s="1">
        <v>4.5</v>
      </c>
      <c r="C94" s="1">
        <v>-0.50516899999999865</v>
      </c>
      <c r="D94" s="1">
        <v>1</v>
      </c>
      <c r="H94" s="1" t="s">
        <v>81</v>
      </c>
      <c r="I94" s="1">
        <v>4.5</v>
      </c>
      <c r="J94" s="1">
        <v>-2</v>
      </c>
      <c r="K94" s="1">
        <v>2</v>
      </c>
      <c r="L94" s="1">
        <f>IF(AND((10&gt;K94),(K94&gt;=J94),(J94&gt;=2)),1,0)</f>
        <v>0</v>
      </c>
      <c r="M94" s="1">
        <f>IF(AND((K94&lt;J94),(K94&gt;2),(J94&lt;10)),1,0)</f>
        <v>0</v>
      </c>
      <c r="N94" s="1">
        <f>IF(K94&lt;=2,1,0)</f>
        <v>1</v>
      </c>
      <c r="O94" s="1">
        <f>IF(K94&gt;=10,1,0)</f>
        <v>0</v>
      </c>
      <c r="P94" s="1">
        <f>SUM(L94:O94)</f>
        <v>1</v>
      </c>
      <c r="Q94" s="1" t="b">
        <f>EXACT(J94,K94)</f>
        <v>0</v>
      </c>
    </row>
    <row r="95" spans="1:17" x14ac:dyDescent="0.25">
      <c r="A95" s="1" t="s">
        <v>78</v>
      </c>
      <c r="B95" s="1">
        <v>6</v>
      </c>
      <c r="C95" s="1">
        <v>4.5784620899999986</v>
      </c>
      <c r="D95" s="1">
        <v>1</v>
      </c>
      <c r="H95" s="1" t="s">
        <v>63</v>
      </c>
      <c r="I95" s="1">
        <v>4.8</v>
      </c>
      <c r="J95" s="1">
        <v>3</v>
      </c>
      <c r="K95" s="1">
        <v>1</v>
      </c>
      <c r="L95" s="1">
        <f>IF(AND((10&gt;K95),(K95&gt;=J95),(J95&gt;=2)),1,0)</f>
        <v>0</v>
      </c>
      <c r="M95" s="1">
        <f>IF(AND((K95&lt;J95),(K95&gt;2),(J95&lt;10)),1,0)</f>
        <v>0</v>
      </c>
      <c r="N95" s="1">
        <f>IF(K95&lt;=2,1,0)</f>
        <v>1</v>
      </c>
      <c r="O95" s="1">
        <f>IF(K95&gt;=10,1,0)</f>
        <v>0</v>
      </c>
      <c r="P95" s="1">
        <f>SUM(L95:O95)</f>
        <v>1</v>
      </c>
      <c r="Q95" s="1" t="b">
        <f>EXACT(J95,K95)</f>
        <v>0</v>
      </c>
    </row>
    <row r="96" spans="1:17" x14ac:dyDescent="0.25">
      <c r="A96" s="1" t="s">
        <v>68</v>
      </c>
      <c r="B96" s="1">
        <v>6.1</v>
      </c>
      <c r="C96" s="1">
        <v>3.9291267999999997</v>
      </c>
      <c r="D96" s="1">
        <v>9</v>
      </c>
      <c r="H96" s="1" t="s">
        <v>65</v>
      </c>
      <c r="I96" s="1">
        <v>5.4</v>
      </c>
      <c r="J96" s="1">
        <v>6</v>
      </c>
      <c r="K96" s="1">
        <v>1</v>
      </c>
      <c r="L96" s="1">
        <f>IF(AND((10&gt;K96),(K96&gt;=J96),(J96&gt;=2)),1,0)</f>
        <v>0</v>
      </c>
      <c r="M96" s="1">
        <f>IF(AND((K96&lt;J96),(K96&gt;2),(J96&lt;10)),1,0)</f>
        <v>0</v>
      </c>
      <c r="N96" s="1">
        <f>IF(K96&lt;=2,1,0)</f>
        <v>1</v>
      </c>
      <c r="O96" s="1">
        <f>IF(K96&gt;=10,1,0)</f>
        <v>0</v>
      </c>
      <c r="P96" s="1">
        <f>SUM(L96:O96)</f>
        <v>1</v>
      </c>
      <c r="Q96" s="1" t="b">
        <f>EXACT(J96,K96)</f>
        <v>0</v>
      </c>
    </row>
    <row r="97" spans="1:17" x14ac:dyDescent="0.25">
      <c r="A97" s="1" t="s">
        <v>73</v>
      </c>
      <c r="B97" s="1">
        <v>4.5</v>
      </c>
      <c r="C97" s="1">
        <v>4.3539072200000009</v>
      </c>
      <c r="D97" s="1">
        <v>9</v>
      </c>
      <c r="H97" s="1" t="s">
        <v>67</v>
      </c>
      <c r="I97" s="1">
        <v>4.8</v>
      </c>
      <c r="J97" s="1">
        <v>4</v>
      </c>
      <c r="K97" s="1">
        <v>1</v>
      </c>
      <c r="L97" s="1">
        <f>IF(AND((10&gt;K97),(K97&gt;=J97),(J97&gt;=2)),1,0)</f>
        <v>0</v>
      </c>
      <c r="M97" s="1">
        <f>IF(AND((K97&lt;J97),(K97&gt;2),(J97&lt;10)),1,0)</f>
        <v>0</v>
      </c>
      <c r="N97" s="1">
        <f>IF(K97&lt;=2,1,0)</f>
        <v>1</v>
      </c>
      <c r="O97" s="1">
        <f>IF(K97&gt;=10,1,0)</f>
        <v>0</v>
      </c>
      <c r="P97" s="1">
        <f>SUM(L97:O97)</f>
        <v>1</v>
      </c>
      <c r="Q97" s="1" t="b">
        <f>EXACT(J97,K97)</f>
        <v>0</v>
      </c>
    </row>
    <row r="98" spans="1:17" x14ac:dyDescent="0.25">
      <c r="A98" s="1" t="s">
        <v>61</v>
      </c>
      <c r="B98" s="1">
        <v>4.5999999999999996</v>
      </c>
      <c r="C98" s="1">
        <v>8.8962777299999996</v>
      </c>
      <c r="D98" s="1">
        <v>6</v>
      </c>
      <c r="H98" s="1" t="s">
        <v>73</v>
      </c>
      <c r="I98" s="1">
        <v>4.5</v>
      </c>
      <c r="J98" s="1">
        <v>5</v>
      </c>
      <c r="K98" s="1">
        <v>1</v>
      </c>
      <c r="L98" s="1">
        <f>IF(AND((10&gt;K98),(K98&gt;=J98),(J98&gt;=2)),1,0)</f>
        <v>0</v>
      </c>
      <c r="M98" s="1">
        <f>IF(AND((K98&lt;J98),(K98&gt;2),(J98&lt;10)),1,0)</f>
        <v>0</v>
      </c>
      <c r="N98" s="1">
        <f>IF(K98&lt;=2,1,0)</f>
        <v>1</v>
      </c>
      <c r="O98" s="1">
        <f>IF(K98&gt;=10,1,0)</f>
        <v>0</v>
      </c>
      <c r="P98" s="1">
        <f>SUM(L98:O98)</f>
        <v>1</v>
      </c>
      <c r="Q98" s="1" t="b">
        <f>EXACT(J98,K98)</f>
        <v>0</v>
      </c>
    </row>
    <row r="99" spans="1:17" x14ac:dyDescent="0.25">
      <c r="A99" s="1" t="s">
        <v>75</v>
      </c>
      <c r="B99" s="1">
        <v>5</v>
      </c>
      <c r="C99" s="1">
        <v>4.2168907600000018</v>
      </c>
      <c r="D99" s="1">
        <v>6</v>
      </c>
      <c r="H99" s="1" t="s">
        <v>78</v>
      </c>
      <c r="I99" s="1">
        <v>6</v>
      </c>
      <c r="J99" s="1">
        <v>4</v>
      </c>
      <c r="K99" s="1">
        <v>1</v>
      </c>
      <c r="L99" s="1">
        <f>IF(AND((10&gt;K99),(K99&gt;=J99),(J99&gt;=2)),1,0)</f>
        <v>0</v>
      </c>
      <c r="M99" s="1">
        <f>IF(AND((K99&lt;J99),(K99&gt;2),(J99&lt;10)),1,0)</f>
        <v>0</v>
      </c>
      <c r="N99" s="1">
        <f>IF(K99&lt;=2,1,0)</f>
        <v>1</v>
      </c>
      <c r="O99" s="1">
        <f>IF(K99&gt;=10,1,0)</f>
        <v>0</v>
      </c>
      <c r="P99" s="1">
        <f>SUM(L99:O99)</f>
        <v>1</v>
      </c>
      <c r="Q99" s="1" t="b">
        <f>EXACT(J99,K99)</f>
        <v>0</v>
      </c>
    </row>
    <row r="100" spans="1:17" x14ac:dyDescent="0.25">
      <c r="A100" s="1" t="s">
        <v>69</v>
      </c>
      <c r="B100" s="1">
        <v>4.4000000000000004</v>
      </c>
      <c r="C100" s="1">
        <v>4.6243640399999988</v>
      </c>
      <c r="D100" s="1">
        <v>5</v>
      </c>
      <c r="H100" s="1" t="s">
        <v>73</v>
      </c>
      <c r="I100" s="1">
        <v>4.5</v>
      </c>
      <c r="J100" s="1">
        <v>5</v>
      </c>
      <c r="K100" s="1">
        <v>9</v>
      </c>
      <c r="L100" s="1">
        <f>IF(AND((10&gt;K100),(K100&gt;=J100),(J100&gt;=2)),1,0)</f>
        <v>1</v>
      </c>
      <c r="M100" s="1">
        <f>IF(AND((K100&lt;J100),(K100&gt;2),(J100&lt;10)),1,0)</f>
        <v>0</v>
      </c>
      <c r="N100" s="1">
        <f>IF(K100&lt;=2,1,0)</f>
        <v>0</v>
      </c>
      <c r="O100" s="1">
        <f>IF(K100&gt;=10,1,0)</f>
        <v>0</v>
      </c>
      <c r="P100" s="1">
        <f>SUM(L100:O100)</f>
        <v>1</v>
      </c>
      <c r="Q100" s="1" t="b">
        <f>EXACT(J100,K100)</f>
        <v>0</v>
      </c>
    </row>
    <row r="101" spans="1:17" x14ac:dyDescent="0.25">
      <c r="A101" s="1" t="s">
        <v>66</v>
      </c>
      <c r="B101" s="1">
        <v>4.9000000000000004</v>
      </c>
      <c r="C101" s="1">
        <v>1.514877100000003</v>
      </c>
      <c r="D101" s="1">
        <v>3</v>
      </c>
      <c r="H101" s="1" t="s">
        <v>79</v>
      </c>
      <c r="I101" s="1">
        <v>5.0999999999999996</v>
      </c>
      <c r="J101" s="1">
        <v>2</v>
      </c>
      <c r="K101" s="1">
        <v>6</v>
      </c>
      <c r="L101" s="1">
        <f>IF(AND((10&gt;K101),(K101&gt;=J101),(J101&gt;=2)),1,0)</f>
        <v>1</v>
      </c>
      <c r="M101" s="1">
        <f>IF(AND((K101&lt;J101),(K101&gt;2),(J101&lt;10)),1,0)</f>
        <v>0</v>
      </c>
      <c r="N101" s="1">
        <f>IF(K101&lt;=2,1,0)</f>
        <v>0</v>
      </c>
      <c r="O101" s="1">
        <f>IF(K101&gt;=10,1,0)</f>
        <v>0</v>
      </c>
      <c r="P101" s="1">
        <f>SUM(L101:O101)</f>
        <v>1</v>
      </c>
      <c r="Q101" s="1" t="b">
        <f>EXACT(J101,K101)</f>
        <v>0</v>
      </c>
    </row>
    <row r="102" spans="1:17" x14ac:dyDescent="0.25">
      <c r="A102" s="1" t="s">
        <v>67</v>
      </c>
      <c r="B102" s="1">
        <v>4.8</v>
      </c>
      <c r="C102" s="1">
        <v>3.9074567499999984</v>
      </c>
      <c r="D102" s="1">
        <v>3</v>
      </c>
      <c r="H102" s="1" t="s">
        <v>67</v>
      </c>
      <c r="I102" s="1">
        <v>4.8</v>
      </c>
      <c r="J102" s="1">
        <v>4</v>
      </c>
      <c r="K102" s="1">
        <v>6</v>
      </c>
      <c r="L102" s="1">
        <f>IF(AND((10&gt;K102),(K102&gt;=J102),(J102&gt;=2)),1,0)</f>
        <v>1</v>
      </c>
      <c r="M102" s="1">
        <f>IF(AND((K102&lt;J102),(K102&gt;2),(J102&lt;10)),1,0)</f>
        <v>0</v>
      </c>
      <c r="N102" s="1">
        <f>IF(K102&lt;=2,1,0)</f>
        <v>0</v>
      </c>
      <c r="O102" s="1">
        <f>IF(K102&gt;=10,1,0)</f>
        <v>0</v>
      </c>
      <c r="P102" s="1">
        <f>SUM(L102:O102)</f>
        <v>1</v>
      </c>
      <c r="Q102" s="1" t="b">
        <f>EXACT(J102,K102)</f>
        <v>0</v>
      </c>
    </row>
    <row r="103" spans="1:17" x14ac:dyDescent="0.25">
      <c r="A103" s="1" t="s">
        <v>59</v>
      </c>
      <c r="B103" s="1">
        <v>5.2</v>
      </c>
      <c r="C103" s="1">
        <v>4.4212649900000018</v>
      </c>
      <c r="D103" s="1">
        <v>2</v>
      </c>
      <c r="H103" s="1" t="s">
        <v>70</v>
      </c>
      <c r="I103" s="1">
        <v>5.5</v>
      </c>
      <c r="J103" s="1">
        <v>5</v>
      </c>
      <c r="K103" s="1">
        <v>4</v>
      </c>
      <c r="L103" s="1">
        <f>IF(AND((10&gt;K103),(K103&gt;=J103),(J103&gt;=2)),1,0)</f>
        <v>0</v>
      </c>
      <c r="M103" s="1">
        <f>IF(AND((K103&lt;J103),(K103&gt;2),(J103&lt;10)),1,0)</f>
        <v>1</v>
      </c>
      <c r="N103" s="1">
        <f>IF(K103&lt;=2,1,0)</f>
        <v>0</v>
      </c>
      <c r="O103" s="1">
        <f>IF(K103&gt;=10,1,0)</f>
        <v>0</v>
      </c>
      <c r="P103" s="1">
        <f>SUM(L103:O103)</f>
        <v>1</v>
      </c>
      <c r="Q103" s="1" t="b">
        <f>EXACT(J103,K103)</f>
        <v>0</v>
      </c>
    </row>
    <row r="104" spans="1:17" x14ac:dyDescent="0.25">
      <c r="A104" s="1" t="s">
        <v>62</v>
      </c>
      <c r="B104" s="1">
        <v>5.2</v>
      </c>
      <c r="C104" s="1">
        <v>6.0412819800000008</v>
      </c>
      <c r="D104" s="1">
        <v>2</v>
      </c>
      <c r="H104" s="1" t="s">
        <v>64</v>
      </c>
      <c r="I104" s="1">
        <v>4.3</v>
      </c>
      <c r="J104" s="1">
        <v>6</v>
      </c>
      <c r="K104" s="1">
        <v>3</v>
      </c>
      <c r="L104" s="1">
        <f>IF(AND((10&gt;K104),(K104&gt;=J104),(J104&gt;=2)),1,0)</f>
        <v>0</v>
      </c>
      <c r="M104" s="1">
        <f>IF(AND((K104&lt;J104),(K104&gt;2),(J104&lt;10)),1,0)</f>
        <v>1</v>
      </c>
      <c r="N104" s="1">
        <f>IF(K104&lt;=2,1,0)</f>
        <v>0</v>
      </c>
      <c r="O104" s="1">
        <f>IF(K104&gt;=10,1,0)</f>
        <v>0</v>
      </c>
      <c r="P104" s="1">
        <f>SUM(L104:O104)</f>
        <v>1</v>
      </c>
      <c r="Q104" s="1" t="b">
        <f>EXACT(J104,K104)</f>
        <v>0</v>
      </c>
    </row>
    <row r="105" spans="1:17" x14ac:dyDescent="0.25">
      <c r="A105" s="1" t="s">
        <v>63</v>
      </c>
      <c r="B105" s="1">
        <v>4.8</v>
      </c>
      <c r="C105" s="1">
        <v>3.9542846299999992</v>
      </c>
      <c r="D105" s="1">
        <v>2</v>
      </c>
      <c r="H105" s="1" t="s">
        <v>69</v>
      </c>
      <c r="I105" s="1">
        <v>4.4000000000000004</v>
      </c>
      <c r="J105" s="1">
        <v>5</v>
      </c>
      <c r="K105" s="1">
        <v>3</v>
      </c>
      <c r="L105" s="1">
        <f>IF(AND((10&gt;K105),(K105&gt;=J105),(J105&gt;=2)),1,0)</f>
        <v>0</v>
      </c>
      <c r="M105" s="1">
        <f>IF(AND((K105&lt;J105),(K105&gt;2),(J105&lt;10)),1,0)</f>
        <v>1</v>
      </c>
      <c r="N105" s="1">
        <f>IF(K105&lt;=2,1,0)</f>
        <v>0</v>
      </c>
      <c r="O105" s="1">
        <f>IF(K105&gt;=10,1,0)</f>
        <v>0</v>
      </c>
      <c r="P105" s="1">
        <f>SUM(L105:O105)</f>
        <v>1</v>
      </c>
      <c r="Q105" s="1" t="b">
        <f>EXACT(J105,K105)</f>
        <v>0</v>
      </c>
    </row>
    <row r="106" spans="1:17" x14ac:dyDescent="0.25">
      <c r="A106" s="1" t="s">
        <v>64</v>
      </c>
      <c r="B106" s="1">
        <v>4.3</v>
      </c>
      <c r="C106" s="1">
        <v>6.1987331400000008</v>
      </c>
      <c r="D106" s="1">
        <v>2</v>
      </c>
      <c r="H106" s="1" t="s">
        <v>59</v>
      </c>
      <c r="I106" s="1">
        <v>5.2</v>
      </c>
      <c r="J106" s="1">
        <v>4</v>
      </c>
      <c r="K106" s="1">
        <v>2</v>
      </c>
      <c r="L106" s="1">
        <f>IF(AND((10&gt;K106),(K106&gt;=J106),(J106&gt;=2)),1,0)</f>
        <v>0</v>
      </c>
      <c r="M106" s="1">
        <f>IF(AND((K106&lt;J106),(K106&gt;2),(J106&lt;10)),1,0)</f>
        <v>0</v>
      </c>
      <c r="N106" s="1">
        <f>IF(K106&lt;=2,1,0)</f>
        <v>1</v>
      </c>
      <c r="O106" s="1">
        <f>IF(K106&gt;=10,1,0)</f>
        <v>0</v>
      </c>
      <c r="P106" s="1">
        <f>SUM(L106:O106)</f>
        <v>1</v>
      </c>
      <c r="Q106" s="1" t="b">
        <f>EXACT(J106,K106)</f>
        <v>0</v>
      </c>
    </row>
    <row r="107" spans="1:17" x14ac:dyDescent="0.25">
      <c r="A107" s="1" t="s">
        <v>79</v>
      </c>
      <c r="B107" s="1">
        <v>5.0999999999999996</v>
      </c>
      <c r="C107" s="1">
        <v>3.1504047499999999</v>
      </c>
      <c r="D107" s="1">
        <v>2</v>
      </c>
      <c r="H107" s="1" t="s">
        <v>62</v>
      </c>
      <c r="I107" s="1">
        <v>5.2</v>
      </c>
      <c r="J107" s="1">
        <v>6</v>
      </c>
      <c r="K107" s="1">
        <v>2</v>
      </c>
      <c r="L107" s="1">
        <f>IF(AND((10&gt;K107),(K107&gt;=J107),(J107&gt;=2)),1,0)</f>
        <v>0</v>
      </c>
      <c r="M107" s="1">
        <f>IF(AND((K107&lt;J107),(K107&gt;2),(J107&lt;10)),1,0)</f>
        <v>0</v>
      </c>
      <c r="N107" s="1">
        <f>IF(K107&lt;=2,1,0)</f>
        <v>1</v>
      </c>
      <c r="O107" s="1">
        <f>IF(K107&gt;=10,1,0)</f>
        <v>0</v>
      </c>
      <c r="P107" s="1">
        <f>SUM(L107:O107)</f>
        <v>1</v>
      </c>
      <c r="Q107" s="1" t="b">
        <f>EXACT(J107,K107)</f>
        <v>0</v>
      </c>
    </row>
    <row r="108" spans="1:17" x14ac:dyDescent="0.25">
      <c r="A108" s="1" t="s">
        <v>65</v>
      </c>
      <c r="B108" s="1">
        <v>5.4</v>
      </c>
      <c r="C108" s="1">
        <v>6.4498077899999986</v>
      </c>
      <c r="D108" s="1">
        <v>2</v>
      </c>
      <c r="H108" s="1" t="s">
        <v>68</v>
      </c>
      <c r="I108" s="1">
        <v>6.1</v>
      </c>
      <c r="J108" s="1">
        <v>4</v>
      </c>
      <c r="K108" s="1">
        <v>2</v>
      </c>
      <c r="L108" s="1">
        <f>IF(AND((10&gt;K108),(K108&gt;=J108),(J108&gt;=2)),1,0)</f>
        <v>0</v>
      </c>
      <c r="M108" s="1">
        <f>IF(AND((K108&lt;J108),(K108&gt;2),(J108&lt;10)),1,0)</f>
        <v>0</v>
      </c>
      <c r="N108" s="1">
        <f>IF(K108&lt;=2,1,0)</f>
        <v>1</v>
      </c>
      <c r="O108" s="1">
        <f>IF(K108&gt;=10,1,0)</f>
        <v>0</v>
      </c>
      <c r="P108" s="1">
        <f>SUM(L108:O108)</f>
        <v>1</v>
      </c>
      <c r="Q108" s="1" t="b">
        <f>EXACT(J108,K108)</f>
        <v>0</v>
      </c>
    </row>
    <row r="109" spans="1:17" x14ac:dyDescent="0.25">
      <c r="A109" s="1" t="s">
        <v>74</v>
      </c>
      <c r="B109" s="1">
        <v>4.5999999999999996</v>
      </c>
      <c r="C109" s="1">
        <v>5.3139955900000011</v>
      </c>
      <c r="D109" s="1">
        <v>2</v>
      </c>
      <c r="H109" s="1" t="s">
        <v>74</v>
      </c>
      <c r="I109" s="1">
        <v>4.5999999999999996</v>
      </c>
      <c r="J109" s="1">
        <v>5</v>
      </c>
      <c r="K109" s="1">
        <v>2</v>
      </c>
      <c r="L109" s="1">
        <f>IF(AND((10&gt;K109),(K109&gt;=J109),(J109&gt;=2)),1,0)</f>
        <v>0</v>
      </c>
      <c r="M109" s="1">
        <f>IF(AND((K109&lt;J109),(K109&gt;2),(J109&lt;10)),1,0)</f>
        <v>0</v>
      </c>
      <c r="N109" s="1">
        <f>IF(K109&lt;=2,1,0)</f>
        <v>1</v>
      </c>
      <c r="O109" s="1">
        <f>IF(K109&gt;=10,1,0)</f>
        <v>0</v>
      </c>
      <c r="P109" s="1">
        <f>SUM(L109:O109)</f>
        <v>1</v>
      </c>
      <c r="Q109" s="1" t="b">
        <f>EXACT(J109,K109)</f>
        <v>0</v>
      </c>
    </row>
    <row r="110" spans="1:17" x14ac:dyDescent="0.25">
      <c r="A110" s="1" t="s">
        <v>70</v>
      </c>
      <c r="B110" s="1">
        <v>5.5</v>
      </c>
      <c r="C110" s="1">
        <v>3.5117413699999975</v>
      </c>
      <c r="D110" s="1">
        <v>1</v>
      </c>
      <c r="H110" s="1" t="s">
        <v>80</v>
      </c>
      <c r="I110" s="1">
        <v>4.0999999999999996</v>
      </c>
      <c r="J110" s="1">
        <v>0</v>
      </c>
      <c r="K110" s="1">
        <v>2</v>
      </c>
      <c r="L110" s="1">
        <f>IF(AND((10&gt;K110),(K110&gt;=J110),(J110&gt;=2)),1,0)</f>
        <v>0</v>
      </c>
      <c r="M110" s="1">
        <f>IF(AND((K110&lt;J110),(K110&gt;2),(J110&lt;10)),1,0)</f>
        <v>0</v>
      </c>
      <c r="N110" s="1">
        <f>IF(K110&lt;=2,1,0)</f>
        <v>1</v>
      </c>
      <c r="O110" s="1">
        <f>IF(K110&gt;=10,1,0)</f>
        <v>0</v>
      </c>
      <c r="P110" s="1">
        <f>SUM(L110:O110)</f>
        <v>1</v>
      </c>
      <c r="Q110" s="1" t="b">
        <f>EXACT(J110,K110)</f>
        <v>0</v>
      </c>
    </row>
    <row r="111" spans="1:17" x14ac:dyDescent="0.25">
      <c r="A111" s="1" t="s">
        <v>71</v>
      </c>
      <c r="B111" s="1">
        <v>5.4</v>
      </c>
      <c r="C111" s="1">
        <v>3.7146005100000004</v>
      </c>
      <c r="D111" s="1">
        <v>1</v>
      </c>
      <c r="H111" s="1" t="s">
        <v>75</v>
      </c>
      <c r="I111" s="1">
        <v>5</v>
      </c>
      <c r="J111" s="1">
        <v>4</v>
      </c>
      <c r="K111" s="1">
        <v>2</v>
      </c>
      <c r="L111" s="1">
        <f>IF(AND((10&gt;K111),(K111&gt;=J111),(J111&gt;=2)),1,0)</f>
        <v>0</v>
      </c>
      <c r="M111" s="1">
        <f>IF(AND((K111&lt;J111),(K111&gt;2),(J111&lt;10)),1,0)</f>
        <v>0</v>
      </c>
      <c r="N111" s="1">
        <f>IF(K111&lt;=2,1,0)</f>
        <v>1</v>
      </c>
      <c r="O111" s="1">
        <f>IF(K111&gt;=10,1,0)</f>
        <v>0</v>
      </c>
      <c r="P111" s="1">
        <f>SUM(L111:O111)</f>
        <v>1</v>
      </c>
      <c r="Q111" s="1" t="b">
        <f>EXACT(J111,K111)</f>
        <v>0</v>
      </c>
    </row>
    <row r="112" spans="1:17" x14ac:dyDescent="0.25">
      <c r="A112" s="1" t="s">
        <v>81</v>
      </c>
      <c r="B112" s="1">
        <v>4.5</v>
      </c>
      <c r="C112" s="1">
        <v>1.1220296099999976</v>
      </c>
      <c r="D112" s="1">
        <v>1</v>
      </c>
      <c r="H112" s="1" t="s">
        <v>63</v>
      </c>
      <c r="I112" s="1">
        <v>4.8</v>
      </c>
      <c r="J112" s="1">
        <v>4</v>
      </c>
      <c r="K112" s="1">
        <v>1</v>
      </c>
      <c r="L112" s="1">
        <f>IF(AND((10&gt;K112),(K112&gt;=J112),(J112&gt;=2)),1,0)</f>
        <v>0</v>
      </c>
      <c r="M112" s="1">
        <f>IF(AND((K112&lt;J112),(K112&gt;2),(J112&lt;10)),1,0)</f>
        <v>0</v>
      </c>
      <c r="N112" s="1">
        <f>IF(K112&lt;=2,1,0)</f>
        <v>1</v>
      </c>
      <c r="O112" s="1">
        <f>IF(K112&gt;=10,1,0)</f>
        <v>0</v>
      </c>
      <c r="P112" s="1">
        <f>SUM(L112:O112)</f>
        <v>1</v>
      </c>
      <c r="Q112" s="1" t="b">
        <f>EXACT(J112,K112)</f>
        <v>0</v>
      </c>
    </row>
    <row r="113" spans="1:17" x14ac:dyDescent="0.25">
      <c r="A113" s="1" t="s">
        <v>80</v>
      </c>
      <c r="B113" s="1">
        <v>4.0999999999999996</v>
      </c>
      <c r="C113" s="1">
        <v>6.4847239999999999</v>
      </c>
      <c r="D113" s="1">
        <v>1</v>
      </c>
      <c r="H113" s="1" t="s">
        <v>76</v>
      </c>
      <c r="I113" s="1">
        <v>6.1</v>
      </c>
      <c r="J113" s="1">
        <v>5</v>
      </c>
      <c r="K113" s="1">
        <v>1</v>
      </c>
      <c r="L113" s="1">
        <f>IF(AND((10&gt;K113),(K113&gt;=J113),(J113&gt;=2)),1,0)</f>
        <v>0</v>
      </c>
      <c r="M113" s="1">
        <f>IF(AND((K113&lt;J113),(K113&gt;2),(J113&lt;10)),1,0)</f>
        <v>0</v>
      </c>
      <c r="N113" s="1">
        <f>IF(K113&lt;=2,1,0)</f>
        <v>1</v>
      </c>
      <c r="O113" s="1">
        <f>IF(K113&gt;=10,1,0)</f>
        <v>0</v>
      </c>
      <c r="P113" s="1">
        <f>SUM(L113:O113)</f>
        <v>1</v>
      </c>
      <c r="Q113" s="1" t="b">
        <f>EXACT(J113,K113)</f>
        <v>0</v>
      </c>
    </row>
    <row r="114" spans="1:17" x14ac:dyDescent="0.25">
      <c r="A114" s="1" t="s">
        <v>70</v>
      </c>
      <c r="B114" s="1">
        <v>5.5</v>
      </c>
      <c r="C114" s="1">
        <v>3.8334071200000031</v>
      </c>
      <c r="D114" s="1">
        <v>10</v>
      </c>
      <c r="H114" s="1" t="s">
        <v>81</v>
      </c>
      <c r="I114" s="1">
        <v>4.5</v>
      </c>
      <c r="J114" s="1">
        <v>-1</v>
      </c>
      <c r="K114" s="1">
        <v>1</v>
      </c>
      <c r="L114" s="1">
        <f>IF(AND((10&gt;K114),(K114&gt;=J114),(J114&gt;=2)),1,0)</f>
        <v>0</v>
      </c>
      <c r="M114" s="1">
        <f>IF(AND((K114&lt;J114),(K114&gt;2),(J114&lt;10)),1,0)</f>
        <v>0</v>
      </c>
      <c r="N114" s="1">
        <f>IF(K114&lt;=2,1,0)</f>
        <v>1</v>
      </c>
      <c r="O114" s="1">
        <f>IF(K114&gt;=10,1,0)</f>
        <v>0</v>
      </c>
      <c r="P114" s="1">
        <f>SUM(L114:O114)</f>
        <v>1</v>
      </c>
      <c r="Q114" s="1" t="b">
        <f>EXACT(J114,K114)</f>
        <v>0</v>
      </c>
    </row>
    <row r="115" spans="1:17" x14ac:dyDescent="0.25">
      <c r="A115" s="1" t="s">
        <v>75</v>
      </c>
      <c r="B115" s="1">
        <v>5</v>
      </c>
      <c r="C115" s="1">
        <v>4.2283568300000001</v>
      </c>
      <c r="D115" s="1">
        <v>9</v>
      </c>
      <c r="H115" s="1" t="s">
        <v>78</v>
      </c>
      <c r="I115" s="1">
        <v>6</v>
      </c>
      <c r="J115" s="1">
        <v>5</v>
      </c>
      <c r="K115" s="1">
        <v>1</v>
      </c>
      <c r="L115" s="1">
        <f>IF(AND((10&gt;K115),(K115&gt;=J115),(J115&gt;=2)),1,0)</f>
        <v>0</v>
      </c>
      <c r="M115" s="1">
        <f>IF(AND((K115&lt;J115),(K115&gt;2),(J115&lt;10)),1,0)</f>
        <v>0</v>
      </c>
      <c r="N115" s="1">
        <f>IF(K115&lt;=2,1,0)</f>
        <v>1</v>
      </c>
      <c r="O115" s="1">
        <f>IF(K115&gt;=10,1,0)</f>
        <v>0</v>
      </c>
      <c r="P115" s="1">
        <f>SUM(L115:O115)</f>
        <v>1</v>
      </c>
      <c r="Q115" s="1" t="b">
        <f>EXACT(J115,K115)</f>
        <v>0</v>
      </c>
    </row>
    <row r="116" spans="1:17" x14ac:dyDescent="0.25">
      <c r="A116" s="1" t="s">
        <v>78</v>
      </c>
      <c r="B116" s="1">
        <v>6</v>
      </c>
      <c r="C116" s="1">
        <v>5.7906708700000014</v>
      </c>
      <c r="D116" s="1">
        <v>7</v>
      </c>
      <c r="H116" s="1" t="s">
        <v>68</v>
      </c>
      <c r="I116" s="1">
        <v>6.1</v>
      </c>
      <c r="J116" s="1">
        <v>4</v>
      </c>
      <c r="K116" s="1">
        <v>9</v>
      </c>
      <c r="L116" s="1">
        <f>IF(AND((10&gt;K116),(K116&gt;=J116),(J116&gt;=2)),1,0)</f>
        <v>1</v>
      </c>
      <c r="M116" s="1">
        <f>IF(AND((K116&lt;J116),(K116&gt;2),(J116&lt;10)),1,0)</f>
        <v>0</v>
      </c>
      <c r="N116" s="1">
        <f>IF(K116&lt;=2,1,0)</f>
        <v>0</v>
      </c>
      <c r="O116" s="1">
        <f>IF(K116&gt;=10,1,0)</f>
        <v>0</v>
      </c>
      <c r="P116" s="1">
        <f>SUM(L116:O116)</f>
        <v>1</v>
      </c>
      <c r="Q116" s="1" t="b">
        <f>EXACT(J116,K116)</f>
        <v>0</v>
      </c>
    </row>
    <row r="117" spans="1:17" x14ac:dyDescent="0.25">
      <c r="A117" s="1" t="s">
        <v>68</v>
      </c>
      <c r="B117" s="1">
        <v>6.1</v>
      </c>
      <c r="C117" s="1">
        <v>3.7263629599999994</v>
      </c>
      <c r="D117" s="1">
        <v>6</v>
      </c>
      <c r="H117" s="1" t="s">
        <v>73</v>
      </c>
      <c r="I117" s="1">
        <v>4.5</v>
      </c>
      <c r="J117" s="1">
        <v>4</v>
      </c>
      <c r="K117" s="1">
        <v>9</v>
      </c>
      <c r="L117" s="1">
        <f>IF(AND((10&gt;K117),(K117&gt;=J117),(J117&gt;=2)),1,0)</f>
        <v>1</v>
      </c>
      <c r="M117" s="1">
        <f>IF(AND((K117&lt;J117),(K117&gt;2),(J117&lt;10)),1,0)</f>
        <v>0</v>
      </c>
      <c r="N117" s="1">
        <f>IF(K117&lt;=2,1,0)</f>
        <v>0</v>
      </c>
      <c r="O117" s="1">
        <f>IF(K117&gt;=10,1,0)</f>
        <v>0</v>
      </c>
      <c r="P117" s="1">
        <f>SUM(L117:O117)</f>
        <v>1</v>
      </c>
      <c r="Q117" s="1" t="b">
        <f>EXACT(J117,K117)</f>
        <v>0</v>
      </c>
    </row>
    <row r="118" spans="1:17" x14ac:dyDescent="0.25">
      <c r="A118" s="1" t="s">
        <v>61</v>
      </c>
      <c r="B118" s="1">
        <v>4.5999999999999996</v>
      </c>
      <c r="C118" s="1">
        <v>8.2368760600000037</v>
      </c>
      <c r="D118" s="1">
        <v>4</v>
      </c>
      <c r="H118" s="1" t="s">
        <v>61</v>
      </c>
      <c r="I118" s="1">
        <v>4.5999999999999996</v>
      </c>
      <c r="J118" s="1">
        <v>9</v>
      </c>
      <c r="K118" s="1">
        <v>6</v>
      </c>
      <c r="L118" s="1">
        <f>IF(AND((10&gt;K118),(K118&gt;=J118),(J118&gt;=2)),1,0)</f>
        <v>0</v>
      </c>
      <c r="M118" s="1">
        <f>IF(AND((K118&lt;J118),(K118&gt;2),(J118&lt;10)),1,0)</f>
        <v>1</v>
      </c>
      <c r="N118" s="1">
        <f>IF(K118&lt;=2,1,0)</f>
        <v>0</v>
      </c>
      <c r="O118" s="1">
        <f>IF(K118&gt;=10,1,0)</f>
        <v>0</v>
      </c>
      <c r="P118" s="1">
        <f>SUM(L118:O118)</f>
        <v>1</v>
      </c>
      <c r="Q118" s="1" t="b">
        <f>EXACT(J118,K118)</f>
        <v>0</v>
      </c>
    </row>
    <row r="119" spans="1:17" x14ac:dyDescent="0.25">
      <c r="A119" s="1" t="s">
        <v>62</v>
      </c>
      <c r="B119" s="1">
        <v>5.2</v>
      </c>
      <c r="C119" s="1">
        <v>5.7847852000000017</v>
      </c>
      <c r="D119" s="1">
        <v>3</v>
      </c>
      <c r="H119" s="1" t="s">
        <v>75</v>
      </c>
      <c r="I119" s="1">
        <v>5</v>
      </c>
      <c r="J119" s="1">
        <v>4</v>
      </c>
      <c r="K119" s="1">
        <v>6</v>
      </c>
      <c r="L119" s="1">
        <f>IF(AND((10&gt;K119),(K119&gt;=J119),(J119&gt;=2)),1,0)</f>
        <v>1</v>
      </c>
      <c r="M119" s="1">
        <f>IF(AND((K119&lt;J119),(K119&gt;2),(J119&lt;10)),1,0)</f>
        <v>0</v>
      </c>
      <c r="N119" s="1">
        <f>IF(K119&lt;=2,1,0)</f>
        <v>0</v>
      </c>
      <c r="O119" s="1">
        <f>IF(K119&gt;=10,1,0)</f>
        <v>0</v>
      </c>
      <c r="P119" s="1">
        <f>SUM(L119:O119)</f>
        <v>1</v>
      </c>
      <c r="Q119" s="1" t="b">
        <f>EXACT(J119,K119)</f>
        <v>0</v>
      </c>
    </row>
    <row r="120" spans="1:17" x14ac:dyDescent="0.25">
      <c r="A120" s="1" t="s">
        <v>63</v>
      </c>
      <c r="B120" s="1">
        <v>4.8</v>
      </c>
      <c r="C120" s="1">
        <v>4.1141738899999973</v>
      </c>
      <c r="D120" s="1">
        <v>3</v>
      </c>
      <c r="H120" s="1" t="s">
        <v>66</v>
      </c>
      <c r="I120" s="1">
        <v>4.9000000000000004</v>
      </c>
      <c r="J120" s="1">
        <v>2</v>
      </c>
      <c r="K120" s="1">
        <v>3</v>
      </c>
      <c r="L120" s="1">
        <f>IF(AND((10&gt;K120),(K120&gt;=J120),(J120&gt;=2)),1,0)</f>
        <v>1</v>
      </c>
      <c r="M120" s="1">
        <f>IF(AND((K120&lt;J120),(K120&gt;2),(J120&lt;10)),1,0)</f>
        <v>0</v>
      </c>
      <c r="N120" s="1">
        <f>IF(K120&lt;=2,1,0)</f>
        <v>0</v>
      </c>
      <c r="O120" s="1">
        <f>IF(K120&gt;=10,1,0)</f>
        <v>0</v>
      </c>
      <c r="P120" s="1">
        <f>SUM(L120:O120)</f>
        <v>1</v>
      </c>
      <c r="Q120" s="1" t="b">
        <f>EXACT(J120,K120)</f>
        <v>0</v>
      </c>
    </row>
    <row r="121" spans="1:17" x14ac:dyDescent="0.25">
      <c r="A121" s="1" t="s">
        <v>79</v>
      </c>
      <c r="B121" s="1">
        <v>5.0999999999999996</v>
      </c>
      <c r="C121" s="1">
        <v>3.3767115999999984</v>
      </c>
      <c r="D121" s="1">
        <v>3</v>
      </c>
      <c r="H121" s="1" t="s">
        <v>67</v>
      </c>
      <c r="I121" s="1">
        <v>4.8</v>
      </c>
      <c r="J121" s="1">
        <v>4</v>
      </c>
      <c r="K121" s="1">
        <v>3</v>
      </c>
      <c r="L121" s="1">
        <f>IF(AND((10&gt;K121),(K121&gt;=J121),(J121&gt;=2)),1,0)</f>
        <v>0</v>
      </c>
      <c r="M121" s="1">
        <f>IF(AND((K121&lt;J121),(K121&gt;2),(J121&lt;10)),1,0)</f>
        <v>1</v>
      </c>
      <c r="N121" s="1">
        <f>IF(K121&lt;=2,1,0)</f>
        <v>0</v>
      </c>
      <c r="O121" s="1">
        <f>IF(K121&gt;=10,1,0)</f>
        <v>0</v>
      </c>
      <c r="P121" s="1">
        <f>SUM(L121:O121)</f>
        <v>1</v>
      </c>
      <c r="Q121" s="1" t="b">
        <f>EXACT(J121,K121)</f>
        <v>0</v>
      </c>
    </row>
    <row r="122" spans="1:17" x14ac:dyDescent="0.25">
      <c r="A122" s="1" t="s">
        <v>67</v>
      </c>
      <c r="B122" s="1">
        <v>4.8</v>
      </c>
      <c r="C122" s="1">
        <v>3.6055310400000016</v>
      </c>
      <c r="D122" s="1">
        <v>3</v>
      </c>
      <c r="H122" s="1" t="s">
        <v>59</v>
      </c>
      <c r="I122" s="1">
        <v>5.2</v>
      </c>
      <c r="J122" s="1">
        <v>4</v>
      </c>
      <c r="K122" s="1">
        <v>2</v>
      </c>
      <c r="L122" s="1">
        <f>IF(AND((10&gt;K122),(K122&gt;=J122),(J122&gt;=2)),1,0)</f>
        <v>0</v>
      </c>
      <c r="M122" s="1">
        <f>IF(AND((K122&lt;J122),(K122&gt;2),(J122&lt;10)),1,0)</f>
        <v>0</v>
      </c>
      <c r="N122" s="1">
        <f>IF(K122&lt;=2,1,0)</f>
        <v>1</v>
      </c>
      <c r="O122" s="1">
        <f>IF(K122&gt;=10,1,0)</f>
        <v>0</v>
      </c>
      <c r="P122" s="1">
        <f>SUM(L122:O122)</f>
        <v>1</v>
      </c>
      <c r="Q122" s="1" t="b">
        <f>EXACT(J122,K122)</f>
        <v>0</v>
      </c>
    </row>
    <row r="123" spans="1:17" x14ac:dyDescent="0.25">
      <c r="A123" s="1" t="s">
        <v>71</v>
      </c>
      <c r="B123" s="1">
        <v>5.4</v>
      </c>
      <c r="C123" s="1">
        <v>4.0162814800000008</v>
      </c>
      <c r="D123" s="1">
        <v>3</v>
      </c>
      <c r="H123" s="1" t="s">
        <v>62</v>
      </c>
      <c r="I123" s="1">
        <v>5.2</v>
      </c>
      <c r="J123" s="1">
        <v>6</v>
      </c>
      <c r="K123" s="1">
        <v>2</v>
      </c>
      <c r="L123" s="1">
        <f>IF(AND((10&gt;K123),(K123&gt;=J123),(J123&gt;=2)),1,0)</f>
        <v>0</v>
      </c>
      <c r="M123" s="1">
        <f>IF(AND((K123&lt;J123),(K123&gt;2),(J123&lt;10)),1,0)</f>
        <v>0</v>
      </c>
      <c r="N123" s="1">
        <f>IF(K123&lt;=2,1,0)</f>
        <v>1</v>
      </c>
      <c r="O123" s="1">
        <f>IF(K123&gt;=10,1,0)</f>
        <v>0</v>
      </c>
      <c r="P123" s="1">
        <f>SUM(L123:O123)</f>
        <v>1</v>
      </c>
      <c r="Q123" s="1" t="b">
        <f>EXACT(J123,K123)</f>
        <v>0</v>
      </c>
    </row>
    <row r="124" spans="1:17" x14ac:dyDescent="0.25">
      <c r="A124" s="1" t="s">
        <v>64</v>
      </c>
      <c r="B124" s="1">
        <v>4.3</v>
      </c>
      <c r="C124" s="1">
        <v>6.2756748299999998</v>
      </c>
      <c r="D124" s="1">
        <v>2</v>
      </c>
      <c r="H124" s="1" t="s">
        <v>63</v>
      </c>
      <c r="I124" s="1">
        <v>4.8</v>
      </c>
      <c r="J124" s="1">
        <v>4</v>
      </c>
      <c r="K124" s="1">
        <v>2</v>
      </c>
      <c r="L124" s="1">
        <f>IF(AND((10&gt;K124),(K124&gt;=J124),(J124&gt;=2)),1,0)</f>
        <v>0</v>
      </c>
      <c r="M124" s="1">
        <f>IF(AND((K124&lt;J124),(K124&gt;2),(J124&lt;10)),1,0)</f>
        <v>0</v>
      </c>
      <c r="N124" s="1">
        <f>IF(K124&lt;=2,1,0)</f>
        <v>1</v>
      </c>
      <c r="O124" s="1">
        <f>IF(K124&gt;=10,1,0)</f>
        <v>0</v>
      </c>
      <c r="P124" s="1">
        <f>SUM(L124:O124)</f>
        <v>1</v>
      </c>
      <c r="Q124" s="1" t="b">
        <f>EXACT(J124,K124)</f>
        <v>0</v>
      </c>
    </row>
    <row r="125" spans="1:17" x14ac:dyDescent="0.25">
      <c r="A125" s="1" t="s">
        <v>69</v>
      </c>
      <c r="B125" s="1">
        <v>4.4000000000000004</v>
      </c>
      <c r="C125" s="1">
        <v>4.6869656999999991</v>
      </c>
      <c r="D125" s="1">
        <v>2</v>
      </c>
      <c r="H125" s="1" t="s">
        <v>64</v>
      </c>
      <c r="I125" s="1">
        <v>4.3</v>
      </c>
      <c r="J125" s="1">
        <v>6</v>
      </c>
      <c r="K125" s="1">
        <v>2</v>
      </c>
      <c r="L125" s="1">
        <f>IF(AND((10&gt;K125),(K125&gt;=J125),(J125&gt;=2)),1,0)</f>
        <v>0</v>
      </c>
      <c r="M125" s="1">
        <f>IF(AND((K125&lt;J125),(K125&gt;2),(J125&lt;10)),1,0)</f>
        <v>0</v>
      </c>
      <c r="N125" s="1">
        <f>IF(K125&lt;=2,1,0)</f>
        <v>1</v>
      </c>
      <c r="O125" s="1">
        <f>IF(K125&gt;=10,1,0)</f>
        <v>0</v>
      </c>
      <c r="P125" s="1">
        <f>SUM(L125:O125)</f>
        <v>1</v>
      </c>
      <c r="Q125" s="1" t="b">
        <f>EXACT(J125,K125)</f>
        <v>0</v>
      </c>
    </row>
    <row r="126" spans="1:17" x14ac:dyDescent="0.25">
      <c r="A126" s="1" t="s">
        <v>74</v>
      </c>
      <c r="B126" s="1">
        <v>4.5999999999999996</v>
      </c>
      <c r="C126" s="1">
        <v>5.3586416999999997</v>
      </c>
      <c r="D126" s="1">
        <v>2</v>
      </c>
      <c r="H126" s="1" t="s">
        <v>79</v>
      </c>
      <c r="I126" s="1">
        <v>5.0999999999999996</v>
      </c>
      <c r="J126" s="1">
        <v>3</v>
      </c>
      <c r="K126" s="1">
        <v>2</v>
      </c>
      <c r="L126" s="1">
        <f>IF(AND((10&gt;K126),(K126&gt;=J126),(J126&gt;=2)),1,0)</f>
        <v>0</v>
      </c>
      <c r="M126" s="1">
        <f>IF(AND((K126&lt;J126),(K126&gt;2),(J126&lt;10)),1,0)</f>
        <v>0</v>
      </c>
      <c r="N126" s="1">
        <f>IF(K126&lt;=2,1,0)</f>
        <v>1</v>
      </c>
      <c r="O126" s="1">
        <f>IF(K126&gt;=10,1,0)</f>
        <v>0</v>
      </c>
      <c r="P126" s="1">
        <f>SUM(L126:O126)</f>
        <v>1</v>
      </c>
      <c r="Q126" s="1" t="b">
        <f>EXACT(J126,K126)</f>
        <v>0</v>
      </c>
    </row>
    <row r="127" spans="1:17" x14ac:dyDescent="0.25">
      <c r="A127" s="1" t="s">
        <v>76</v>
      </c>
      <c r="B127" s="1">
        <v>6.1</v>
      </c>
      <c r="C127" s="1">
        <v>6.2214164900000011</v>
      </c>
      <c r="D127" s="1">
        <v>2</v>
      </c>
      <c r="H127" s="1" t="s">
        <v>65</v>
      </c>
      <c r="I127" s="1">
        <v>5.4</v>
      </c>
      <c r="J127" s="1">
        <v>6</v>
      </c>
      <c r="K127" s="1">
        <v>2</v>
      </c>
      <c r="L127" s="1">
        <f>IF(AND((10&gt;K127),(K127&gt;=J127),(J127&gt;=2)),1,0)</f>
        <v>0</v>
      </c>
      <c r="M127" s="1">
        <f>IF(AND((K127&lt;J127),(K127&gt;2),(J127&lt;10)),1,0)</f>
        <v>0</v>
      </c>
      <c r="N127" s="1">
        <f>IF(K127&lt;=2,1,0)</f>
        <v>1</v>
      </c>
      <c r="O127" s="1">
        <f>IF(K127&gt;=10,1,0)</f>
        <v>0</v>
      </c>
      <c r="P127" s="1">
        <f>SUM(L127:O127)</f>
        <v>1</v>
      </c>
      <c r="Q127" s="1" t="b">
        <f>EXACT(J127,K127)</f>
        <v>0</v>
      </c>
    </row>
    <row r="128" spans="1:17" x14ac:dyDescent="0.25">
      <c r="A128" s="1" t="s">
        <v>81</v>
      </c>
      <c r="B128" s="1">
        <v>4.5</v>
      </c>
      <c r="C128" s="1">
        <v>2.9120222499999975</v>
      </c>
      <c r="D128" s="1">
        <v>2</v>
      </c>
      <c r="H128" s="1" t="s">
        <v>74</v>
      </c>
      <c r="I128" s="1">
        <v>4.5999999999999996</v>
      </c>
      <c r="J128" s="1">
        <v>5</v>
      </c>
      <c r="K128" s="1">
        <v>2</v>
      </c>
      <c r="L128" s="1">
        <f>IF(AND((10&gt;K128),(K128&gt;=J128),(J128&gt;=2)),1,0)</f>
        <v>0</v>
      </c>
      <c r="M128" s="1">
        <f>IF(AND((K128&lt;J128),(K128&gt;2),(J128&lt;10)),1,0)</f>
        <v>0</v>
      </c>
      <c r="N128" s="1">
        <f>IF(K128&lt;=2,1,0)</f>
        <v>1</v>
      </c>
      <c r="O128" s="1">
        <f>IF(K128&gt;=10,1,0)</f>
        <v>0</v>
      </c>
      <c r="P128" s="1">
        <f>SUM(L128:O128)</f>
        <v>1</v>
      </c>
      <c r="Q128" s="1" t="b">
        <f>EXACT(J128,K128)</f>
        <v>0</v>
      </c>
    </row>
    <row r="129" spans="1:17" x14ac:dyDescent="0.25">
      <c r="A129" s="1" t="s">
        <v>59</v>
      </c>
      <c r="B129" s="1">
        <v>5.2</v>
      </c>
      <c r="C129" s="1">
        <v>4.0325388499999999</v>
      </c>
      <c r="D129" s="1">
        <v>1</v>
      </c>
      <c r="H129" s="1" t="s">
        <v>70</v>
      </c>
      <c r="I129" s="1">
        <v>5.5</v>
      </c>
      <c r="J129" s="1">
        <v>4</v>
      </c>
      <c r="K129" s="1">
        <v>1</v>
      </c>
      <c r="L129" s="1">
        <f>IF(AND((10&gt;K129),(K129&gt;=J129),(J129&gt;=2)),1,0)</f>
        <v>0</v>
      </c>
      <c r="M129" s="1">
        <f>IF(AND((K129&lt;J129),(K129&gt;2),(J129&lt;10)),1,0)</f>
        <v>0</v>
      </c>
      <c r="N129" s="1">
        <f>IF(K129&lt;=2,1,0)</f>
        <v>1</v>
      </c>
      <c r="O129" s="1">
        <f>IF(K129&gt;=10,1,0)</f>
        <v>0</v>
      </c>
      <c r="P129" s="1">
        <f>SUM(L129:O129)</f>
        <v>1</v>
      </c>
      <c r="Q129" s="1" t="b">
        <f>EXACT(J129,K129)</f>
        <v>0</v>
      </c>
    </row>
    <row r="130" spans="1:17" x14ac:dyDescent="0.25">
      <c r="A130" s="1" t="s">
        <v>65</v>
      </c>
      <c r="B130" s="1">
        <v>5.4</v>
      </c>
      <c r="C130" s="1">
        <v>6.3015799099999983</v>
      </c>
      <c r="D130" s="1">
        <v>1</v>
      </c>
      <c r="H130" s="1" t="s">
        <v>71</v>
      </c>
      <c r="I130" s="1">
        <v>5.4</v>
      </c>
      <c r="J130" s="1">
        <v>4</v>
      </c>
      <c r="K130" s="1">
        <v>1</v>
      </c>
      <c r="L130" s="1">
        <f>IF(AND((10&gt;K130),(K130&gt;=J130),(J130&gt;=2)),1,0)</f>
        <v>0</v>
      </c>
      <c r="M130" s="1">
        <f>IF(AND((K130&lt;J130),(K130&gt;2),(J130&lt;10)),1,0)</f>
        <v>0</v>
      </c>
      <c r="N130" s="1">
        <f>IF(K130&lt;=2,1,0)</f>
        <v>1</v>
      </c>
      <c r="O130" s="1">
        <f>IF(K130&gt;=10,1,0)</f>
        <v>0</v>
      </c>
      <c r="P130" s="1">
        <f>SUM(L130:O130)</f>
        <v>1</v>
      </c>
      <c r="Q130" s="1" t="b">
        <f>EXACT(J130,K130)</f>
        <v>0</v>
      </c>
    </row>
    <row r="131" spans="1:17" x14ac:dyDescent="0.25">
      <c r="A131" s="1" t="s">
        <v>66</v>
      </c>
      <c r="B131" s="1">
        <v>4.9000000000000004</v>
      </c>
      <c r="C131" s="1">
        <v>2.0046129899999992</v>
      </c>
      <c r="D131" s="1">
        <v>1</v>
      </c>
      <c r="H131" s="1" t="s">
        <v>80</v>
      </c>
      <c r="I131" s="1">
        <v>4.0999999999999996</v>
      </c>
      <c r="J131" s="1">
        <v>6</v>
      </c>
      <c r="K131" s="1">
        <v>1</v>
      </c>
      <c r="L131" s="1">
        <f>IF(AND((10&gt;K131),(K131&gt;=J131),(J131&gt;=2)),1,0)</f>
        <v>0</v>
      </c>
      <c r="M131" s="1">
        <f>IF(AND((K131&lt;J131),(K131&gt;2),(J131&lt;10)),1,0)</f>
        <v>0</v>
      </c>
      <c r="N131" s="1">
        <f>IF(K131&lt;=2,1,0)</f>
        <v>1</v>
      </c>
      <c r="O131" s="1">
        <f>IF(K131&gt;=10,1,0)</f>
        <v>0</v>
      </c>
      <c r="P131" s="1">
        <f>SUM(L131:O131)</f>
        <v>1</v>
      </c>
      <c r="Q131" s="1" t="b">
        <f>EXACT(J131,K131)</f>
        <v>0</v>
      </c>
    </row>
    <row r="132" spans="1:17" x14ac:dyDescent="0.25">
      <c r="A132" s="1" t="s">
        <v>73</v>
      </c>
      <c r="B132" s="1">
        <v>4.5</v>
      </c>
      <c r="C132" s="1">
        <v>4.0890109100000016</v>
      </c>
      <c r="D132" s="1">
        <v>1</v>
      </c>
      <c r="H132" s="1" t="s">
        <v>70</v>
      </c>
      <c r="I132" s="1">
        <v>5.5</v>
      </c>
      <c r="J132" s="1">
        <v>4</v>
      </c>
      <c r="K132" s="1">
        <v>10</v>
      </c>
      <c r="L132" s="1">
        <f>IF(AND((10&gt;K132),(K132&gt;=J132),(J132&gt;=2)),1,0)</f>
        <v>0</v>
      </c>
      <c r="M132" s="1">
        <f>IF(AND((K132&lt;J132),(K132&gt;2),(J132&lt;10)),1,0)</f>
        <v>0</v>
      </c>
      <c r="N132" s="1">
        <f>IF(K132&lt;=2,1,0)</f>
        <v>0</v>
      </c>
      <c r="O132" s="1">
        <f>IF(K132&gt;=10,1,0)</f>
        <v>1</v>
      </c>
      <c r="P132" s="1">
        <f>SUM(L132:O132)</f>
        <v>1</v>
      </c>
      <c r="Q132" s="1" t="b">
        <f>EXACT(J132,K132)</f>
        <v>0</v>
      </c>
    </row>
    <row r="133" spans="1:17" x14ac:dyDescent="0.25">
      <c r="A133" s="1" t="s">
        <v>80</v>
      </c>
      <c r="B133" s="1">
        <v>4.0999999999999996</v>
      </c>
      <c r="C133" s="1">
        <v>7.2875294999999998</v>
      </c>
      <c r="D133" s="1">
        <v>1</v>
      </c>
      <c r="H133" s="1" t="s">
        <v>75</v>
      </c>
      <c r="I133" s="1">
        <v>5</v>
      </c>
      <c r="J133" s="1">
        <v>4</v>
      </c>
      <c r="K133" s="1">
        <v>9</v>
      </c>
      <c r="L133" s="1">
        <f>IF(AND((10&gt;K133),(K133&gt;=J133),(J133&gt;=2)),1,0)</f>
        <v>1</v>
      </c>
      <c r="M133" s="1">
        <f>IF(AND((K133&lt;J133),(K133&gt;2),(J133&lt;10)),1,0)</f>
        <v>0</v>
      </c>
      <c r="N133" s="1">
        <f>IF(K133&lt;=2,1,0)</f>
        <v>0</v>
      </c>
      <c r="O133" s="1">
        <f>IF(K133&gt;=10,1,0)</f>
        <v>0</v>
      </c>
      <c r="P133" s="1">
        <f>SUM(L133:O133)</f>
        <v>1</v>
      </c>
      <c r="Q133" s="1" t="b">
        <f>EXACT(J133,K133)</f>
        <v>0</v>
      </c>
    </row>
    <row r="134" spans="1:17" x14ac:dyDescent="0.25">
      <c r="A134" s="1" t="s">
        <v>79</v>
      </c>
      <c r="B134" s="1">
        <v>5.0999999999999996</v>
      </c>
      <c r="C134" s="1">
        <v>3.6678339099999953</v>
      </c>
      <c r="D134" s="1">
        <v>10</v>
      </c>
      <c r="H134" s="1" t="s">
        <v>78</v>
      </c>
      <c r="I134" s="1">
        <v>6</v>
      </c>
      <c r="J134" s="1">
        <v>6</v>
      </c>
      <c r="K134" s="1">
        <v>7</v>
      </c>
      <c r="L134" s="1">
        <f>IF(AND((10&gt;K134),(K134&gt;=J134),(J134&gt;=2)),1,0)</f>
        <v>1</v>
      </c>
      <c r="M134" s="1">
        <f>IF(AND((K134&lt;J134),(K134&gt;2),(J134&lt;10)),1,0)</f>
        <v>0</v>
      </c>
      <c r="N134" s="1">
        <f>IF(K134&lt;=2,1,0)</f>
        <v>0</v>
      </c>
      <c r="O134" s="1">
        <f>IF(K134&gt;=10,1,0)</f>
        <v>0</v>
      </c>
      <c r="P134" s="1">
        <f>SUM(L134:O134)</f>
        <v>1</v>
      </c>
      <c r="Q134" s="1" t="b">
        <f>EXACT(J134,K134)</f>
        <v>0</v>
      </c>
    </row>
    <row r="135" spans="1:17" x14ac:dyDescent="0.25">
      <c r="A135" s="1" t="s">
        <v>69</v>
      </c>
      <c r="B135" s="1">
        <v>4.4000000000000004</v>
      </c>
      <c r="C135" s="1">
        <v>4.8687142999999997</v>
      </c>
      <c r="D135" s="1">
        <v>8</v>
      </c>
      <c r="H135" s="1" t="s">
        <v>68</v>
      </c>
      <c r="I135" s="1">
        <v>6.1</v>
      </c>
      <c r="J135" s="1">
        <v>4</v>
      </c>
      <c r="K135" s="1">
        <v>6</v>
      </c>
      <c r="L135" s="1">
        <f>IF(AND((10&gt;K135),(K135&gt;=J135),(J135&gt;=2)),1,0)</f>
        <v>1</v>
      </c>
      <c r="M135" s="1">
        <f>IF(AND((K135&lt;J135),(K135&gt;2),(J135&lt;10)),1,0)</f>
        <v>0</v>
      </c>
      <c r="N135" s="1">
        <f>IF(K135&lt;=2,1,0)</f>
        <v>0</v>
      </c>
      <c r="O135" s="1">
        <f>IF(K135&gt;=10,1,0)</f>
        <v>0</v>
      </c>
      <c r="P135" s="1">
        <f>SUM(L135:O135)</f>
        <v>1</v>
      </c>
      <c r="Q135" s="1" t="b">
        <f>EXACT(J135,K135)</f>
        <v>0</v>
      </c>
    </row>
    <row r="136" spans="1:17" x14ac:dyDescent="0.25">
      <c r="A136" s="1" t="s">
        <v>74</v>
      </c>
      <c r="B136" s="1">
        <v>4.5999999999999996</v>
      </c>
      <c r="C136" s="1">
        <v>5.3969990199999991</v>
      </c>
      <c r="D136" s="1">
        <v>7</v>
      </c>
      <c r="H136" s="1" t="s">
        <v>61</v>
      </c>
      <c r="I136" s="1">
        <v>4.5999999999999996</v>
      </c>
      <c r="J136" s="1">
        <v>8</v>
      </c>
      <c r="K136" s="1">
        <v>4</v>
      </c>
      <c r="L136" s="1">
        <f>IF(AND((10&gt;K136),(K136&gt;=J136),(J136&gt;=2)),1,0)</f>
        <v>0</v>
      </c>
      <c r="M136" s="1">
        <f>IF(AND((K136&lt;J136),(K136&gt;2),(J136&lt;10)),1,0)</f>
        <v>1</v>
      </c>
      <c r="N136" s="1">
        <f>IF(K136&lt;=2,1,0)</f>
        <v>0</v>
      </c>
      <c r="O136" s="1">
        <f>IF(K136&gt;=10,1,0)</f>
        <v>0</v>
      </c>
      <c r="P136" s="1">
        <f>SUM(L136:O136)</f>
        <v>1</v>
      </c>
      <c r="Q136" s="1" t="b">
        <f>EXACT(J136,K136)</f>
        <v>0</v>
      </c>
    </row>
    <row r="137" spans="1:17" x14ac:dyDescent="0.25">
      <c r="A137" s="1" t="s">
        <v>59</v>
      </c>
      <c r="B137" s="1">
        <v>5.2</v>
      </c>
      <c r="C137" s="1">
        <v>4.3364793399999986</v>
      </c>
      <c r="D137" s="1">
        <v>6</v>
      </c>
      <c r="H137" s="1" t="s">
        <v>62</v>
      </c>
      <c r="I137" s="1">
        <v>5.2</v>
      </c>
      <c r="J137" s="1">
        <v>6</v>
      </c>
      <c r="K137" s="1">
        <v>3</v>
      </c>
      <c r="L137" s="1">
        <f>IF(AND((10&gt;K137),(K137&gt;=J137),(J137&gt;=2)),1,0)</f>
        <v>0</v>
      </c>
      <c r="M137" s="1">
        <f>IF(AND((K137&lt;J137),(K137&gt;2),(J137&lt;10)),1,0)</f>
        <v>1</v>
      </c>
      <c r="N137" s="1">
        <f>IF(K137&lt;=2,1,0)</f>
        <v>0</v>
      </c>
      <c r="O137" s="1">
        <f>IF(K137&gt;=10,1,0)</f>
        <v>0</v>
      </c>
      <c r="P137" s="1">
        <f>SUM(L137:O137)</f>
        <v>1</v>
      </c>
      <c r="Q137" s="1" t="b">
        <f>EXACT(J137,K137)</f>
        <v>0</v>
      </c>
    </row>
    <row r="138" spans="1:17" x14ac:dyDescent="0.25">
      <c r="A138" s="1" t="s">
        <v>68</v>
      </c>
      <c r="B138" s="1">
        <v>6.1</v>
      </c>
      <c r="C138" s="1">
        <v>3.9013561299999999</v>
      </c>
      <c r="D138" s="1">
        <v>6</v>
      </c>
      <c r="H138" s="1" t="s">
        <v>63</v>
      </c>
      <c r="I138" s="1">
        <v>4.8</v>
      </c>
      <c r="J138" s="1">
        <v>4</v>
      </c>
      <c r="K138" s="1">
        <v>3</v>
      </c>
      <c r="L138" s="1">
        <f>IF(AND((10&gt;K138),(K138&gt;=J138),(J138&gt;=2)),1,0)</f>
        <v>0</v>
      </c>
      <c r="M138" s="1">
        <f>IF(AND((K138&lt;J138),(K138&gt;2),(J138&lt;10)),1,0)</f>
        <v>1</v>
      </c>
      <c r="N138" s="1">
        <f>IF(K138&lt;=2,1,0)</f>
        <v>0</v>
      </c>
      <c r="O138" s="1">
        <f>IF(K138&gt;=10,1,0)</f>
        <v>0</v>
      </c>
      <c r="P138" s="1">
        <f>SUM(L138:O138)</f>
        <v>1</v>
      </c>
      <c r="Q138" s="1" t="b">
        <f>EXACT(J138,K138)</f>
        <v>0</v>
      </c>
    </row>
    <row r="139" spans="1:17" x14ac:dyDescent="0.25">
      <c r="A139" s="1" t="s">
        <v>62</v>
      </c>
      <c r="B139" s="1">
        <v>5.2</v>
      </c>
      <c r="C139" s="1">
        <v>5.4217605400000037</v>
      </c>
      <c r="D139" s="1">
        <v>3</v>
      </c>
      <c r="H139" s="1" t="s">
        <v>67</v>
      </c>
      <c r="I139" s="1">
        <v>4.8</v>
      </c>
      <c r="J139" s="1">
        <v>4</v>
      </c>
      <c r="K139" s="1">
        <v>3</v>
      </c>
      <c r="L139" s="1">
        <f>IF(AND((10&gt;K139),(K139&gt;=J139),(J139&gt;=2)),1,0)</f>
        <v>0</v>
      </c>
      <c r="M139" s="1">
        <f>IF(AND((K139&lt;J139),(K139&gt;2),(J139&lt;10)),1,0)</f>
        <v>1</v>
      </c>
      <c r="N139" s="1">
        <f>IF(K139&lt;=2,1,0)</f>
        <v>0</v>
      </c>
      <c r="O139" s="1">
        <f>IF(K139&gt;=10,1,0)</f>
        <v>0</v>
      </c>
      <c r="P139" s="1">
        <f>SUM(L139:O139)</f>
        <v>1</v>
      </c>
      <c r="Q139" s="1" t="b">
        <f>EXACT(J139,K139)</f>
        <v>0</v>
      </c>
    </row>
    <row r="140" spans="1:17" x14ac:dyDescent="0.25">
      <c r="A140" s="1" t="s">
        <v>65</v>
      </c>
      <c r="B140" s="1">
        <v>5.4</v>
      </c>
      <c r="C140" s="1">
        <v>6.0314625499999996</v>
      </c>
      <c r="D140" s="1">
        <v>3</v>
      </c>
      <c r="H140" s="1" t="s">
        <v>71</v>
      </c>
      <c r="I140" s="1">
        <v>5.4</v>
      </c>
      <c r="J140" s="1">
        <v>4</v>
      </c>
      <c r="K140" s="1">
        <v>3</v>
      </c>
      <c r="L140" s="1">
        <f>IF(AND((10&gt;K140),(K140&gt;=J140),(J140&gt;=2)),1,0)</f>
        <v>0</v>
      </c>
      <c r="M140" s="1">
        <f>IF(AND((K140&lt;J140),(K140&gt;2),(J140&lt;10)),1,0)</f>
        <v>1</v>
      </c>
      <c r="N140" s="1">
        <f>IF(K140&lt;=2,1,0)</f>
        <v>0</v>
      </c>
      <c r="O140" s="1">
        <f>IF(K140&gt;=10,1,0)</f>
        <v>0</v>
      </c>
      <c r="P140" s="1">
        <f>SUM(L140:O140)</f>
        <v>1</v>
      </c>
      <c r="Q140" s="1" t="b">
        <f>EXACT(J140,K140)</f>
        <v>0</v>
      </c>
    </row>
    <row r="141" spans="1:17" x14ac:dyDescent="0.25">
      <c r="A141" s="1" t="s">
        <v>63</v>
      </c>
      <c r="B141" s="1">
        <v>4.8</v>
      </c>
      <c r="C141" s="1">
        <v>4.1167912500000003</v>
      </c>
      <c r="D141" s="1">
        <v>2</v>
      </c>
      <c r="H141" s="1" t="s">
        <v>64</v>
      </c>
      <c r="I141" s="1">
        <v>4.3</v>
      </c>
      <c r="J141" s="1">
        <v>6</v>
      </c>
      <c r="K141" s="1">
        <v>2</v>
      </c>
      <c r="L141" s="1">
        <f>IF(AND((10&gt;K141),(K141&gt;=J141),(J141&gt;=2)),1,0)</f>
        <v>0</v>
      </c>
      <c r="M141" s="1">
        <f>IF(AND((K141&lt;J141),(K141&gt;2),(J141&lt;10)),1,0)</f>
        <v>0</v>
      </c>
      <c r="N141" s="1">
        <f>IF(K141&lt;=2,1,0)</f>
        <v>1</v>
      </c>
      <c r="O141" s="1">
        <f>IF(K141&gt;=10,1,0)</f>
        <v>0</v>
      </c>
      <c r="P141" s="1">
        <f>SUM(L141:O141)</f>
        <v>1</v>
      </c>
      <c r="Q141" s="1" t="b">
        <f>EXACT(J141,K141)</f>
        <v>0</v>
      </c>
    </row>
    <row r="142" spans="1:17" x14ac:dyDescent="0.25">
      <c r="A142" s="1" t="s">
        <v>67</v>
      </c>
      <c r="B142" s="1">
        <v>4.8</v>
      </c>
      <c r="C142" s="1">
        <v>3.5771795299999987</v>
      </c>
      <c r="D142" s="1">
        <v>2</v>
      </c>
      <c r="H142" s="1" t="s">
        <v>69</v>
      </c>
      <c r="I142" s="1">
        <v>4.4000000000000004</v>
      </c>
      <c r="J142" s="1">
        <v>5</v>
      </c>
      <c r="K142" s="1">
        <v>2</v>
      </c>
      <c r="L142" s="1">
        <f>IF(AND((10&gt;K142),(K142&gt;=J142),(J142&gt;=2)),1,0)</f>
        <v>0</v>
      </c>
      <c r="M142" s="1">
        <f>IF(AND((K142&lt;J142),(K142&gt;2),(J142&lt;10)),1,0)</f>
        <v>0</v>
      </c>
      <c r="N142" s="1">
        <f>IF(K142&lt;=2,1,0)</f>
        <v>1</v>
      </c>
      <c r="O142" s="1">
        <f>IF(K142&gt;=10,1,0)</f>
        <v>0</v>
      </c>
      <c r="P142" s="1">
        <f>SUM(L142:O142)</f>
        <v>1</v>
      </c>
      <c r="Q142" s="1" t="b">
        <f>EXACT(J142,K142)</f>
        <v>0</v>
      </c>
    </row>
    <row r="143" spans="1:17" x14ac:dyDescent="0.25">
      <c r="A143" s="1" t="s">
        <v>73</v>
      </c>
      <c r="B143" s="1">
        <v>4.5</v>
      </c>
      <c r="C143" s="1">
        <v>4.4824095000000002</v>
      </c>
      <c r="D143" s="1">
        <v>2</v>
      </c>
      <c r="H143" s="1" t="s">
        <v>74</v>
      </c>
      <c r="I143" s="1">
        <v>4.5999999999999996</v>
      </c>
      <c r="J143" s="1">
        <v>5</v>
      </c>
      <c r="K143" s="1">
        <v>2</v>
      </c>
      <c r="L143" s="1">
        <f>IF(AND((10&gt;K143),(K143&gt;=J143),(J143&gt;=2)),1,0)</f>
        <v>0</v>
      </c>
      <c r="M143" s="1">
        <f>IF(AND((K143&lt;J143),(K143&gt;2),(J143&lt;10)),1,0)</f>
        <v>0</v>
      </c>
      <c r="N143" s="1">
        <f>IF(K143&lt;=2,1,0)</f>
        <v>1</v>
      </c>
      <c r="O143" s="1">
        <f>IF(K143&gt;=10,1,0)</f>
        <v>0</v>
      </c>
      <c r="P143" s="1">
        <f>SUM(L143:O143)</f>
        <v>1</v>
      </c>
      <c r="Q143" s="1" t="b">
        <f>EXACT(J143,K143)</f>
        <v>0</v>
      </c>
    </row>
    <row r="144" spans="1:17" x14ac:dyDescent="0.25">
      <c r="A144" s="1" t="s">
        <v>75</v>
      </c>
      <c r="B144" s="1">
        <v>5</v>
      </c>
      <c r="C144" s="1">
        <v>4.0680679300000007</v>
      </c>
      <c r="D144" s="1">
        <v>2</v>
      </c>
      <c r="H144" s="1" t="s">
        <v>76</v>
      </c>
      <c r="I144" s="1">
        <v>6.1</v>
      </c>
      <c r="J144" s="1">
        <v>6</v>
      </c>
      <c r="K144" s="1">
        <v>2</v>
      </c>
      <c r="L144" s="1">
        <f>IF(AND((10&gt;K144),(K144&gt;=J144),(J144&gt;=2)),1,0)</f>
        <v>0</v>
      </c>
      <c r="M144" s="1">
        <f>IF(AND((K144&lt;J144),(K144&gt;2),(J144&lt;10)),1,0)</f>
        <v>0</v>
      </c>
      <c r="N144" s="1">
        <f>IF(K144&lt;=2,1,0)</f>
        <v>1</v>
      </c>
      <c r="O144" s="1">
        <f>IF(K144&gt;=10,1,0)</f>
        <v>0</v>
      </c>
      <c r="P144" s="1">
        <f>SUM(L144:O144)</f>
        <v>1</v>
      </c>
      <c r="Q144" s="1" t="b">
        <f>EXACT(J144,K144)</f>
        <v>0</v>
      </c>
    </row>
    <row r="145" spans="1:17" x14ac:dyDescent="0.25">
      <c r="A145" s="1" t="s">
        <v>78</v>
      </c>
      <c r="B145" s="1">
        <v>6</v>
      </c>
      <c r="C145" s="1">
        <v>5.7884812999999991</v>
      </c>
      <c r="D145" s="1">
        <v>2</v>
      </c>
      <c r="H145" s="1" t="s">
        <v>81</v>
      </c>
      <c r="I145" s="1">
        <v>4.5</v>
      </c>
      <c r="J145" s="1">
        <v>3</v>
      </c>
      <c r="K145" s="1">
        <v>2</v>
      </c>
      <c r="L145" s="1">
        <f>IF(AND((10&gt;K145),(K145&gt;=J145),(J145&gt;=2)),1,0)</f>
        <v>0</v>
      </c>
      <c r="M145" s="1">
        <f>IF(AND((K145&lt;J145),(K145&gt;2),(J145&lt;10)),1,0)</f>
        <v>0</v>
      </c>
      <c r="N145" s="1">
        <f>IF(K145&lt;=2,1,0)</f>
        <v>1</v>
      </c>
      <c r="O145" s="1">
        <f>IF(K145&gt;=10,1,0)</f>
        <v>0</v>
      </c>
      <c r="P145" s="1">
        <f>SUM(L145:O145)</f>
        <v>1</v>
      </c>
      <c r="Q145" s="1" t="b">
        <f>EXACT(J145,K145)</f>
        <v>0</v>
      </c>
    </row>
    <row r="146" spans="1:17" x14ac:dyDescent="0.25">
      <c r="A146" s="1" t="s">
        <v>80</v>
      </c>
      <c r="B146" s="1">
        <v>4.0999999999999996</v>
      </c>
      <c r="C146" s="1">
        <v>6.6206341199999974</v>
      </c>
      <c r="D146" s="1">
        <v>2</v>
      </c>
      <c r="H146" s="1" t="s">
        <v>59</v>
      </c>
      <c r="I146" s="1">
        <v>5.2</v>
      </c>
      <c r="J146" s="1">
        <v>4</v>
      </c>
      <c r="K146" s="1">
        <v>1</v>
      </c>
      <c r="L146" s="1">
        <f>IF(AND((10&gt;K146),(K146&gt;=J146),(J146&gt;=2)),1,0)</f>
        <v>0</v>
      </c>
      <c r="M146" s="1">
        <f>IF(AND((K146&lt;J146),(K146&gt;2),(J146&lt;10)),1,0)</f>
        <v>0</v>
      </c>
      <c r="N146" s="1">
        <f>IF(K146&lt;=2,1,0)</f>
        <v>1</v>
      </c>
      <c r="O146" s="1">
        <f>IF(K146&gt;=10,1,0)</f>
        <v>0</v>
      </c>
      <c r="P146" s="1">
        <f>SUM(L146:O146)</f>
        <v>1</v>
      </c>
      <c r="Q146" s="1" t="b">
        <f>EXACT(J146,K146)</f>
        <v>0</v>
      </c>
    </row>
    <row r="147" spans="1:17" x14ac:dyDescent="0.25">
      <c r="A147" s="1" t="s">
        <v>81</v>
      </c>
      <c r="B147" s="1">
        <v>4.5</v>
      </c>
      <c r="C147" s="1">
        <v>1.1781450000000013</v>
      </c>
      <c r="D147" s="1">
        <v>2</v>
      </c>
      <c r="H147" s="1" t="s">
        <v>65</v>
      </c>
      <c r="I147" s="1">
        <v>5.4</v>
      </c>
      <c r="J147" s="1">
        <v>6</v>
      </c>
      <c r="K147" s="1">
        <v>1</v>
      </c>
      <c r="L147" s="1">
        <f>IF(AND((10&gt;K147),(K147&gt;=J147),(J147&gt;=2)),1,0)</f>
        <v>0</v>
      </c>
      <c r="M147" s="1">
        <f>IF(AND((K147&lt;J147),(K147&gt;2),(J147&lt;10)),1,0)</f>
        <v>0</v>
      </c>
      <c r="N147" s="1">
        <f>IF(K147&lt;=2,1,0)</f>
        <v>1</v>
      </c>
      <c r="O147" s="1">
        <f>IF(K147&gt;=10,1,0)</f>
        <v>0</v>
      </c>
      <c r="P147" s="1">
        <f>SUM(L147:O147)</f>
        <v>1</v>
      </c>
      <c r="Q147" s="1" t="b">
        <f>EXACT(J147,K147)</f>
        <v>0</v>
      </c>
    </row>
    <row r="148" spans="1:17" x14ac:dyDescent="0.25">
      <c r="A148" s="1" t="s">
        <v>61</v>
      </c>
      <c r="B148" s="1">
        <v>4.5999999999999996</v>
      </c>
      <c r="C148" s="1">
        <v>7.0613839900000031</v>
      </c>
      <c r="D148" s="1">
        <v>1</v>
      </c>
      <c r="H148" s="1" t="s">
        <v>66</v>
      </c>
      <c r="I148" s="1">
        <v>4.9000000000000004</v>
      </c>
      <c r="J148" s="1">
        <v>2</v>
      </c>
      <c r="K148" s="1">
        <v>1</v>
      </c>
      <c r="L148" s="1">
        <f>IF(AND((10&gt;K148),(K148&gt;=J148),(J148&gt;=2)),1,0)</f>
        <v>0</v>
      </c>
      <c r="M148" s="1">
        <f>IF(AND((K148&lt;J148),(K148&gt;2),(J148&lt;10)),1,0)</f>
        <v>0</v>
      </c>
      <c r="N148" s="1">
        <f>IF(K148&lt;=2,1,0)</f>
        <v>1</v>
      </c>
      <c r="O148" s="1">
        <f>IF(K148&gt;=10,1,0)</f>
        <v>0</v>
      </c>
      <c r="P148" s="1">
        <f>SUM(L148:O148)</f>
        <v>1</v>
      </c>
      <c r="Q148" s="1" t="b">
        <f>EXACT(J148,K148)</f>
        <v>0</v>
      </c>
    </row>
    <row r="149" spans="1:17" x14ac:dyDescent="0.25">
      <c r="A149" s="1" t="s">
        <v>66</v>
      </c>
      <c r="B149" s="1">
        <v>4.9000000000000004</v>
      </c>
      <c r="C149" s="1">
        <v>2.5221867899999979</v>
      </c>
      <c r="D149" s="1">
        <v>1</v>
      </c>
      <c r="H149" s="1" t="s">
        <v>73</v>
      </c>
      <c r="I149" s="1">
        <v>4.5</v>
      </c>
      <c r="J149" s="1">
        <v>4</v>
      </c>
      <c r="K149" s="1">
        <v>1</v>
      </c>
      <c r="L149" s="1">
        <f>IF(AND((10&gt;K149),(K149&gt;=J149),(J149&gt;=2)),1,0)</f>
        <v>0</v>
      </c>
      <c r="M149" s="1">
        <f>IF(AND((K149&lt;J149),(K149&gt;2),(J149&lt;10)),1,0)</f>
        <v>0</v>
      </c>
      <c r="N149" s="1">
        <f>IF(K149&lt;=2,1,0)</f>
        <v>1</v>
      </c>
      <c r="O149" s="1">
        <f>IF(K149&gt;=10,1,0)</f>
        <v>0</v>
      </c>
      <c r="P149" s="1">
        <f>SUM(L149:O149)</f>
        <v>1</v>
      </c>
      <c r="Q149" s="1" t="b">
        <f>EXACT(J149,K149)</f>
        <v>0</v>
      </c>
    </row>
    <row r="150" spans="1:17" x14ac:dyDescent="0.25">
      <c r="A150" s="1" t="s">
        <v>70</v>
      </c>
      <c r="B150" s="1">
        <v>5.5</v>
      </c>
      <c r="C150" s="1">
        <v>3.6503480999999991</v>
      </c>
      <c r="D150" s="1">
        <v>1</v>
      </c>
      <c r="H150" s="1" t="s">
        <v>80</v>
      </c>
      <c r="I150" s="1">
        <v>4.0999999999999996</v>
      </c>
      <c r="J150" s="1">
        <v>7</v>
      </c>
      <c r="K150" s="1">
        <v>1</v>
      </c>
      <c r="L150" s="1">
        <f>IF(AND((10&gt;K150),(K150&gt;=J150),(J150&gt;=2)),1,0)</f>
        <v>0</v>
      </c>
      <c r="M150" s="1">
        <f>IF(AND((K150&lt;J150),(K150&gt;2),(J150&lt;10)),1,0)</f>
        <v>0</v>
      </c>
      <c r="N150" s="1">
        <f>IF(K150&lt;=2,1,0)</f>
        <v>1</v>
      </c>
      <c r="O150" s="1">
        <f>IF(K150&gt;=10,1,0)</f>
        <v>0</v>
      </c>
      <c r="P150" s="1">
        <f>SUM(L150:O150)</f>
        <v>1</v>
      </c>
      <c r="Q150" s="1" t="b">
        <f>EXACT(J150,K150)</f>
        <v>0</v>
      </c>
    </row>
    <row r="151" spans="1:17" x14ac:dyDescent="0.25">
      <c r="A151" s="1" t="s">
        <v>71</v>
      </c>
      <c r="B151" s="1">
        <v>5.4</v>
      </c>
      <c r="C151" s="1">
        <v>1.8498252100000014</v>
      </c>
      <c r="D151" s="1">
        <v>1</v>
      </c>
      <c r="H151" s="1" t="s">
        <v>79</v>
      </c>
      <c r="I151" s="1">
        <v>5.0999999999999996</v>
      </c>
      <c r="J151" s="1">
        <v>4</v>
      </c>
      <c r="K151" s="1">
        <v>10</v>
      </c>
      <c r="L151" s="1">
        <f>IF(AND((10&gt;K151),(K151&gt;=J151),(J151&gt;=2)),1,0)</f>
        <v>0</v>
      </c>
      <c r="M151" s="1">
        <f>IF(AND((K151&lt;J151),(K151&gt;2),(J151&lt;10)),1,0)</f>
        <v>0</v>
      </c>
      <c r="N151" s="1">
        <f>IF(K151&lt;=2,1,0)</f>
        <v>0</v>
      </c>
      <c r="O151" s="1">
        <f>IF(K151&gt;=10,1,0)</f>
        <v>1</v>
      </c>
      <c r="P151" s="1">
        <f>SUM(L151:O151)</f>
        <v>1</v>
      </c>
      <c r="Q151" s="1" t="b">
        <f>EXACT(J151,K151)</f>
        <v>0</v>
      </c>
    </row>
    <row r="152" spans="1:17" x14ac:dyDescent="0.25">
      <c r="A152" s="1" t="s">
        <v>76</v>
      </c>
      <c r="B152" s="1">
        <v>6.1</v>
      </c>
      <c r="C152" s="1">
        <v>5.8249443200000011</v>
      </c>
      <c r="D152" s="1">
        <v>0</v>
      </c>
      <c r="H152" s="1" t="s">
        <v>69</v>
      </c>
      <c r="I152" s="1">
        <v>4.4000000000000004</v>
      </c>
      <c r="J152" s="1">
        <v>5</v>
      </c>
      <c r="K152" s="1">
        <v>8</v>
      </c>
      <c r="L152" s="1">
        <f>IF(AND((10&gt;K152),(K152&gt;=J152),(J152&gt;=2)),1,0)</f>
        <v>1</v>
      </c>
      <c r="M152" s="1">
        <f>IF(AND((K152&lt;J152),(K152&gt;2),(J152&lt;10)),1,0)</f>
        <v>0</v>
      </c>
      <c r="N152" s="1">
        <f>IF(K152&lt;=2,1,0)</f>
        <v>0</v>
      </c>
      <c r="O152" s="1">
        <f>IF(K152&gt;=10,1,0)</f>
        <v>0</v>
      </c>
      <c r="P152" s="1">
        <f>SUM(L152:O152)</f>
        <v>1</v>
      </c>
      <c r="Q152" s="1" t="b">
        <f>EXACT(J152,K152)</f>
        <v>0</v>
      </c>
    </row>
    <row r="153" spans="1:17" x14ac:dyDescent="0.25">
      <c r="A153" s="1" t="s">
        <v>80</v>
      </c>
      <c r="B153" s="1">
        <v>4.0999999999999996</v>
      </c>
      <c r="C153" s="1">
        <v>6.9099978100000019</v>
      </c>
      <c r="D153" s="1">
        <v>11</v>
      </c>
      <c r="H153" s="1" t="s">
        <v>74</v>
      </c>
      <c r="I153" s="1">
        <v>4.5999999999999996</v>
      </c>
      <c r="J153" s="1">
        <v>5</v>
      </c>
      <c r="K153" s="1">
        <v>7</v>
      </c>
      <c r="L153" s="1">
        <f>IF(AND((10&gt;K153),(K153&gt;=J153),(J153&gt;=2)),1,0)</f>
        <v>1</v>
      </c>
      <c r="M153" s="1">
        <f>IF(AND((K153&lt;J153),(K153&gt;2),(J153&lt;10)),1,0)</f>
        <v>0</v>
      </c>
      <c r="N153" s="1">
        <f>IF(K153&lt;=2,1,0)</f>
        <v>0</v>
      </c>
      <c r="O153" s="1">
        <f>IF(K153&gt;=10,1,0)</f>
        <v>0</v>
      </c>
      <c r="P153" s="1">
        <f>SUM(L153:O153)</f>
        <v>1</v>
      </c>
      <c r="Q153" s="1" t="b">
        <f>EXACT(J153,K153)</f>
        <v>0</v>
      </c>
    </row>
    <row r="154" spans="1:17" x14ac:dyDescent="0.25">
      <c r="A154" s="1" t="s">
        <v>69</v>
      </c>
      <c r="B154" s="1">
        <v>4.4000000000000004</v>
      </c>
      <c r="C154" s="1">
        <v>4.9770966000000003</v>
      </c>
      <c r="D154" s="1">
        <v>9</v>
      </c>
      <c r="H154" s="1" t="s">
        <v>59</v>
      </c>
      <c r="I154" s="1">
        <v>5.2</v>
      </c>
      <c r="J154" s="1">
        <v>4</v>
      </c>
      <c r="K154" s="1">
        <v>6</v>
      </c>
      <c r="L154" s="1">
        <f>IF(AND((10&gt;K154),(K154&gt;=J154),(J154&gt;=2)),1,0)</f>
        <v>1</v>
      </c>
      <c r="M154" s="1">
        <f>IF(AND((K154&lt;J154),(K154&gt;2),(J154&lt;10)),1,0)</f>
        <v>0</v>
      </c>
      <c r="N154" s="1">
        <f>IF(K154&lt;=2,1,0)</f>
        <v>0</v>
      </c>
      <c r="O154" s="1">
        <f>IF(K154&gt;=10,1,0)</f>
        <v>0</v>
      </c>
      <c r="P154" s="1">
        <f>SUM(L154:O154)</f>
        <v>1</v>
      </c>
      <c r="Q154" s="1" t="b">
        <f>EXACT(J154,K154)</f>
        <v>0</v>
      </c>
    </row>
    <row r="155" spans="1:17" x14ac:dyDescent="0.25">
      <c r="A155" s="1" t="s">
        <v>79</v>
      </c>
      <c r="B155" s="1">
        <v>5.0999999999999996</v>
      </c>
      <c r="C155" s="1">
        <v>3.4612821299999976</v>
      </c>
      <c r="D155" s="1">
        <v>7</v>
      </c>
      <c r="H155" s="1" t="s">
        <v>68</v>
      </c>
      <c r="I155" s="1">
        <v>6.1</v>
      </c>
      <c r="J155" s="1">
        <v>4</v>
      </c>
      <c r="K155" s="1">
        <v>6</v>
      </c>
      <c r="L155" s="1">
        <f>IF(AND((10&gt;K155),(K155&gt;=J155),(J155&gt;=2)),1,0)</f>
        <v>1</v>
      </c>
      <c r="M155" s="1">
        <f>IF(AND((K155&lt;J155),(K155&gt;2),(J155&lt;10)),1,0)</f>
        <v>0</v>
      </c>
      <c r="N155" s="1">
        <f>IF(K155&lt;=2,1,0)</f>
        <v>0</v>
      </c>
      <c r="O155" s="1">
        <f>IF(K155&gt;=10,1,0)</f>
        <v>0</v>
      </c>
      <c r="P155" s="1">
        <f>SUM(L155:O155)</f>
        <v>1</v>
      </c>
      <c r="Q155" s="1" t="b">
        <f>EXACT(J155,K155)</f>
        <v>0</v>
      </c>
    </row>
    <row r="156" spans="1:17" x14ac:dyDescent="0.25">
      <c r="A156" s="1" t="s">
        <v>66</v>
      </c>
      <c r="B156" s="1">
        <v>4.9000000000000004</v>
      </c>
      <c r="C156" s="1">
        <v>3.0987493200000018</v>
      </c>
      <c r="D156" s="1">
        <v>6</v>
      </c>
      <c r="H156" s="1" t="s">
        <v>62</v>
      </c>
      <c r="I156" s="1">
        <v>5.2</v>
      </c>
      <c r="J156" s="1">
        <v>5</v>
      </c>
      <c r="K156" s="1">
        <v>3</v>
      </c>
      <c r="L156" s="1">
        <f>IF(AND((10&gt;K156),(K156&gt;=J156),(J156&gt;=2)),1,0)</f>
        <v>0</v>
      </c>
      <c r="M156" s="1">
        <f>IF(AND((K156&lt;J156),(K156&gt;2),(J156&lt;10)),1,0)</f>
        <v>1</v>
      </c>
      <c r="N156" s="1">
        <f>IF(K156&lt;=2,1,0)</f>
        <v>0</v>
      </c>
      <c r="O156" s="1">
        <f>IF(K156&gt;=10,1,0)</f>
        <v>0</v>
      </c>
      <c r="P156" s="1">
        <f>SUM(L156:O156)</f>
        <v>1</v>
      </c>
      <c r="Q156" s="1" t="b">
        <f>EXACT(J156,K156)</f>
        <v>0</v>
      </c>
    </row>
    <row r="157" spans="1:17" x14ac:dyDescent="0.25">
      <c r="A157" s="1" t="s">
        <v>71</v>
      </c>
      <c r="B157" s="1">
        <v>5.4</v>
      </c>
      <c r="C157" s="1">
        <v>2.2189510000000019</v>
      </c>
      <c r="D157" s="1">
        <v>6</v>
      </c>
      <c r="H157" s="1" t="s">
        <v>65</v>
      </c>
      <c r="I157" s="1">
        <v>5.4</v>
      </c>
      <c r="J157" s="1">
        <v>6</v>
      </c>
      <c r="K157" s="1">
        <v>3</v>
      </c>
      <c r="L157" s="1">
        <f>IF(AND((10&gt;K157),(K157&gt;=J157),(J157&gt;=2)),1,0)</f>
        <v>0</v>
      </c>
      <c r="M157" s="1">
        <f>IF(AND((K157&lt;J157),(K157&gt;2),(J157&lt;10)),1,0)</f>
        <v>1</v>
      </c>
      <c r="N157" s="1">
        <f>IF(K157&lt;=2,1,0)</f>
        <v>0</v>
      </c>
      <c r="O157" s="1">
        <f>IF(K157&gt;=10,1,0)</f>
        <v>0</v>
      </c>
      <c r="P157" s="1">
        <f>SUM(L157:O157)</f>
        <v>1</v>
      </c>
      <c r="Q157" s="1" t="b">
        <f>EXACT(J157,K157)</f>
        <v>0</v>
      </c>
    </row>
    <row r="158" spans="1:17" x14ac:dyDescent="0.25">
      <c r="A158" s="1" t="s">
        <v>74</v>
      </c>
      <c r="B158" s="1">
        <v>4.5999999999999996</v>
      </c>
      <c r="C158" s="1">
        <v>4.8892412999999975</v>
      </c>
      <c r="D158" s="1">
        <v>6</v>
      </c>
      <c r="H158" s="1" t="s">
        <v>63</v>
      </c>
      <c r="I158" s="1">
        <v>4.8</v>
      </c>
      <c r="J158" s="1">
        <v>4</v>
      </c>
      <c r="K158" s="1">
        <v>2</v>
      </c>
      <c r="L158" s="1">
        <f>IF(AND((10&gt;K158),(K158&gt;=J158),(J158&gt;=2)),1,0)</f>
        <v>0</v>
      </c>
      <c r="M158" s="1">
        <f>IF(AND((K158&lt;J158),(K158&gt;2),(J158&lt;10)),1,0)</f>
        <v>0</v>
      </c>
      <c r="N158" s="1">
        <f>IF(K158&lt;=2,1,0)</f>
        <v>1</v>
      </c>
      <c r="O158" s="1">
        <f>IF(K158&gt;=10,1,0)</f>
        <v>0</v>
      </c>
      <c r="P158" s="1">
        <f>SUM(L158:O158)</f>
        <v>1</v>
      </c>
      <c r="Q158" s="1" t="b">
        <f>EXACT(J158,K158)</f>
        <v>0</v>
      </c>
    </row>
    <row r="159" spans="1:17" x14ac:dyDescent="0.25">
      <c r="A159" s="1" t="s">
        <v>76</v>
      </c>
      <c r="B159" s="1">
        <v>6.1</v>
      </c>
      <c r="C159" s="1">
        <v>5.5934543599999991</v>
      </c>
      <c r="D159" s="1">
        <v>6</v>
      </c>
      <c r="H159" s="1" t="s">
        <v>67</v>
      </c>
      <c r="I159" s="1">
        <v>4.8</v>
      </c>
      <c r="J159" s="1">
        <v>4</v>
      </c>
      <c r="K159" s="1">
        <v>2</v>
      </c>
      <c r="L159" s="1">
        <f>IF(AND((10&gt;K159),(K159&gt;=J159),(J159&gt;=2)),1,0)</f>
        <v>0</v>
      </c>
      <c r="M159" s="1">
        <f>IF(AND((K159&lt;J159),(K159&gt;2),(J159&lt;10)),1,0)</f>
        <v>0</v>
      </c>
      <c r="N159" s="1">
        <f>IF(K159&lt;=2,1,0)</f>
        <v>1</v>
      </c>
      <c r="O159" s="1">
        <f>IF(K159&gt;=10,1,0)</f>
        <v>0</v>
      </c>
      <c r="P159" s="1">
        <f>SUM(L159:O159)</f>
        <v>1</v>
      </c>
      <c r="Q159" s="1" t="b">
        <f>EXACT(J159,K159)</f>
        <v>0</v>
      </c>
    </row>
    <row r="160" spans="1:17" x14ac:dyDescent="0.25">
      <c r="A160" s="1" t="s">
        <v>73</v>
      </c>
      <c r="B160" s="1">
        <v>4.5</v>
      </c>
      <c r="C160" s="1">
        <v>4.6513180700000021</v>
      </c>
      <c r="D160" s="1">
        <v>4</v>
      </c>
      <c r="H160" s="1" t="s">
        <v>73</v>
      </c>
      <c r="I160" s="1">
        <v>4.5</v>
      </c>
      <c r="J160" s="1">
        <v>4</v>
      </c>
      <c r="K160" s="1">
        <v>2</v>
      </c>
      <c r="L160" s="1">
        <f>IF(AND((10&gt;K160),(K160&gt;=J160),(J160&gt;=2)),1,0)</f>
        <v>0</v>
      </c>
      <c r="M160" s="1">
        <f>IF(AND((K160&lt;J160),(K160&gt;2),(J160&lt;10)),1,0)</f>
        <v>0</v>
      </c>
      <c r="N160" s="1">
        <f>IF(K160&lt;=2,1,0)</f>
        <v>1</v>
      </c>
      <c r="O160" s="1">
        <f>IF(K160&gt;=10,1,0)</f>
        <v>0</v>
      </c>
      <c r="P160" s="1">
        <f>SUM(L160:O160)</f>
        <v>1</v>
      </c>
      <c r="Q160" s="1" t="b">
        <f>EXACT(J160,K160)</f>
        <v>0</v>
      </c>
    </row>
    <row r="161" spans="1:17" x14ac:dyDescent="0.25">
      <c r="A161" s="1" t="s">
        <v>63</v>
      </c>
      <c r="B161" s="1">
        <v>4.8</v>
      </c>
      <c r="C161" s="1">
        <v>4.0556184999999969</v>
      </c>
      <c r="D161" s="1">
        <v>3</v>
      </c>
      <c r="H161" s="1" t="s">
        <v>75</v>
      </c>
      <c r="I161" s="1">
        <v>5</v>
      </c>
      <c r="J161" s="1">
        <v>4</v>
      </c>
      <c r="K161" s="1">
        <v>2</v>
      </c>
      <c r="L161" s="1">
        <f>IF(AND((10&gt;K161),(K161&gt;=J161),(J161&gt;=2)),1,0)</f>
        <v>0</v>
      </c>
      <c r="M161" s="1">
        <f>IF(AND((K161&lt;J161),(K161&gt;2),(J161&lt;10)),1,0)</f>
        <v>0</v>
      </c>
      <c r="N161" s="1">
        <f>IF(K161&lt;=2,1,0)</f>
        <v>1</v>
      </c>
      <c r="O161" s="1">
        <f>IF(K161&gt;=10,1,0)</f>
        <v>0</v>
      </c>
      <c r="P161" s="1">
        <f>SUM(L161:O161)</f>
        <v>1</v>
      </c>
      <c r="Q161" s="1" t="b">
        <f>EXACT(J161,K161)</f>
        <v>0</v>
      </c>
    </row>
    <row r="162" spans="1:17" x14ac:dyDescent="0.25">
      <c r="A162" s="1" t="s">
        <v>65</v>
      </c>
      <c r="B162" s="1">
        <v>5.4</v>
      </c>
      <c r="C162" s="1">
        <v>6.0970690999999979</v>
      </c>
      <c r="D162" s="1">
        <v>3</v>
      </c>
      <c r="H162" s="1" t="s">
        <v>78</v>
      </c>
      <c r="I162" s="1">
        <v>6</v>
      </c>
      <c r="J162" s="1">
        <v>6</v>
      </c>
      <c r="K162" s="1">
        <v>2</v>
      </c>
      <c r="L162" s="1">
        <f>IF(AND((10&gt;K162),(K162&gt;=J162),(J162&gt;=2)),1,0)</f>
        <v>0</v>
      </c>
      <c r="M162" s="1">
        <f>IF(AND((K162&lt;J162),(K162&gt;2),(J162&lt;10)),1,0)</f>
        <v>0</v>
      </c>
      <c r="N162" s="1">
        <f>IF(K162&lt;=2,1,0)</f>
        <v>1</v>
      </c>
      <c r="O162" s="1">
        <f>IF(K162&gt;=10,1,0)</f>
        <v>0</v>
      </c>
      <c r="P162" s="1">
        <f>SUM(L162:O162)</f>
        <v>1</v>
      </c>
      <c r="Q162" s="1" t="b">
        <f>EXACT(J162,K162)</f>
        <v>0</v>
      </c>
    </row>
    <row r="163" spans="1:17" x14ac:dyDescent="0.25">
      <c r="A163" s="1" t="s">
        <v>81</v>
      </c>
      <c r="B163" s="1">
        <v>4.5</v>
      </c>
      <c r="C163" s="1">
        <v>9.836015999999999</v>
      </c>
      <c r="D163" s="1">
        <v>3</v>
      </c>
      <c r="H163" s="1" t="s">
        <v>80</v>
      </c>
      <c r="I163" s="1">
        <v>4.0999999999999996</v>
      </c>
      <c r="J163" s="1">
        <v>7</v>
      </c>
      <c r="K163" s="1">
        <v>2</v>
      </c>
      <c r="L163" s="1">
        <f>IF(AND((10&gt;K163),(K163&gt;=J163),(J163&gt;=2)),1,0)</f>
        <v>0</v>
      </c>
      <c r="M163" s="1">
        <f>IF(AND((K163&lt;J163),(K163&gt;2),(J163&lt;10)),1,0)</f>
        <v>0</v>
      </c>
      <c r="N163" s="1">
        <f>IF(K163&lt;=2,1,0)</f>
        <v>1</v>
      </c>
      <c r="O163" s="1">
        <f>IF(K163&gt;=10,1,0)</f>
        <v>0</v>
      </c>
      <c r="P163" s="1">
        <f>SUM(L163:O163)</f>
        <v>1</v>
      </c>
      <c r="Q163" s="1" t="b">
        <f>EXACT(J163,K163)</f>
        <v>0</v>
      </c>
    </row>
    <row r="164" spans="1:17" x14ac:dyDescent="0.25">
      <c r="A164" s="1" t="s">
        <v>59</v>
      </c>
      <c r="B164" s="1">
        <v>5.2</v>
      </c>
      <c r="C164" s="1">
        <v>4.5006215999999988</v>
      </c>
      <c r="D164" s="1">
        <v>2</v>
      </c>
      <c r="H164" s="1" t="s">
        <v>81</v>
      </c>
      <c r="I164" s="1">
        <v>4.5</v>
      </c>
      <c r="J164" s="1">
        <v>1</v>
      </c>
      <c r="K164" s="1">
        <v>2</v>
      </c>
      <c r="L164" s="1">
        <f>IF(AND((10&gt;K164),(K164&gt;=J164),(J164&gt;=2)),1,0)</f>
        <v>0</v>
      </c>
      <c r="M164" s="1">
        <f>IF(AND((K164&lt;J164),(K164&gt;2),(J164&lt;10)),1,0)</f>
        <v>0</v>
      </c>
      <c r="N164" s="1">
        <f>IF(K164&lt;=2,1,0)</f>
        <v>1</v>
      </c>
      <c r="O164" s="1">
        <f>IF(K164&gt;=10,1,0)</f>
        <v>0</v>
      </c>
      <c r="P164" s="1">
        <f>SUM(L164:O164)</f>
        <v>1</v>
      </c>
      <c r="Q164" s="1" t="b">
        <f>EXACT(J164,K164)</f>
        <v>0</v>
      </c>
    </row>
    <row r="165" spans="1:17" x14ac:dyDescent="0.25">
      <c r="A165" s="1" t="s">
        <v>62</v>
      </c>
      <c r="B165" s="1">
        <v>5.2</v>
      </c>
      <c r="C165" s="1">
        <v>5.4197845000000031</v>
      </c>
      <c r="D165" s="1">
        <v>2</v>
      </c>
      <c r="H165" s="1" t="s">
        <v>61</v>
      </c>
      <c r="I165" s="1">
        <v>4.5999999999999996</v>
      </c>
      <c r="J165" s="1">
        <v>7</v>
      </c>
      <c r="K165" s="1">
        <v>1</v>
      </c>
      <c r="L165" s="1">
        <f>IF(AND((10&gt;K165),(K165&gt;=J165),(J165&gt;=2)),1,0)</f>
        <v>0</v>
      </c>
      <c r="M165" s="1">
        <f>IF(AND((K165&lt;J165),(K165&gt;2),(J165&lt;10)),1,0)</f>
        <v>0</v>
      </c>
      <c r="N165" s="1">
        <f>IF(K165&lt;=2,1,0)</f>
        <v>1</v>
      </c>
      <c r="O165" s="1">
        <f>IF(K165&gt;=10,1,0)</f>
        <v>0</v>
      </c>
      <c r="P165" s="1">
        <f>SUM(L165:O165)</f>
        <v>1</v>
      </c>
      <c r="Q165" s="1" t="b">
        <f>EXACT(J165,K165)</f>
        <v>0</v>
      </c>
    </row>
    <row r="166" spans="1:17" x14ac:dyDescent="0.25">
      <c r="A166" s="1" t="s">
        <v>67</v>
      </c>
      <c r="B166" s="1">
        <v>4.8</v>
      </c>
      <c r="C166" s="1">
        <v>4.1225259000000003</v>
      </c>
      <c r="D166" s="1">
        <v>2</v>
      </c>
      <c r="H166" s="1" t="s">
        <v>66</v>
      </c>
      <c r="I166" s="1">
        <v>4.9000000000000004</v>
      </c>
      <c r="J166" s="1">
        <v>3</v>
      </c>
      <c r="K166" s="1">
        <v>1</v>
      </c>
      <c r="L166" s="1">
        <f>IF(AND((10&gt;K166),(K166&gt;=J166),(J166&gt;=2)),1,0)</f>
        <v>0</v>
      </c>
      <c r="M166" s="1">
        <f>IF(AND((K166&lt;J166),(K166&gt;2),(J166&lt;10)),1,0)</f>
        <v>0</v>
      </c>
      <c r="N166" s="1">
        <f>IF(K166&lt;=2,1,0)</f>
        <v>1</v>
      </c>
      <c r="O166" s="1">
        <f>IF(K166&gt;=10,1,0)</f>
        <v>0</v>
      </c>
      <c r="P166" s="1">
        <f>SUM(L166:O166)</f>
        <v>1</v>
      </c>
      <c r="Q166" s="1" t="b">
        <f>EXACT(J166,K166)</f>
        <v>0</v>
      </c>
    </row>
    <row r="167" spans="1:17" x14ac:dyDescent="0.25">
      <c r="A167" s="1" t="s">
        <v>68</v>
      </c>
      <c r="B167" s="1">
        <v>6.1</v>
      </c>
      <c r="C167" s="1">
        <v>4.1973245800000001</v>
      </c>
      <c r="D167" s="1">
        <v>2</v>
      </c>
      <c r="H167" s="1" t="s">
        <v>70</v>
      </c>
      <c r="I167" s="1">
        <v>5.5</v>
      </c>
      <c r="J167" s="1">
        <v>4</v>
      </c>
      <c r="K167" s="1">
        <v>1</v>
      </c>
      <c r="L167" s="1">
        <f>IF(AND((10&gt;K167),(K167&gt;=J167),(J167&gt;=2)),1,0)</f>
        <v>0</v>
      </c>
      <c r="M167" s="1">
        <f>IF(AND((K167&lt;J167),(K167&gt;2),(J167&lt;10)),1,0)</f>
        <v>0</v>
      </c>
      <c r="N167" s="1">
        <f>IF(K167&lt;=2,1,0)</f>
        <v>1</v>
      </c>
      <c r="O167" s="1">
        <f>IF(K167&gt;=10,1,0)</f>
        <v>0</v>
      </c>
      <c r="P167" s="1">
        <f>SUM(L167:O167)</f>
        <v>1</v>
      </c>
      <c r="Q167" s="1" t="b">
        <f>EXACT(J167,K167)</f>
        <v>0</v>
      </c>
    </row>
    <row r="168" spans="1:17" x14ac:dyDescent="0.25">
      <c r="A168" s="1" t="s">
        <v>70</v>
      </c>
      <c r="B168" s="1">
        <v>5.5</v>
      </c>
      <c r="C168" s="1">
        <v>3.7101552200000008</v>
      </c>
      <c r="D168" s="1">
        <v>2</v>
      </c>
      <c r="H168" s="1" t="s">
        <v>71</v>
      </c>
      <c r="I168" s="1">
        <v>5.4</v>
      </c>
      <c r="J168" s="1">
        <v>2</v>
      </c>
      <c r="K168" s="1">
        <v>1</v>
      </c>
      <c r="L168" s="1">
        <f>IF(AND((10&gt;K168),(K168&gt;=J168),(J168&gt;=2)),1,0)</f>
        <v>0</v>
      </c>
      <c r="M168" s="1">
        <f>IF(AND((K168&lt;J168),(K168&gt;2),(J168&lt;10)),1,0)</f>
        <v>0</v>
      </c>
      <c r="N168" s="1">
        <f>IF(K168&lt;=2,1,0)</f>
        <v>1</v>
      </c>
      <c r="O168" s="1">
        <f>IF(K168&gt;=10,1,0)</f>
        <v>0</v>
      </c>
      <c r="P168" s="1">
        <f>SUM(L168:O168)</f>
        <v>1</v>
      </c>
      <c r="Q168" s="1" t="b">
        <f>EXACT(J168,K168)</f>
        <v>0</v>
      </c>
    </row>
    <row r="169" spans="1:17" x14ac:dyDescent="0.25">
      <c r="A169" s="1" t="s">
        <v>84</v>
      </c>
      <c r="B169" s="1">
        <v>4.5</v>
      </c>
      <c r="C169" s="1">
        <v>8.2363210000000002</v>
      </c>
      <c r="D169" s="1">
        <v>2</v>
      </c>
      <c r="H169" s="1" t="s">
        <v>76</v>
      </c>
      <c r="I169" s="1">
        <v>6.1</v>
      </c>
      <c r="J169" s="1">
        <v>6</v>
      </c>
      <c r="K169" s="1">
        <v>0</v>
      </c>
      <c r="L169" s="1">
        <f>IF(AND((10&gt;K169),(K169&gt;=J169),(J169&gt;=2)),1,0)</f>
        <v>0</v>
      </c>
      <c r="M169" s="1">
        <f>IF(AND((K169&lt;J169),(K169&gt;2),(J169&lt;10)),1,0)</f>
        <v>0</v>
      </c>
      <c r="N169" s="1">
        <f>IF(K169&lt;=2,1,0)</f>
        <v>1</v>
      </c>
      <c r="O169" s="1">
        <f>IF(K169&gt;=10,1,0)</f>
        <v>0</v>
      </c>
      <c r="P169" s="1">
        <f>SUM(L169:O169)</f>
        <v>1</v>
      </c>
      <c r="Q169" s="1" t="b">
        <f>EXACT(J169,K169)</f>
        <v>0</v>
      </c>
    </row>
    <row r="170" spans="1:17" x14ac:dyDescent="0.25">
      <c r="A170" s="1" t="s">
        <v>75</v>
      </c>
      <c r="B170" s="1">
        <v>5</v>
      </c>
      <c r="C170" s="1">
        <v>4.0817143999999992</v>
      </c>
      <c r="D170" s="1">
        <v>2</v>
      </c>
      <c r="H170" s="1" t="s">
        <v>80</v>
      </c>
      <c r="I170" s="1">
        <v>4.0999999999999996</v>
      </c>
      <c r="J170" s="1">
        <v>7</v>
      </c>
      <c r="K170" s="1">
        <v>11</v>
      </c>
      <c r="L170" s="1">
        <f>IF(AND((10&gt;K170),(K170&gt;=J170),(J170&gt;=2)),1,0)</f>
        <v>0</v>
      </c>
      <c r="M170" s="1">
        <f>IF(AND((K170&lt;J170),(K170&gt;2),(J170&lt;10)),1,0)</f>
        <v>0</v>
      </c>
      <c r="N170" s="1">
        <f>IF(K170&lt;=2,1,0)</f>
        <v>0</v>
      </c>
      <c r="O170" s="1">
        <f>IF(K170&gt;=10,1,0)</f>
        <v>1</v>
      </c>
      <c r="P170" s="1">
        <f>SUM(L170:O170)</f>
        <v>1</v>
      </c>
      <c r="Q170" s="1" t="b">
        <f>EXACT(J170,K170)</f>
        <v>0</v>
      </c>
    </row>
    <row r="171" spans="1:17" x14ac:dyDescent="0.25">
      <c r="A171" s="1" t="s">
        <v>61</v>
      </c>
      <c r="B171" s="1">
        <v>4.5999999999999996</v>
      </c>
      <c r="C171" s="1">
        <v>7.3428846000000014</v>
      </c>
      <c r="D171" s="1">
        <v>-1</v>
      </c>
      <c r="H171" s="1" t="s">
        <v>69</v>
      </c>
      <c r="I171" s="1">
        <v>4.4000000000000004</v>
      </c>
      <c r="J171" s="1">
        <v>5</v>
      </c>
      <c r="K171" s="1">
        <v>9</v>
      </c>
      <c r="L171" s="1">
        <f>IF(AND((10&gt;K171),(K171&gt;=J171),(J171&gt;=2)),1,0)</f>
        <v>1</v>
      </c>
      <c r="M171" s="1">
        <f>IF(AND((K171&lt;J171),(K171&gt;2),(J171&lt;10)),1,0)</f>
        <v>0</v>
      </c>
      <c r="N171" s="1">
        <f>IF(K171&lt;=2,1,0)</f>
        <v>0</v>
      </c>
      <c r="O171" s="1">
        <f>IF(K171&gt;=10,1,0)</f>
        <v>0</v>
      </c>
      <c r="P171" s="1">
        <f>SUM(L171:O171)</f>
        <v>1</v>
      </c>
      <c r="Q171" s="1" t="b">
        <f>EXACT(J171,K171)</f>
        <v>0</v>
      </c>
    </row>
    <row r="172" spans="1:17" x14ac:dyDescent="0.25">
      <c r="A172" s="1" t="s">
        <v>78</v>
      </c>
      <c r="B172" s="1">
        <v>6</v>
      </c>
      <c r="C172" s="1">
        <v>6.0538465299999995</v>
      </c>
      <c r="D172" s="1">
        <v>-1</v>
      </c>
      <c r="H172" s="1" t="s">
        <v>79</v>
      </c>
      <c r="I172" s="1">
        <v>5.0999999999999996</v>
      </c>
      <c r="J172" s="1">
        <v>3</v>
      </c>
      <c r="K172" s="1">
        <v>7</v>
      </c>
      <c r="L172" s="1">
        <f>IF(AND((10&gt;K172),(K172&gt;=J172),(J172&gt;=2)),1,0)</f>
        <v>1</v>
      </c>
      <c r="M172" s="1">
        <f>IF(AND((K172&lt;J172),(K172&gt;2),(J172&lt;10)),1,0)</f>
        <v>0</v>
      </c>
      <c r="N172" s="1">
        <f>IF(K172&lt;=2,1,0)</f>
        <v>0</v>
      </c>
      <c r="O172" s="1">
        <f>IF(K172&gt;=10,1,0)</f>
        <v>0</v>
      </c>
      <c r="P172" s="1">
        <f>SUM(L172:O172)</f>
        <v>1</v>
      </c>
      <c r="Q172" s="1" t="b">
        <f>EXACT(J172,K172)</f>
        <v>0</v>
      </c>
    </row>
    <row r="173" spans="1:17" x14ac:dyDescent="0.25">
      <c r="A173" s="1" t="s">
        <v>62</v>
      </c>
      <c r="B173" s="1">
        <v>5.2</v>
      </c>
      <c r="C173" s="1">
        <v>5.4898835600000027</v>
      </c>
      <c r="D173" s="1">
        <v>8</v>
      </c>
      <c r="H173" s="1" t="s">
        <v>66</v>
      </c>
      <c r="I173" s="1">
        <v>4.9000000000000004</v>
      </c>
      <c r="J173" s="1">
        <v>3</v>
      </c>
      <c r="K173" s="1">
        <v>6</v>
      </c>
      <c r="L173" s="1">
        <f>IF(AND((10&gt;K173),(K173&gt;=J173),(J173&gt;=2)),1,0)</f>
        <v>1</v>
      </c>
      <c r="M173" s="1">
        <f>IF(AND((K173&lt;J173),(K173&gt;2),(J173&lt;10)),1,0)</f>
        <v>0</v>
      </c>
      <c r="N173" s="1">
        <f>IF(K173&lt;=2,1,0)</f>
        <v>0</v>
      </c>
      <c r="O173" s="1">
        <f>IF(K173&gt;=10,1,0)</f>
        <v>0</v>
      </c>
      <c r="P173" s="1">
        <f>SUM(L173:O173)</f>
        <v>1</v>
      </c>
      <c r="Q173" s="1" t="b">
        <f>EXACT(J173,K173)</f>
        <v>0</v>
      </c>
    </row>
    <row r="174" spans="1:17" x14ac:dyDescent="0.25">
      <c r="A174" s="1" t="s">
        <v>78</v>
      </c>
      <c r="B174" s="1">
        <v>6</v>
      </c>
      <c r="C174" s="1">
        <v>5.8895355</v>
      </c>
      <c r="D174" s="1">
        <v>8</v>
      </c>
      <c r="H174" s="1" t="s">
        <v>71</v>
      </c>
      <c r="I174" s="1">
        <v>5.4</v>
      </c>
      <c r="J174" s="1">
        <v>2</v>
      </c>
      <c r="K174" s="1">
        <v>6</v>
      </c>
      <c r="L174" s="1">
        <f>IF(AND((10&gt;K174),(K174&gt;=J174),(J174&gt;=2)),1,0)</f>
        <v>1</v>
      </c>
      <c r="M174" s="1">
        <f>IF(AND((K174&lt;J174),(K174&gt;2),(J174&lt;10)),1,0)</f>
        <v>0</v>
      </c>
      <c r="N174" s="1">
        <f>IF(K174&lt;=2,1,0)</f>
        <v>0</v>
      </c>
      <c r="O174" s="1">
        <f>IF(K174&gt;=10,1,0)</f>
        <v>0</v>
      </c>
      <c r="P174" s="1">
        <f>SUM(L174:O174)</f>
        <v>1</v>
      </c>
      <c r="Q174" s="1" t="b">
        <f>EXACT(J174,K174)</f>
        <v>0</v>
      </c>
    </row>
    <row r="175" spans="1:17" x14ac:dyDescent="0.25">
      <c r="A175" s="1" t="s">
        <v>59</v>
      </c>
      <c r="B175" s="1">
        <v>5.2</v>
      </c>
      <c r="C175" s="1">
        <v>3.6506956200000009</v>
      </c>
      <c r="D175" s="1">
        <v>6</v>
      </c>
      <c r="H175" s="1" t="s">
        <v>74</v>
      </c>
      <c r="I175" s="1">
        <v>4.5999999999999996</v>
      </c>
      <c r="J175" s="1">
        <v>5</v>
      </c>
      <c r="K175" s="1">
        <v>6</v>
      </c>
      <c r="L175" s="1">
        <f>IF(AND((10&gt;K175),(K175&gt;=J175),(J175&gt;=2)),1,0)</f>
        <v>1</v>
      </c>
      <c r="M175" s="1">
        <f>IF(AND((K175&lt;J175),(K175&gt;2),(J175&lt;10)),1,0)</f>
        <v>0</v>
      </c>
      <c r="N175" s="1">
        <f>IF(K175&lt;=2,1,0)</f>
        <v>0</v>
      </c>
      <c r="O175" s="1">
        <f>IF(K175&gt;=10,1,0)</f>
        <v>0</v>
      </c>
      <c r="P175" s="1">
        <f>SUM(L175:O175)</f>
        <v>1</v>
      </c>
      <c r="Q175" s="1" t="b">
        <f>EXACT(J175,K175)</f>
        <v>0</v>
      </c>
    </row>
    <row r="176" spans="1:17" x14ac:dyDescent="0.25">
      <c r="A176" s="1" t="s">
        <v>68</v>
      </c>
      <c r="B176" s="1">
        <v>6.1</v>
      </c>
      <c r="C176" s="1">
        <v>4.2486063000000014</v>
      </c>
      <c r="D176" s="1">
        <v>6</v>
      </c>
      <c r="H176" s="1" t="s">
        <v>73</v>
      </c>
      <c r="I176" s="1">
        <v>4.5</v>
      </c>
      <c r="J176" s="1">
        <v>5</v>
      </c>
      <c r="K176" s="1">
        <v>4</v>
      </c>
      <c r="L176" s="1">
        <f>IF(AND((10&gt;K176),(K176&gt;=J176),(J176&gt;=2)),1,0)</f>
        <v>0</v>
      </c>
      <c r="M176" s="1">
        <f>IF(AND((K176&lt;J176),(K176&gt;2),(J176&lt;10)),1,0)</f>
        <v>1</v>
      </c>
      <c r="N176" s="1">
        <f>IF(K176&lt;=2,1,0)</f>
        <v>0</v>
      </c>
      <c r="O176" s="1">
        <f>IF(K176&gt;=10,1,0)</f>
        <v>0</v>
      </c>
      <c r="P176" s="1">
        <f>SUM(L176:O176)</f>
        <v>1</v>
      </c>
      <c r="Q176" s="1" t="b">
        <f>EXACT(J176,K176)</f>
        <v>0</v>
      </c>
    </row>
    <row r="177" spans="1:17" x14ac:dyDescent="0.25">
      <c r="A177" s="1" t="s">
        <v>70</v>
      </c>
      <c r="B177" s="1">
        <v>5.5</v>
      </c>
      <c r="C177" s="1">
        <v>3.6023686000000015</v>
      </c>
      <c r="D177" s="1">
        <v>6</v>
      </c>
      <c r="H177" s="1" t="s">
        <v>63</v>
      </c>
      <c r="I177" s="1">
        <v>4.8</v>
      </c>
      <c r="J177" s="1">
        <v>4</v>
      </c>
      <c r="K177" s="1">
        <v>3</v>
      </c>
      <c r="L177" s="1">
        <f>IF(AND((10&gt;K177),(K177&gt;=J177),(J177&gt;=2)),1,0)</f>
        <v>0</v>
      </c>
      <c r="M177" s="1">
        <f>IF(AND((K177&lt;J177),(K177&gt;2),(J177&lt;10)),1,0)</f>
        <v>1</v>
      </c>
      <c r="N177" s="1">
        <f>IF(K177&lt;=2,1,0)</f>
        <v>0</v>
      </c>
      <c r="O177" s="1">
        <f>IF(K177&gt;=10,1,0)</f>
        <v>0</v>
      </c>
      <c r="P177" s="1">
        <f>SUM(L177:O177)</f>
        <v>1</v>
      </c>
      <c r="Q177" s="1" t="b">
        <f>EXACT(J177,K177)</f>
        <v>0</v>
      </c>
    </row>
    <row r="178" spans="1:17" x14ac:dyDescent="0.25">
      <c r="A178" s="1" t="s">
        <v>76</v>
      </c>
      <c r="B178" s="1">
        <v>6.1</v>
      </c>
      <c r="C178" s="1">
        <v>5.3258381999999997</v>
      </c>
      <c r="D178" s="1">
        <v>6</v>
      </c>
      <c r="H178" s="1" t="s">
        <v>65</v>
      </c>
      <c r="I178" s="1">
        <v>5.4</v>
      </c>
      <c r="J178" s="1">
        <v>6</v>
      </c>
      <c r="K178" s="1">
        <v>3</v>
      </c>
      <c r="L178" s="1">
        <f>IF(AND((10&gt;K178),(K178&gt;=J178),(J178&gt;=2)),1,0)</f>
        <v>0</v>
      </c>
      <c r="M178" s="1">
        <f>IF(AND((K178&lt;J178),(K178&gt;2),(J178&lt;10)),1,0)</f>
        <v>1</v>
      </c>
      <c r="N178" s="1">
        <f>IF(K178&lt;=2,1,0)</f>
        <v>0</v>
      </c>
      <c r="O178" s="1">
        <f>IF(K178&gt;=10,1,0)</f>
        <v>0</v>
      </c>
      <c r="P178" s="1">
        <f>SUM(L178:O178)</f>
        <v>1</v>
      </c>
      <c r="Q178" s="1" t="b">
        <f>EXACT(J178,K178)</f>
        <v>0</v>
      </c>
    </row>
    <row r="179" spans="1:17" x14ac:dyDescent="0.25">
      <c r="A179" s="1" t="s">
        <v>80</v>
      </c>
      <c r="B179" s="1">
        <v>4.0999999999999996</v>
      </c>
      <c r="C179" s="1">
        <v>6.3666852499999997</v>
      </c>
      <c r="D179" s="1">
        <v>5</v>
      </c>
      <c r="H179" s="1" t="s">
        <v>59</v>
      </c>
      <c r="I179" s="1">
        <v>5.2</v>
      </c>
      <c r="J179" s="1">
        <v>5</v>
      </c>
      <c r="K179" s="1">
        <v>2</v>
      </c>
      <c r="L179" s="1">
        <f>IF(AND((10&gt;K179),(K179&gt;=J179),(J179&gt;=2)),1,0)</f>
        <v>0</v>
      </c>
      <c r="M179" s="1">
        <f>IF(AND((K179&lt;J179),(K179&gt;2),(J179&lt;10)),1,0)</f>
        <v>0</v>
      </c>
      <c r="N179" s="1">
        <f>IF(K179&lt;=2,1,0)</f>
        <v>1</v>
      </c>
      <c r="O179" s="1">
        <f>IF(K179&gt;=10,1,0)</f>
        <v>0</v>
      </c>
      <c r="P179" s="1">
        <f>SUM(L179:O179)</f>
        <v>1</v>
      </c>
      <c r="Q179" s="1" t="b">
        <f>EXACT(J179,K179)</f>
        <v>0</v>
      </c>
    </row>
    <row r="180" spans="1:17" x14ac:dyDescent="0.25">
      <c r="A180" s="1" t="s">
        <v>71</v>
      </c>
      <c r="B180" s="1">
        <v>5.4</v>
      </c>
      <c r="C180" s="1">
        <v>7.2203040000000005</v>
      </c>
      <c r="D180" s="1">
        <v>4</v>
      </c>
      <c r="H180" s="1" t="s">
        <v>62</v>
      </c>
      <c r="I180" s="1">
        <v>5.2</v>
      </c>
      <c r="J180" s="1">
        <v>5</v>
      </c>
      <c r="K180" s="1">
        <v>2</v>
      </c>
      <c r="L180" s="1">
        <f>IF(AND((10&gt;K180),(K180&gt;=J180),(J180&gt;=2)),1,0)</f>
        <v>0</v>
      </c>
      <c r="M180" s="1">
        <f>IF(AND((K180&lt;J180),(K180&gt;2),(J180&lt;10)),1,0)</f>
        <v>0</v>
      </c>
      <c r="N180" s="1">
        <f>IF(K180&lt;=2,1,0)</f>
        <v>1</v>
      </c>
      <c r="O180" s="1">
        <f>IF(K180&gt;=10,1,0)</f>
        <v>0</v>
      </c>
      <c r="P180" s="1">
        <f>SUM(L180:O180)</f>
        <v>1</v>
      </c>
      <c r="Q180" s="1" t="b">
        <f>EXACT(J180,K180)</f>
        <v>0</v>
      </c>
    </row>
    <row r="181" spans="1:17" x14ac:dyDescent="0.25">
      <c r="A181" s="1" t="s">
        <v>74</v>
      </c>
      <c r="B181" s="1">
        <v>4.5999999999999996</v>
      </c>
      <c r="C181" s="1">
        <v>4.7887079000000021</v>
      </c>
      <c r="D181" s="1">
        <v>3</v>
      </c>
      <c r="H181" s="1" t="s">
        <v>67</v>
      </c>
      <c r="I181" s="1">
        <v>4.8</v>
      </c>
      <c r="J181" s="1">
        <v>4</v>
      </c>
      <c r="K181" s="1">
        <v>2</v>
      </c>
      <c r="L181" s="1">
        <f>IF(AND((10&gt;K181),(K181&gt;=J181),(J181&gt;=2)),1,0)</f>
        <v>0</v>
      </c>
      <c r="M181" s="1">
        <f>IF(AND((K181&lt;J181),(K181&gt;2),(J181&lt;10)),1,0)</f>
        <v>0</v>
      </c>
      <c r="N181" s="1">
        <f>IF(K181&lt;=2,1,0)</f>
        <v>1</v>
      </c>
      <c r="O181" s="1">
        <f>IF(K181&gt;=10,1,0)</f>
        <v>0</v>
      </c>
      <c r="P181" s="1">
        <f>SUM(L181:O181)</f>
        <v>1</v>
      </c>
      <c r="Q181" s="1" t="b">
        <f>EXACT(J181,K181)</f>
        <v>0</v>
      </c>
    </row>
    <row r="182" spans="1:17" x14ac:dyDescent="0.25">
      <c r="A182" s="1" t="s">
        <v>84</v>
      </c>
      <c r="B182" s="1">
        <v>4.5</v>
      </c>
      <c r="C182" s="1">
        <v>5.424984499999999</v>
      </c>
      <c r="D182" s="1">
        <v>3</v>
      </c>
      <c r="H182" s="1" t="s">
        <v>68</v>
      </c>
      <c r="I182" s="1">
        <v>6.1</v>
      </c>
      <c r="J182" s="1">
        <v>4</v>
      </c>
      <c r="K182" s="1">
        <v>2</v>
      </c>
      <c r="L182" s="1">
        <f>IF(AND((10&gt;K182),(K182&gt;=J182),(J182&gt;=2)),1,0)</f>
        <v>0</v>
      </c>
      <c r="M182" s="1">
        <f>IF(AND((K182&lt;J182),(K182&gt;2),(J182&lt;10)),1,0)</f>
        <v>0</v>
      </c>
      <c r="N182" s="1">
        <f>IF(K182&lt;=2,1,0)</f>
        <v>1</v>
      </c>
      <c r="O182" s="1">
        <f>IF(K182&gt;=10,1,0)</f>
        <v>0</v>
      </c>
      <c r="P182" s="1">
        <f>SUM(L182:O182)</f>
        <v>1</v>
      </c>
      <c r="Q182" s="1" t="b">
        <f>EXACT(J182,K182)</f>
        <v>0</v>
      </c>
    </row>
    <row r="183" spans="1:17" x14ac:dyDescent="0.25">
      <c r="A183" s="1" t="s">
        <v>75</v>
      </c>
      <c r="B183" s="1">
        <v>5</v>
      </c>
      <c r="C183" s="1">
        <v>4.1499950300000013</v>
      </c>
      <c r="D183" s="1">
        <v>3</v>
      </c>
      <c r="H183" s="1" t="s">
        <v>70</v>
      </c>
      <c r="I183" s="1">
        <v>5.5</v>
      </c>
      <c r="J183" s="1">
        <v>4</v>
      </c>
      <c r="K183" s="1">
        <v>2</v>
      </c>
      <c r="L183" s="1">
        <f>IF(AND((10&gt;K183),(K183&gt;=J183),(J183&gt;=2)),1,0)</f>
        <v>0</v>
      </c>
      <c r="M183" s="1">
        <f>IF(AND((K183&lt;J183),(K183&gt;2),(J183&lt;10)),1,0)</f>
        <v>0</v>
      </c>
      <c r="N183" s="1">
        <f>IF(K183&lt;=2,1,0)</f>
        <v>1</v>
      </c>
      <c r="O183" s="1">
        <f>IF(K183&gt;=10,1,0)</f>
        <v>0</v>
      </c>
      <c r="P183" s="1">
        <f>SUM(L183:O183)</f>
        <v>1</v>
      </c>
      <c r="Q183" s="1" t="b">
        <f>EXACT(J183,K183)</f>
        <v>0</v>
      </c>
    </row>
    <row r="184" spans="1:17" x14ac:dyDescent="0.25">
      <c r="A184" s="1" t="s">
        <v>65</v>
      </c>
      <c r="B184" s="1">
        <v>5.4</v>
      </c>
      <c r="C184" s="1">
        <v>5.5629650500000007</v>
      </c>
      <c r="D184" s="1">
        <v>2</v>
      </c>
      <c r="H184" s="1" t="s">
        <v>84</v>
      </c>
      <c r="I184" s="1">
        <v>4.5</v>
      </c>
      <c r="J184" s="1">
        <v>8</v>
      </c>
      <c r="K184" s="1">
        <v>2</v>
      </c>
      <c r="L184" s="1">
        <f>IF(AND((10&gt;K184),(K184&gt;=J184),(J184&gt;=2)),1,0)</f>
        <v>0</v>
      </c>
      <c r="M184" s="1">
        <f>IF(AND((K184&lt;J184),(K184&gt;2),(J184&lt;10)),1,0)</f>
        <v>0</v>
      </c>
      <c r="N184" s="1">
        <f>IF(K184&lt;=2,1,0)</f>
        <v>1</v>
      </c>
      <c r="O184" s="1">
        <f>IF(K184&gt;=10,1,0)</f>
        <v>0</v>
      </c>
      <c r="P184" s="1">
        <f>SUM(L184:O184)</f>
        <v>1</v>
      </c>
      <c r="Q184" s="1" t="b">
        <f>EXACT(J184,K184)</f>
        <v>0</v>
      </c>
    </row>
    <row r="185" spans="1:17" x14ac:dyDescent="0.25">
      <c r="A185" s="1" t="s">
        <v>66</v>
      </c>
      <c r="B185" s="1">
        <v>4.9000000000000004</v>
      </c>
      <c r="C185" s="1">
        <v>3.399356200000001</v>
      </c>
      <c r="D185" s="1">
        <v>2</v>
      </c>
      <c r="H185" s="1" t="s">
        <v>75</v>
      </c>
      <c r="I185" s="1">
        <v>5</v>
      </c>
      <c r="J185" s="1">
        <v>4</v>
      </c>
      <c r="K185" s="1">
        <v>2</v>
      </c>
      <c r="L185" s="1">
        <f>IF(AND((10&gt;K185),(K185&gt;=J185),(J185&gt;=2)),1,0)</f>
        <v>0</v>
      </c>
      <c r="M185" s="1">
        <f>IF(AND((K185&lt;J185),(K185&gt;2),(J185&lt;10)),1,0)</f>
        <v>0</v>
      </c>
      <c r="N185" s="1">
        <f>IF(K185&lt;=2,1,0)</f>
        <v>1</v>
      </c>
      <c r="O185" s="1">
        <f>IF(K185&gt;=10,1,0)</f>
        <v>0</v>
      </c>
      <c r="P185" s="1">
        <f>SUM(L185:O185)</f>
        <v>1</v>
      </c>
      <c r="Q185" s="1" t="b">
        <f>EXACT(J185,K185)</f>
        <v>0</v>
      </c>
    </row>
    <row r="186" spans="1:17" x14ac:dyDescent="0.25">
      <c r="A186" s="1" t="s">
        <v>73</v>
      </c>
      <c r="B186" s="1">
        <v>4.5</v>
      </c>
      <c r="C186" s="1">
        <v>4.6990274699999981</v>
      </c>
      <c r="D186" s="1">
        <v>2</v>
      </c>
      <c r="H186" s="1" t="s">
        <v>61</v>
      </c>
      <c r="I186" s="1">
        <v>4.5999999999999996</v>
      </c>
      <c r="J186" s="1">
        <v>7</v>
      </c>
      <c r="K186" s="1">
        <v>-1</v>
      </c>
      <c r="L186" s="1">
        <f>IF(AND((10&gt;K186),(K186&gt;=J186),(J186&gt;=2)),1,0)</f>
        <v>0</v>
      </c>
      <c r="M186" s="1">
        <f>IF(AND((K186&lt;J186),(K186&gt;2),(J186&lt;10)),1,0)</f>
        <v>0</v>
      </c>
      <c r="N186" s="1">
        <f>IF(K186&lt;=2,1,0)</f>
        <v>1</v>
      </c>
      <c r="O186" s="1">
        <f>IF(K186&gt;=10,1,0)</f>
        <v>0</v>
      </c>
      <c r="P186" s="1">
        <f>SUM(L186:O186)</f>
        <v>1</v>
      </c>
      <c r="Q186" s="1" t="b">
        <f>EXACT(J186,K186)</f>
        <v>0</v>
      </c>
    </row>
    <row r="187" spans="1:17" x14ac:dyDescent="0.25">
      <c r="A187" s="1" t="s">
        <v>63</v>
      </c>
      <c r="B187" s="1">
        <v>4.8</v>
      </c>
      <c r="C187" s="1">
        <v>4.0496745499999989</v>
      </c>
      <c r="D187" s="1">
        <v>1</v>
      </c>
      <c r="H187" s="1" t="s">
        <v>78</v>
      </c>
      <c r="I187" s="1">
        <v>6</v>
      </c>
      <c r="J187" s="1">
        <v>6</v>
      </c>
      <c r="K187" s="1">
        <v>-1</v>
      </c>
      <c r="L187" s="1">
        <f>IF(AND((10&gt;K187),(K187&gt;=J187),(J187&gt;=2)),1,0)</f>
        <v>0</v>
      </c>
      <c r="M187" s="1">
        <f>IF(AND((K187&lt;J187),(K187&gt;2),(J187&lt;10)),1,0)</f>
        <v>0</v>
      </c>
      <c r="N187" s="1">
        <f>IF(K187&lt;=2,1,0)</f>
        <v>1</v>
      </c>
      <c r="O187" s="1">
        <f>IF(K187&gt;=10,1,0)</f>
        <v>0</v>
      </c>
      <c r="P187" s="1">
        <f>SUM(L187:O187)</f>
        <v>1</v>
      </c>
      <c r="Q187" s="1" t="b">
        <f>EXACT(J187,K187)</f>
        <v>0</v>
      </c>
    </row>
    <row r="188" spans="1:17" x14ac:dyDescent="0.25">
      <c r="A188" s="1" t="s">
        <v>79</v>
      </c>
      <c r="B188" s="1">
        <v>5.0999999999999996</v>
      </c>
      <c r="C188" s="1">
        <v>3.8076454500000003</v>
      </c>
      <c r="D188" s="1">
        <v>1</v>
      </c>
      <c r="H188" s="1" t="s">
        <v>62</v>
      </c>
      <c r="I188" s="1">
        <v>5.2</v>
      </c>
      <c r="J188" s="1">
        <v>5</v>
      </c>
      <c r="K188" s="1">
        <v>8</v>
      </c>
      <c r="L188" s="1">
        <f>IF(AND((10&gt;K188),(K188&gt;=J188),(J188&gt;=2)),1,0)</f>
        <v>1</v>
      </c>
      <c r="M188" s="1">
        <f>IF(AND((K188&lt;J188),(K188&gt;2),(J188&lt;10)),1,0)</f>
        <v>0</v>
      </c>
      <c r="N188" s="1">
        <f>IF(K188&lt;=2,1,0)</f>
        <v>0</v>
      </c>
      <c r="O188" s="1">
        <f>IF(K188&gt;=10,1,0)</f>
        <v>0</v>
      </c>
      <c r="P188" s="1">
        <f>SUM(L188:O188)</f>
        <v>1</v>
      </c>
      <c r="Q188" s="1" t="b">
        <f>EXACT(J188,K188)</f>
        <v>0</v>
      </c>
    </row>
    <row r="189" spans="1:17" x14ac:dyDescent="0.25">
      <c r="A189" s="1" t="s">
        <v>67</v>
      </c>
      <c r="B189" s="1">
        <v>4.8</v>
      </c>
      <c r="C189" s="1">
        <v>4.1108412299999983</v>
      </c>
      <c r="D189" s="1">
        <v>1</v>
      </c>
      <c r="H189" s="1" t="s">
        <v>78</v>
      </c>
      <c r="I189" s="1">
        <v>6</v>
      </c>
      <c r="J189" s="1">
        <v>6</v>
      </c>
      <c r="K189" s="1">
        <v>8</v>
      </c>
      <c r="L189" s="1">
        <f>IF(AND((10&gt;K189),(K189&gt;=J189),(J189&gt;=2)),1,0)</f>
        <v>1</v>
      </c>
      <c r="M189" s="1">
        <f>IF(AND((K189&lt;J189),(K189&gt;2),(J189&lt;10)),1,0)</f>
        <v>0</v>
      </c>
      <c r="N189" s="1">
        <f>IF(K189&lt;=2,1,0)</f>
        <v>0</v>
      </c>
      <c r="O189" s="1">
        <f>IF(K189&gt;=10,1,0)</f>
        <v>0</v>
      </c>
      <c r="P189" s="1">
        <f>SUM(L189:O189)</f>
        <v>1</v>
      </c>
      <c r="Q189" s="1" t="b">
        <f>EXACT(J189,K189)</f>
        <v>0</v>
      </c>
    </row>
    <row r="190" spans="1:17" x14ac:dyDescent="0.25">
      <c r="A190" s="1" t="s">
        <v>69</v>
      </c>
      <c r="B190" s="1">
        <v>4.4000000000000004</v>
      </c>
      <c r="C190" s="1">
        <v>4.5832854200000002</v>
      </c>
      <c r="D190" s="1">
        <v>1</v>
      </c>
      <c r="H190" s="1" t="s">
        <v>59</v>
      </c>
      <c r="I190" s="1">
        <v>5.2</v>
      </c>
      <c r="J190" s="1">
        <v>4</v>
      </c>
      <c r="K190" s="1">
        <v>6</v>
      </c>
      <c r="L190" s="1">
        <f>IF(AND((10&gt;K190),(K190&gt;=J190),(J190&gt;=2)),1,0)</f>
        <v>1</v>
      </c>
      <c r="M190" s="1">
        <f>IF(AND((K190&lt;J190),(K190&gt;2),(J190&lt;10)),1,0)</f>
        <v>0</v>
      </c>
      <c r="N190" s="1">
        <f>IF(K190&lt;=2,1,0)</f>
        <v>0</v>
      </c>
      <c r="O190" s="1">
        <f>IF(K190&gt;=10,1,0)</f>
        <v>0</v>
      </c>
      <c r="P190" s="1">
        <f>SUM(L190:O190)</f>
        <v>1</v>
      </c>
      <c r="Q190" s="1" t="b">
        <f>EXACT(J190,K190)</f>
        <v>0</v>
      </c>
    </row>
    <row r="191" spans="1:17" x14ac:dyDescent="0.25">
      <c r="A191" s="1" t="s">
        <v>81</v>
      </c>
      <c r="B191" s="1">
        <v>4.5</v>
      </c>
      <c r="C191" s="1">
        <v>6.0909324999999983</v>
      </c>
      <c r="D191" s="1">
        <v>1</v>
      </c>
      <c r="H191" s="1" t="s">
        <v>68</v>
      </c>
      <c r="I191" s="1">
        <v>6.1</v>
      </c>
      <c r="J191" s="1">
        <v>4</v>
      </c>
      <c r="K191" s="1">
        <v>6</v>
      </c>
      <c r="L191" s="1">
        <f>IF(AND((10&gt;K191),(K191&gt;=J191),(J191&gt;=2)),1,0)</f>
        <v>1</v>
      </c>
      <c r="M191" s="1">
        <f>IF(AND((K191&lt;J191),(K191&gt;2),(J191&lt;10)),1,0)</f>
        <v>0</v>
      </c>
      <c r="N191" s="1">
        <f>IF(K191&lt;=2,1,0)</f>
        <v>0</v>
      </c>
      <c r="O191" s="1">
        <f>IF(K191&gt;=10,1,0)</f>
        <v>0</v>
      </c>
      <c r="P191" s="1">
        <f>SUM(L191:O191)</f>
        <v>1</v>
      </c>
      <c r="Q191" s="1" t="b">
        <f>EXACT(J191,K191)</f>
        <v>0</v>
      </c>
    </row>
    <row r="192" spans="1:17" x14ac:dyDescent="0.25">
      <c r="A192" s="1" t="s">
        <v>62</v>
      </c>
      <c r="B192" s="1">
        <v>5.2</v>
      </c>
      <c r="C192" s="1">
        <v>5.3499425199999999</v>
      </c>
      <c r="D192" s="1">
        <v>10</v>
      </c>
      <c r="H192" s="1" t="s">
        <v>70</v>
      </c>
      <c r="I192" s="1">
        <v>5.5</v>
      </c>
      <c r="J192" s="1">
        <v>4</v>
      </c>
      <c r="K192" s="1">
        <v>6</v>
      </c>
      <c r="L192" s="1">
        <f>IF(AND((10&gt;K192),(K192&gt;=J192),(J192&gt;=2)),1,0)</f>
        <v>1</v>
      </c>
      <c r="M192" s="1">
        <f>IF(AND((K192&lt;J192),(K192&gt;2),(J192&lt;10)),1,0)</f>
        <v>0</v>
      </c>
      <c r="N192" s="1">
        <f>IF(K192&lt;=2,1,0)</f>
        <v>0</v>
      </c>
      <c r="O192" s="1">
        <f>IF(K192&gt;=10,1,0)</f>
        <v>0</v>
      </c>
      <c r="P192" s="1">
        <f>SUM(L192:O192)</f>
        <v>1</v>
      </c>
      <c r="Q192" s="1" t="b">
        <f>EXACT(J192,K192)</f>
        <v>0</v>
      </c>
    </row>
    <row r="193" spans="1:17" x14ac:dyDescent="0.25">
      <c r="A193" s="1" t="s">
        <v>84</v>
      </c>
      <c r="B193" s="1">
        <v>4.5</v>
      </c>
      <c r="C193" s="1">
        <v>5.6328948599999986</v>
      </c>
      <c r="D193" s="1">
        <v>9</v>
      </c>
      <c r="H193" s="1" t="s">
        <v>76</v>
      </c>
      <c r="I193" s="1">
        <v>6.1</v>
      </c>
      <c r="J193" s="1">
        <v>5</v>
      </c>
      <c r="K193" s="1">
        <v>6</v>
      </c>
      <c r="L193" s="1">
        <f>IF(AND((10&gt;K193),(K193&gt;=J193),(J193&gt;=2)),1,0)</f>
        <v>1</v>
      </c>
      <c r="M193" s="1">
        <f>IF(AND((K193&lt;J193),(K193&gt;2),(J193&lt;10)),1,0)</f>
        <v>0</v>
      </c>
      <c r="N193" s="1">
        <f>IF(K193&lt;=2,1,0)</f>
        <v>0</v>
      </c>
      <c r="O193" s="1">
        <f>IF(K193&gt;=10,1,0)</f>
        <v>0</v>
      </c>
      <c r="P193" s="1">
        <f>SUM(L193:O193)</f>
        <v>1</v>
      </c>
      <c r="Q193" s="1" t="b">
        <f>EXACT(J193,K193)</f>
        <v>0</v>
      </c>
    </row>
    <row r="194" spans="1:17" x14ac:dyDescent="0.25">
      <c r="A194" s="1" t="s">
        <v>61</v>
      </c>
      <c r="B194" s="1">
        <v>4.5999999999999996</v>
      </c>
      <c r="C194" s="1">
        <v>6.7848966600000038</v>
      </c>
      <c r="D194" s="1">
        <v>8</v>
      </c>
      <c r="H194" s="1" t="s">
        <v>80</v>
      </c>
      <c r="I194" s="1">
        <v>4.0999999999999996</v>
      </c>
      <c r="J194" s="1">
        <v>6</v>
      </c>
      <c r="K194" s="1">
        <v>5</v>
      </c>
      <c r="L194" s="1">
        <f>IF(AND((10&gt;K194),(K194&gt;=J194),(J194&gt;=2)),1,0)</f>
        <v>0</v>
      </c>
      <c r="M194" s="1">
        <f>IF(AND((K194&lt;J194),(K194&gt;2),(J194&lt;10)),1,0)</f>
        <v>1</v>
      </c>
      <c r="N194" s="1">
        <f>IF(K194&lt;=2,1,0)</f>
        <v>0</v>
      </c>
      <c r="O194" s="1">
        <f>IF(K194&gt;=10,1,0)</f>
        <v>0</v>
      </c>
      <c r="P194" s="1">
        <f>SUM(L194:O194)</f>
        <v>1</v>
      </c>
      <c r="Q194" s="1" t="b">
        <f>EXACT(J194,K194)</f>
        <v>0</v>
      </c>
    </row>
    <row r="195" spans="1:17" x14ac:dyDescent="0.25">
      <c r="A195" s="1" t="s">
        <v>67</v>
      </c>
      <c r="B195" s="1">
        <v>4.8</v>
      </c>
      <c r="C195" s="1">
        <v>4.142512599999999</v>
      </c>
      <c r="D195" s="1">
        <v>8</v>
      </c>
      <c r="H195" s="1" t="s">
        <v>71</v>
      </c>
      <c r="I195" s="1">
        <v>5.4</v>
      </c>
      <c r="J195" s="1">
        <v>7</v>
      </c>
      <c r="K195" s="1">
        <v>4</v>
      </c>
      <c r="L195" s="1">
        <f>IF(AND((10&gt;K195),(K195&gt;=J195),(J195&gt;=2)),1,0)</f>
        <v>0</v>
      </c>
      <c r="M195" s="1">
        <f>IF(AND((K195&lt;J195),(K195&gt;2),(J195&lt;10)),1,0)</f>
        <v>1</v>
      </c>
      <c r="N195" s="1">
        <f>IF(K195&lt;=2,1,0)</f>
        <v>0</v>
      </c>
      <c r="O195" s="1">
        <f>IF(K195&gt;=10,1,0)</f>
        <v>0</v>
      </c>
      <c r="P195" s="1">
        <f>SUM(L195:O195)</f>
        <v>1</v>
      </c>
      <c r="Q195" s="1" t="b">
        <f>EXACT(J195,K195)</f>
        <v>0</v>
      </c>
    </row>
    <row r="196" spans="1:17" x14ac:dyDescent="0.25">
      <c r="A196" s="1" t="s">
        <v>79</v>
      </c>
      <c r="B196" s="1">
        <v>5.0999999999999996</v>
      </c>
      <c r="C196" s="1">
        <v>3.8082807999999999</v>
      </c>
      <c r="D196" s="1">
        <v>7</v>
      </c>
      <c r="H196" s="1" t="s">
        <v>74</v>
      </c>
      <c r="I196" s="1">
        <v>4.5999999999999996</v>
      </c>
      <c r="J196" s="1">
        <v>5</v>
      </c>
      <c r="K196" s="1">
        <v>3</v>
      </c>
      <c r="L196" s="1">
        <f>IF(AND((10&gt;K196),(K196&gt;=J196),(J196&gt;=2)),1,0)</f>
        <v>0</v>
      </c>
      <c r="M196" s="1">
        <f>IF(AND((K196&lt;J196),(K196&gt;2),(J196&lt;10)),1,0)</f>
        <v>1</v>
      </c>
      <c r="N196" s="1">
        <f>IF(K196&lt;=2,1,0)</f>
        <v>0</v>
      </c>
      <c r="O196" s="1">
        <f>IF(K196&gt;=10,1,0)</f>
        <v>0</v>
      </c>
      <c r="P196" s="1">
        <f>SUM(L196:O196)</f>
        <v>1</v>
      </c>
      <c r="Q196" s="1" t="b">
        <f>EXACT(J196,K196)</f>
        <v>0</v>
      </c>
    </row>
    <row r="197" spans="1:17" x14ac:dyDescent="0.25">
      <c r="A197" s="1" t="s">
        <v>78</v>
      </c>
      <c r="B197" s="1">
        <v>6</v>
      </c>
      <c r="C197" s="1">
        <v>5.1246068800000018</v>
      </c>
      <c r="D197" s="1">
        <v>7</v>
      </c>
      <c r="H197" s="1" t="s">
        <v>84</v>
      </c>
      <c r="I197" s="1">
        <v>4.5</v>
      </c>
      <c r="J197" s="1">
        <v>5</v>
      </c>
      <c r="K197" s="1">
        <v>3</v>
      </c>
      <c r="L197" s="1">
        <f>IF(AND((10&gt;K197),(K197&gt;=J197),(J197&gt;=2)),1,0)</f>
        <v>0</v>
      </c>
      <c r="M197" s="1">
        <f>IF(AND((K197&lt;J197),(K197&gt;2),(J197&lt;10)),1,0)</f>
        <v>1</v>
      </c>
      <c r="N197" s="1">
        <f>IF(K197&lt;=2,1,0)</f>
        <v>0</v>
      </c>
      <c r="O197" s="1">
        <f>IF(K197&gt;=10,1,0)</f>
        <v>0</v>
      </c>
      <c r="P197" s="1">
        <f>SUM(L197:O197)</f>
        <v>1</v>
      </c>
      <c r="Q197" s="1" t="b">
        <f>EXACT(J197,K197)</f>
        <v>0</v>
      </c>
    </row>
    <row r="198" spans="1:17" x14ac:dyDescent="0.25">
      <c r="A198" s="1" t="s">
        <v>73</v>
      </c>
      <c r="B198" s="1">
        <v>4.5</v>
      </c>
      <c r="C198" s="1">
        <v>3.6774880000000012</v>
      </c>
      <c r="D198" s="1">
        <v>6</v>
      </c>
      <c r="H198" s="1" t="s">
        <v>75</v>
      </c>
      <c r="I198" s="1">
        <v>5</v>
      </c>
      <c r="J198" s="1">
        <v>4</v>
      </c>
      <c r="K198" s="1">
        <v>3</v>
      </c>
      <c r="L198" s="1">
        <f>IF(AND((10&gt;K198),(K198&gt;=J198),(J198&gt;=2)),1,0)</f>
        <v>0</v>
      </c>
      <c r="M198" s="1">
        <f>IF(AND((K198&lt;J198),(K198&gt;2),(J198&lt;10)),1,0)</f>
        <v>1</v>
      </c>
      <c r="N198" s="1">
        <f>IF(K198&lt;=2,1,0)</f>
        <v>0</v>
      </c>
      <c r="O198" s="1">
        <f>IF(K198&gt;=10,1,0)</f>
        <v>0</v>
      </c>
      <c r="P198" s="1">
        <f>SUM(L198:O198)</f>
        <v>1</v>
      </c>
      <c r="Q198" s="1" t="b">
        <f>EXACT(J198,K198)</f>
        <v>0</v>
      </c>
    </row>
    <row r="199" spans="1:17" x14ac:dyDescent="0.25">
      <c r="A199" s="1" t="s">
        <v>59</v>
      </c>
      <c r="B199" s="1">
        <v>5.2</v>
      </c>
      <c r="C199" s="1">
        <v>3.7584475700000008</v>
      </c>
      <c r="D199" s="1">
        <v>3</v>
      </c>
      <c r="H199" s="1" t="s">
        <v>65</v>
      </c>
      <c r="I199" s="1">
        <v>5.4</v>
      </c>
      <c r="J199" s="1">
        <v>6</v>
      </c>
      <c r="K199" s="1">
        <v>2</v>
      </c>
      <c r="L199" s="1">
        <f>IF(AND((10&gt;K199),(K199&gt;=J199),(J199&gt;=2)),1,0)</f>
        <v>0</v>
      </c>
      <c r="M199" s="1">
        <f>IF(AND((K199&lt;J199),(K199&gt;2),(J199&lt;10)),1,0)</f>
        <v>0</v>
      </c>
      <c r="N199" s="1">
        <f>IF(K199&lt;=2,1,0)</f>
        <v>1</v>
      </c>
      <c r="O199" s="1">
        <f>IF(K199&gt;=10,1,0)</f>
        <v>0</v>
      </c>
      <c r="P199" s="1">
        <f>SUM(L199:O199)</f>
        <v>1</v>
      </c>
      <c r="Q199" s="1" t="b">
        <f>EXACT(J199,K199)</f>
        <v>0</v>
      </c>
    </row>
    <row r="200" spans="1:17" x14ac:dyDescent="0.25">
      <c r="A200" s="1" t="s">
        <v>66</v>
      </c>
      <c r="B200" s="1">
        <v>4.9000000000000004</v>
      </c>
      <c r="C200" s="1">
        <v>3.4466862299999983</v>
      </c>
      <c r="D200" s="1">
        <v>3</v>
      </c>
      <c r="H200" s="1" t="s">
        <v>66</v>
      </c>
      <c r="I200" s="1">
        <v>4.9000000000000004</v>
      </c>
      <c r="J200" s="1">
        <v>3</v>
      </c>
      <c r="K200" s="1">
        <v>2</v>
      </c>
      <c r="L200" s="1">
        <f>IF(AND((10&gt;K200),(K200&gt;=J200),(J200&gt;=2)),1,0)</f>
        <v>0</v>
      </c>
      <c r="M200" s="1">
        <f>IF(AND((K200&lt;J200),(K200&gt;2),(J200&lt;10)),1,0)</f>
        <v>0</v>
      </c>
      <c r="N200" s="1">
        <f>IF(K200&lt;=2,1,0)</f>
        <v>1</v>
      </c>
      <c r="O200" s="1">
        <f>IF(K200&gt;=10,1,0)</f>
        <v>0</v>
      </c>
      <c r="P200" s="1">
        <f>SUM(L200:O200)</f>
        <v>1</v>
      </c>
      <c r="Q200" s="1" t="b">
        <f>EXACT(J200,K200)</f>
        <v>0</v>
      </c>
    </row>
    <row r="201" spans="1:17" x14ac:dyDescent="0.25">
      <c r="A201" s="1" t="s">
        <v>75</v>
      </c>
      <c r="B201" s="1">
        <v>5</v>
      </c>
      <c r="C201" s="1">
        <v>4.081202219999998</v>
      </c>
      <c r="D201" s="1">
        <v>3</v>
      </c>
      <c r="H201" s="1" t="s">
        <v>73</v>
      </c>
      <c r="I201" s="1">
        <v>4.5</v>
      </c>
      <c r="J201" s="1">
        <v>5</v>
      </c>
      <c r="K201" s="1">
        <v>2</v>
      </c>
      <c r="L201" s="1">
        <f>IF(AND((10&gt;K201),(K201&gt;=J201),(J201&gt;=2)),1,0)</f>
        <v>0</v>
      </c>
      <c r="M201" s="1">
        <f>IF(AND((K201&lt;J201),(K201&gt;2),(J201&lt;10)),1,0)</f>
        <v>0</v>
      </c>
      <c r="N201" s="1">
        <f>IF(K201&lt;=2,1,0)</f>
        <v>1</v>
      </c>
      <c r="O201" s="1">
        <f>IF(K201&gt;=10,1,0)</f>
        <v>0</v>
      </c>
      <c r="P201" s="1">
        <f>SUM(L201:O201)</f>
        <v>1</v>
      </c>
      <c r="Q201" s="1" t="b">
        <f>EXACT(J201,K201)</f>
        <v>0</v>
      </c>
    </row>
    <row r="202" spans="1:17" x14ac:dyDescent="0.25">
      <c r="A202" s="1" t="s">
        <v>63</v>
      </c>
      <c r="B202" s="1">
        <v>4.8</v>
      </c>
      <c r="C202" s="1">
        <v>4.2109438100000007</v>
      </c>
      <c r="D202" s="1">
        <v>2</v>
      </c>
      <c r="H202" s="1" t="s">
        <v>63</v>
      </c>
      <c r="I202" s="1">
        <v>4.8</v>
      </c>
      <c r="J202" s="1">
        <v>4</v>
      </c>
      <c r="K202" s="1">
        <v>1</v>
      </c>
      <c r="L202" s="1">
        <f>IF(AND((10&gt;K202),(K202&gt;=J202),(J202&gt;=2)),1,0)</f>
        <v>0</v>
      </c>
      <c r="M202" s="1">
        <f>IF(AND((K202&lt;J202),(K202&gt;2),(J202&lt;10)),1,0)</f>
        <v>0</v>
      </c>
      <c r="N202" s="1">
        <f>IF(K202&lt;=2,1,0)</f>
        <v>1</v>
      </c>
      <c r="O202" s="1">
        <f>IF(K202&gt;=10,1,0)</f>
        <v>0</v>
      </c>
      <c r="P202" s="1">
        <f>SUM(L202:O202)</f>
        <v>1</v>
      </c>
      <c r="Q202" s="1" t="b">
        <f>EXACT(J202,K202)</f>
        <v>0</v>
      </c>
    </row>
    <row r="203" spans="1:17" x14ac:dyDescent="0.25">
      <c r="A203" s="1" t="s">
        <v>68</v>
      </c>
      <c r="B203" s="1">
        <v>6.1</v>
      </c>
      <c r="C203" s="1">
        <v>4.2792121600000019</v>
      </c>
      <c r="D203" s="1">
        <v>2</v>
      </c>
      <c r="H203" s="1" t="s">
        <v>79</v>
      </c>
      <c r="I203" s="1">
        <v>5.0999999999999996</v>
      </c>
      <c r="J203" s="1">
        <v>4</v>
      </c>
      <c r="K203" s="1">
        <v>1</v>
      </c>
      <c r="L203" s="1">
        <f>IF(AND((10&gt;K203),(K203&gt;=J203),(J203&gt;=2)),1,0)</f>
        <v>0</v>
      </c>
      <c r="M203" s="1">
        <f>IF(AND((K203&lt;J203),(K203&gt;2),(J203&lt;10)),1,0)</f>
        <v>0</v>
      </c>
      <c r="N203" s="1">
        <f>IF(K203&lt;=2,1,0)</f>
        <v>1</v>
      </c>
      <c r="O203" s="1">
        <f>IF(K203&gt;=10,1,0)</f>
        <v>0</v>
      </c>
      <c r="P203" s="1">
        <f>SUM(L203:O203)</f>
        <v>1</v>
      </c>
      <c r="Q203" s="1" t="b">
        <f>EXACT(J203,K203)</f>
        <v>0</v>
      </c>
    </row>
    <row r="204" spans="1:17" x14ac:dyDescent="0.25">
      <c r="A204" s="1" t="s">
        <v>76</v>
      </c>
      <c r="B204" s="1">
        <v>6.1</v>
      </c>
      <c r="C204" s="1">
        <v>5.4110937100000012</v>
      </c>
      <c r="D204" s="1">
        <v>2</v>
      </c>
      <c r="H204" s="1" t="s">
        <v>67</v>
      </c>
      <c r="I204" s="1">
        <v>4.8</v>
      </c>
      <c r="J204" s="1">
        <v>4</v>
      </c>
      <c r="K204" s="1">
        <v>1</v>
      </c>
      <c r="L204" s="1">
        <f>IF(AND((10&gt;K204),(K204&gt;=J204),(J204&gt;=2)),1,0)</f>
        <v>0</v>
      </c>
      <c r="M204" s="1">
        <f>IF(AND((K204&lt;J204),(K204&gt;2),(J204&lt;10)),1,0)</f>
        <v>0</v>
      </c>
      <c r="N204" s="1">
        <f>IF(K204&lt;=2,1,0)</f>
        <v>1</v>
      </c>
      <c r="O204" s="1">
        <f>IF(K204&gt;=10,1,0)</f>
        <v>0</v>
      </c>
      <c r="P204" s="1">
        <f>SUM(L204:O204)</f>
        <v>1</v>
      </c>
      <c r="Q204" s="1" t="b">
        <f>EXACT(J204,K204)</f>
        <v>0</v>
      </c>
    </row>
    <row r="205" spans="1:17" x14ac:dyDescent="0.25">
      <c r="A205" s="1" t="s">
        <v>70</v>
      </c>
      <c r="B205" s="1">
        <v>5.5</v>
      </c>
      <c r="C205" s="1">
        <v>3.0205299999999999</v>
      </c>
      <c r="D205" s="1">
        <v>2</v>
      </c>
      <c r="H205" s="1" t="s">
        <v>69</v>
      </c>
      <c r="I205" s="1">
        <v>4.4000000000000004</v>
      </c>
      <c r="J205" s="1">
        <v>5</v>
      </c>
      <c r="K205" s="1">
        <v>1</v>
      </c>
      <c r="L205" s="1">
        <f>IF(AND((10&gt;K205),(K205&gt;=J205),(J205&gt;=2)),1,0)</f>
        <v>0</v>
      </c>
      <c r="M205" s="1">
        <f>IF(AND((K205&lt;J205),(K205&gt;2),(J205&lt;10)),1,0)</f>
        <v>0</v>
      </c>
      <c r="N205" s="1">
        <f>IF(K205&lt;=2,1,0)</f>
        <v>1</v>
      </c>
      <c r="O205" s="1">
        <f>IF(K205&gt;=10,1,0)</f>
        <v>0</v>
      </c>
      <c r="P205" s="1">
        <f>SUM(L205:O205)</f>
        <v>1</v>
      </c>
      <c r="Q205" s="1" t="b">
        <f>EXACT(J205,K205)</f>
        <v>0</v>
      </c>
    </row>
    <row r="206" spans="1:17" x14ac:dyDescent="0.25">
      <c r="A206" s="1" t="s">
        <v>74</v>
      </c>
      <c r="B206" s="1">
        <v>4.5999999999999996</v>
      </c>
      <c r="C206" s="1">
        <v>4.6657455699999995</v>
      </c>
      <c r="D206" s="1">
        <v>1</v>
      </c>
      <c r="H206" s="1" t="s">
        <v>81</v>
      </c>
      <c r="I206" s="1">
        <v>4.5</v>
      </c>
      <c r="J206" s="1">
        <v>6</v>
      </c>
      <c r="K206" s="1">
        <v>1</v>
      </c>
      <c r="L206" s="1">
        <f>IF(AND((10&gt;K206),(K206&gt;=J206),(J206&gt;=2)),1,0)</f>
        <v>0</v>
      </c>
      <c r="M206" s="1">
        <f>IF(AND((K206&lt;J206),(K206&gt;2),(J206&lt;10)),1,0)</f>
        <v>0</v>
      </c>
      <c r="N206" s="1">
        <f>IF(K206&lt;=2,1,0)</f>
        <v>1</v>
      </c>
      <c r="O206" s="1">
        <f>IF(K206&gt;=10,1,0)</f>
        <v>0</v>
      </c>
      <c r="P206" s="1">
        <f>SUM(L206:O206)</f>
        <v>1</v>
      </c>
      <c r="Q206" s="1" t="b">
        <f>EXACT(J206,K206)</f>
        <v>0</v>
      </c>
    </row>
    <row r="207" spans="1:17" x14ac:dyDescent="0.25">
      <c r="A207" s="1" t="s">
        <v>69</v>
      </c>
      <c r="B207" s="1">
        <v>4.4000000000000004</v>
      </c>
      <c r="C207" s="1">
        <v>4.6313808500000002</v>
      </c>
      <c r="D207" s="1">
        <v>0</v>
      </c>
      <c r="H207" s="1" t="s">
        <v>62</v>
      </c>
      <c r="I207" s="1">
        <v>5.2</v>
      </c>
      <c r="J207" s="1">
        <v>5</v>
      </c>
      <c r="K207" s="1">
        <v>10</v>
      </c>
      <c r="L207" s="1">
        <f>IF(AND((10&gt;K207),(K207&gt;=J207),(J207&gt;=2)),1,0)</f>
        <v>0</v>
      </c>
      <c r="M207" s="1">
        <f>IF(AND((K207&lt;J207),(K207&gt;2),(J207&lt;10)),1,0)</f>
        <v>0</v>
      </c>
      <c r="N207" s="1">
        <f>IF(K207&lt;=2,1,0)</f>
        <v>0</v>
      </c>
      <c r="O207" s="1">
        <f>IF(K207&gt;=10,1,0)</f>
        <v>1</v>
      </c>
      <c r="P207" s="1">
        <f>SUM(L207:O207)</f>
        <v>1</v>
      </c>
      <c r="Q207" s="1" t="b">
        <f>EXACT(J207,K207)</f>
        <v>0</v>
      </c>
    </row>
    <row r="208" spans="1:17" x14ac:dyDescent="0.25">
      <c r="A208" s="1" t="s">
        <v>67</v>
      </c>
      <c r="B208" s="1">
        <v>4.8</v>
      </c>
      <c r="C208" s="1">
        <v>4.0122617400000014</v>
      </c>
      <c r="D208" s="1">
        <v>8</v>
      </c>
      <c r="H208" s="1" t="s">
        <v>84</v>
      </c>
      <c r="I208" s="1">
        <v>4.5</v>
      </c>
      <c r="J208" s="1">
        <v>6</v>
      </c>
      <c r="K208" s="1">
        <v>9</v>
      </c>
      <c r="L208" s="1">
        <f>IF(AND((10&gt;K208),(K208&gt;=J208),(J208&gt;=2)),1,0)</f>
        <v>1</v>
      </c>
      <c r="M208" s="1">
        <f>IF(AND((K208&lt;J208),(K208&gt;2),(J208&lt;10)),1,0)</f>
        <v>0</v>
      </c>
      <c r="N208" s="1">
        <f>IF(K208&lt;=2,1,0)</f>
        <v>0</v>
      </c>
      <c r="O208" s="1">
        <f>IF(K208&gt;=10,1,0)</f>
        <v>0</v>
      </c>
      <c r="P208" s="1">
        <f>SUM(L208:O208)</f>
        <v>1</v>
      </c>
      <c r="Q208" s="1" t="b">
        <f>EXACT(J208,K208)</f>
        <v>0</v>
      </c>
    </row>
    <row r="209" spans="1:17" x14ac:dyDescent="0.25">
      <c r="A209" s="1" t="s">
        <v>71</v>
      </c>
      <c r="B209" s="1">
        <v>5.4</v>
      </c>
      <c r="C209" s="1">
        <v>4.9078814999999993</v>
      </c>
      <c r="D209" s="1">
        <v>7</v>
      </c>
      <c r="H209" s="1" t="s">
        <v>61</v>
      </c>
      <c r="I209" s="1">
        <v>4.5999999999999996</v>
      </c>
      <c r="J209" s="1">
        <v>7</v>
      </c>
      <c r="K209" s="1">
        <v>8</v>
      </c>
      <c r="L209" s="1">
        <f>IF(AND((10&gt;K209),(K209&gt;=J209),(J209&gt;=2)),1,0)</f>
        <v>1</v>
      </c>
      <c r="M209" s="1">
        <f>IF(AND((K209&lt;J209),(K209&gt;2),(J209&lt;10)),1,0)</f>
        <v>0</v>
      </c>
      <c r="N209" s="1">
        <f>IF(K209&lt;=2,1,0)</f>
        <v>0</v>
      </c>
      <c r="O209" s="1">
        <f>IF(K209&gt;=10,1,0)</f>
        <v>0</v>
      </c>
      <c r="P209" s="1">
        <f>SUM(L209:O209)</f>
        <v>1</v>
      </c>
      <c r="Q209" s="1" t="b">
        <f>EXACT(J209,K209)</f>
        <v>0</v>
      </c>
    </row>
    <row r="210" spans="1:17" x14ac:dyDescent="0.25">
      <c r="A210" s="1" t="s">
        <v>62</v>
      </c>
      <c r="B210" s="1">
        <v>5.2</v>
      </c>
      <c r="C210" s="1">
        <v>4.8566091500000024</v>
      </c>
      <c r="D210" s="1">
        <v>6</v>
      </c>
      <c r="H210" s="1" t="s">
        <v>67</v>
      </c>
      <c r="I210" s="1">
        <v>4.8</v>
      </c>
      <c r="J210" s="1">
        <v>4</v>
      </c>
      <c r="K210" s="1">
        <v>8</v>
      </c>
      <c r="L210" s="1">
        <f>IF(AND((10&gt;K210),(K210&gt;=J210),(J210&gt;=2)),1,0)</f>
        <v>1</v>
      </c>
      <c r="M210" s="1">
        <f>IF(AND((K210&lt;J210),(K210&gt;2),(J210&lt;10)),1,0)</f>
        <v>0</v>
      </c>
      <c r="N210" s="1">
        <f>IF(K210&lt;=2,1,0)</f>
        <v>0</v>
      </c>
      <c r="O210" s="1">
        <f>IF(K210&gt;=10,1,0)</f>
        <v>0</v>
      </c>
      <c r="P210" s="1">
        <f>SUM(L210:O210)</f>
        <v>1</v>
      </c>
      <c r="Q210" s="1" t="b">
        <f>EXACT(J210,K210)</f>
        <v>0</v>
      </c>
    </row>
    <row r="211" spans="1:17" x14ac:dyDescent="0.25">
      <c r="A211" s="1" t="s">
        <v>65</v>
      </c>
      <c r="B211" s="1">
        <v>5.4</v>
      </c>
      <c r="C211" s="1">
        <v>5.1744305899999992</v>
      </c>
      <c r="D211" s="1">
        <v>6</v>
      </c>
      <c r="H211" s="1" t="s">
        <v>79</v>
      </c>
      <c r="I211" s="1">
        <v>5.0999999999999996</v>
      </c>
      <c r="J211" s="1">
        <v>4</v>
      </c>
      <c r="K211" s="1">
        <v>7</v>
      </c>
      <c r="L211" s="1">
        <f>IF(AND((10&gt;K211),(K211&gt;=J211),(J211&gt;=2)),1,0)</f>
        <v>1</v>
      </c>
      <c r="M211" s="1">
        <f>IF(AND((K211&lt;J211),(K211&gt;2),(J211&lt;10)),1,0)</f>
        <v>0</v>
      </c>
      <c r="N211" s="1">
        <f>IF(K211&lt;=2,1,0)</f>
        <v>0</v>
      </c>
      <c r="O211" s="1">
        <f>IF(K211&gt;=10,1,0)</f>
        <v>0</v>
      </c>
      <c r="P211" s="1">
        <f>SUM(L211:O211)</f>
        <v>1</v>
      </c>
      <c r="Q211" s="1" t="b">
        <f>EXACT(J211,K211)</f>
        <v>0</v>
      </c>
    </row>
    <row r="212" spans="1:17" x14ac:dyDescent="0.25">
      <c r="A212" s="1" t="s">
        <v>61</v>
      </c>
      <c r="B212" s="1">
        <v>4.5999999999999996</v>
      </c>
      <c r="C212" s="1">
        <v>6.3503500600000011</v>
      </c>
      <c r="D212" s="1">
        <v>4</v>
      </c>
      <c r="H212" s="1" t="s">
        <v>78</v>
      </c>
      <c r="I212" s="1">
        <v>6</v>
      </c>
      <c r="J212" s="1">
        <v>5</v>
      </c>
      <c r="K212" s="1">
        <v>7</v>
      </c>
      <c r="L212" s="1">
        <f>IF(AND((10&gt;K212),(K212&gt;=J212),(J212&gt;=2)),1,0)</f>
        <v>1</v>
      </c>
      <c r="M212" s="1">
        <f>IF(AND((K212&lt;J212),(K212&gt;2),(J212&lt;10)),1,0)</f>
        <v>0</v>
      </c>
      <c r="N212" s="1">
        <f>IF(K212&lt;=2,1,0)</f>
        <v>0</v>
      </c>
      <c r="O212" s="1">
        <f>IF(K212&gt;=10,1,0)</f>
        <v>0</v>
      </c>
      <c r="P212" s="1">
        <f>SUM(L212:O212)</f>
        <v>1</v>
      </c>
      <c r="Q212" s="1" t="b">
        <f>EXACT(J212,K212)</f>
        <v>0</v>
      </c>
    </row>
    <row r="213" spans="1:17" x14ac:dyDescent="0.25">
      <c r="A213" s="1" t="s">
        <v>68</v>
      </c>
      <c r="B213" s="1">
        <v>6.1</v>
      </c>
      <c r="C213" s="1">
        <v>4.3890637899999989</v>
      </c>
      <c r="D213" s="1">
        <v>4</v>
      </c>
      <c r="H213" s="1" t="s">
        <v>73</v>
      </c>
      <c r="I213" s="1">
        <v>4.5</v>
      </c>
      <c r="J213" s="1">
        <v>4</v>
      </c>
      <c r="K213" s="1">
        <v>6</v>
      </c>
      <c r="L213" s="1">
        <f>IF(AND((10&gt;K213),(K213&gt;=J213),(J213&gt;=2)),1,0)</f>
        <v>1</v>
      </c>
      <c r="M213" s="1">
        <f>IF(AND((K213&lt;J213),(K213&gt;2),(J213&lt;10)),1,0)</f>
        <v>0</v>
      </c>
      <c r="N213" s="1">
        <f>IF(K213&lt;=2,1,0)</f>
        <v>0</v>
      </c>
      <c r="O213" s="1">
        <f>IF(K213&gt;=10,1,0)</f>
        <v>0</v>
      </c>
      <c r="P213" s="1">
        <f>SUM(L213:O213)</f>
        <v>1</v>
      </c>
      <c r="Q213" s="1" t="b">
        <f>EXACT(J213,K213)</f>
        <v>0</v>
      </c>
    </row>
    <row r="214" spans="1:17" x14ac:dyDescent="0.25">
      <c r="A214" s="1" t="s">
        <v>79</v>
      </c>
      <c r="B214" s="1">
        <v>5.0999999999999996</v>
      </c>
      <c r="C214" s="1">
        <v>3.5831043</v>
      </c>
      <c r="D214" s="1">
        <v>3</v>
      </c>
      <c r="H214" s="1" t="s">
        <v>59</v>
      </c>
      <c r="I214" s="1">
        <v>5.2</v>
      </c>
      <c r="J214" s="1">
        <v>4</v>
      </c>
      <c r="K214" s="1">
        <v>3</v>
      </c>
      <c r="L214" s="1">
        <f>IF(AND((10&gt;K214),(K214&gt;=J214),(J214&gt;=2)),1,0)</f>
        <v>0</v>
      </c>
      <c r="M214" s="1">
        <f>IF(AND((K214&lt;J214),(K214&gt;2),(J214&lt;10)),1,0)</f>
        <v>1</v>
      </c>
      <c r="N214" s="1">
        <f>IF(K214&lt;=2,1,0)</f>
        <v>0</v>
      </c>
      <c r="O214" s="1">
        <f>IF(K214&gt;=10,1,0)</f>
        <v>0</v>
      </c>
      <c r="P214" s="1">
        <f>SUM(L214:O214)</f>
        <v>1</v>
      </c>
      <c r="Q214" s="1" t="b">
        <f>EXACT(J214,K214)</f>
        <v>0</v>
      </c>
    </row>
    <row r="215" spans="1:17" x14ac:dyDescent="0.25">
      <c r="A215" s="1" t="s">
        <v>85</v>
      </c>
      <c r="B215" s="1">
        <v>4.4000000000000004</v>
      </c>
      <c r="C215" s="1">
        <v>2.7524419999999985</v>
      </c>
      <c r="D215" s="1">
        <v>3</v>
      </c>
      <c r="H215" s="1" t="s">
        <v>75</v>
      </c>
      <c r="I215" s="1">
        <v>5</v>
      </c>
      <c r="J215" s="1">
        <v>4</v>
      </c>
      <c r="K215" s="1">
        <v>3</v>
      </c>
      <c r="L215" s="1">
        <f>IF(AND((10&gt;K215),(K215&gt;=J215),(J215&gt;=2)),1,0)</f>
        <v>0</v>
      </c>
      <c r="M215" s="1">
        <f>IF(AND((K215&lt;J215),(K215&gt;2),(J215&lt;10)),1,0)</f>
        <v>1</v>
      </c>
      <c r="N215" s="1">
        <f>IF(K215&lt;=2,1,0)</f>
        <v>0</v>
      </c>
      <c r="O215" s="1">
        <f>IF(K215&gt;=10,1,0)</f>
        <v>0</v>
      </c>
      <c r="P215" s="1">
        <f>SUM(L215:O215)</f>
        <v>1</v>
      </c>
      <c r="Q215" s="1" t="b">
        <f>EXACT(J215,K215)</f>
        <v>0</v>
      </c>
    </row>
    <row r="216" spans="1:17" x14ac:dyDescent="0.25">
      <c r="A216" s="1" t="s">
        <v>59</v>
      </c>
      <c r="B216" s="1">
        <v>5.2</v>
      </c>
      <c r="C216" s="1">
        <v>3.3592026700000002</v>
      </c>
      <c r="D216" s="1">
        <v>2</v>
      </c>
      <c r="H216" s="1" t="s">
        <v>63</v>
      </c>
      <c r="I216" s="1">
        <v>4.8</v>
      </c>
      <c r="J216" s="1">
        <v>4</v>
      </c>
      <c r="K216" s="1">
        <v>2</v>
      </c>
      <c r="L216" s="1">
        <f>IF(AND((10&gt;K216),(K216&gt;=J216),(J216&gt;=2)),1,0)</f>
        <v>0</v>
      </c>
      <c r="M216" s="1">
        <f>IF(AND((K216&lt;J216),(K216&gt;2),(J216&lt;10)),1,0)</f>
        <v>0</v>
      </c>
      <c r="N216" s="1">
        <f>IF(K216&lt;=2,1,0)</f>
        <v>1</v>
      </c>
      <c r="O216" s="1">
        <f>IF(K216&gt;=10,1,0)</f>
        <v>0</v>
      </c>
      <c r="P216" s="1">
        <f>SUM(L216:O216)</f>
        <v>1</v>
      </c>
      <c r="Q216" s="1" t="b">
        <f>EXACT(J216,K216)</f>
        <v>0</v>
      </c>
    </row>
    <row r="217" spans="1:17" x14ac:dyDescent="0.25">
      <c r="A217" s="1" t="s">
        <v>63</v>
      </c>
      <c r="B217" s="1">
        <v>4.8</v>
      </c>
      <c r="C217" s="1">
        <v>4.3126355800000011</v>
      </c>
      <c r="D217" s="1">
        <v>2</v>
      </c>
      <c r="H217" s="1" t="s">
        <v>68</v>
      </c>
      <c r="I217" s="1">
        <v>6.1</v>
      </c>
      <c r="J217" s="1">
        <v>4</v>
      </c>
      <c r="K217" s="1">
        <v>2</v>
      </c>
      <c r="L217" s="1">
        <f>IF(AND((10&gt;K217),(K217&gt;=J217),(J217&gt;=2)),1,0)</f>
        <v>0</v>
      </c>
      <c r="M217" s="1">
        <f>IF(AND((K217&lt;J217),(K217&gt;2),(J217&lt;10)),1,0)</f>
        <v>0</v>
      </c>
      <c r="N217" s="1">
        <f>IF(K217&lt;=2,1,0)</f>
        <v>1</v>
      </c>
      <c r="O217" s="1">
        <f>IF(K217&gt;=10,1,0)</f>
        <v>0</v>
      </c>
      <c r="P217" s="1">
        <f>SUM(L217:O217)</f>
        <v>1</v>
      </c>
      <c r="Q217" s="1" t="b">
        <f>EXACT(J217,K217)</f>
        <v>0</v>
      </c>
    </row>
    <row r="218" spans="1:17" x14ac:dyDescent="0.25">
      <c r="A218" s="1" t="s">
        <v>69</v>
      </c>
      <c r="B218" s="1">
        <v>4.4000000000000004</v>
      </c>
      <c r="C218" s="1">
        <v>4.8150946600000015</v>
      </c>
      <c r="D218" s="1">
        <v>2</v>
      </c>
      <c r="H218" s="1" t="s">
        <v>76</v>
      </c>
      <c r="I218" s="1">
        <v>6.1</v>
      </c>
      <c r="J218" s="1">
        <v>5</v>
      </c>
      <c r="K218" s="1">
        <v>2</v>
      </c>
      <c r="L218" s="1">
        <f>IF(AND((10&gt;K218),(K218&gt;=J218),(J218&gt;=2)),1,0)</f>
        <v>0</v>
      </c>
      <c r="M218" s="1">
        <f>IF(AND((K218&lt;J218),(K218&gt;2),(J218&lt;10)),1,0)</f>
        <v>0</v>
      </c>
      <c r="N218" s="1">
        <f>IF(K218&lt;=2,1,0)</f>
        <v>1</v>
      </c>
      <c r="O218" s="1">
        <f>IF(K218&gt;=10,1,0)</f>
        <v>0</v>
      </c>
      <c r="P218" s="1">
        <f>SUM(L218:O218)</f>
        <v>1</v>
      </c>
      <c r="Q218" s="1" t="b">
        <f>EXACT(J218,K218)</f>
        <v>0</v>
      </c>
    </row>
    <row r="219" spans="1:17" x14ac:dyDescent="0.25">
      <c r="A219" s="1" t="s">
        <v>74</v>
      </c>
      <c r="B219" s="1">
        <v>4.5999999999999996</v>
      </c>
      <c r="C219" s="1">
        <v>4.6390154500000005</v>
      </c>
      <c r="D219" s="1">
        <v>2</v>
      </c>
      <c r="H219" s="1" t="s">
        <v>70</v>
      </c>
      <c r="I219" s="1">
        <v>5.5</v>
      </c>
      <c r="J219" s="1">
        <v>3</v>
      </c>
      <c r="K219" s="1">
        <v>2</v>
      </c>
      <c r="L219" s="1">
        <f>IF(AND((10&gt;K219),(K219&gt;=J219),(J219&gt;=2)),1,0)</f>
        <v>0</v>
      </c>
      <c r="M219" s="1">
        <f>IF(AND((K219&lt;J219),(K219&gt;2),(J219&lt;10)),1,0)</f>
        <v>0</v>
      </c>
      <c r="N219" s="1">
        <f>IF(K219&lt;=2,1,0)</f>
        <v>1</v>
      </c>
      <c r="O219" s="1">
        <f>IF(K219&gt;=10,1,0)</f>
        <v>0</v>
      </c>
      <c r="P219" s="1">
        <f>SUM(L219:O219)</f>
        <v>1</v>
      </c>
      <c r="Q219" s="1" t="b">
        <f>EXACT(J219,K219)</f>
        <v>0</v>
      </c>
    </row>
    <row r="220" spans="1:17" x14ac:dyDescent="0.25">
      <c r="A220" s="1" t="s">
        <v>84</v>
      </c>
      <c r="B220" s="1">
        <v>4.5</v>
      </c>
      <c r="C220" s="1">
        <v>4.8645342500000028</v>
      </c>
      <c r="D220" s="1">
        <v>2</v>
      </c>
      <c r="H220" s="1" t="s">
        <v>74</v>
      </c>
      <c r="I220" s="1">
        <v>4.5999999999999996</v>
      </c>
      <c r="J220" s="1">
        <v>5</v>
      </c>
      <c r="K220" s="1">
        <v>1</v>
      </c>
      <c r="L220" s="1">
        <f>IF(AND((10&gt;K220),(K220&gt;=J220),(J220&gt;=2)),1,0)</f>
        <v>0</v>
      </c>
      <c r="M220" s="1">
        <f>IF(AND((K220&lt;J220),(K220&gt;2),(J220&lt;10)),1,0)</f>
        <v>0</v>
      </c>
      <c r="N220" s="1">
        <f>IF(K220&lt;=2,1,0)</f>
        <v>1</v>
      </c>
      <c r="O220" s="1">
        <f>IF(K220&gt;=10,1,0)</f>
        <v>0</v>
      </c>
      <c r="P220" s="1">
        <f>SUM(L220:O220)</f>
        <v>1</v>
      </c>
      <c r="Q220" s="1" t="b">
        <f>EXACT(J220,K220)</f>
        <v>0</v>
      </c>
    </row>
    <row r="221" spans="1:17" x14ac:dyDescent="0.25">
      <c r="A221" s="1" t="s">
        <v>75</v>
      </c>
      <c r="B221" s="1">
        <v>5</v>
      </c>
      <c r="C221" s="1">
        <v>3.8584647400000014</v>
      </c>
      <c r="D221" s="1">
        <v>2</v>
      </c>
      <c r="H221" s="1" t="s">
        <v>69</v>
      </c>
      <c r="I221" s="1">
        <v>4.4000000000000004</v>
      </c>
      <c r="J221" s="1">
        <v>5</v>
      </c>
      <c r="K221" s="1">
        <v>0</v>
      </c>
      <c r="L221" s="1">
        <f>IF(AND((10&gt;K221),(K221&gt;=J221),(J221&gt;=2)),1,0)</f>
        <v>0</v>
      </c>
      <c r="M221" s="1">
        <f>IF(AND((K221&lt;J221),(K221&gt;2),(J221&lt;10)),1,0)</f>
        <v>0</v>
      </c>
      <c r="N221" s="1">
        <f>IF(K221&lt;=2,1,0)</f>
        <v>1</v>
      </c>
      <c r="O221" s="1">
        <f>IF(K221&gt;=10,1,0)</f>
        <v>0</v>
      </c>
      <c r="P221" s="1">
        <f>SUM(L221:O221)</f>
        <v>1</v>
      </c>
      <c r="Q221" s="1" t="b">
        <f>EXACT(J221,K221)</f>
        <v>0</v>
      </c>
    </row>
    <row r="222" spans="1:17" x14ac:dyDescent="0.25">
      <c r="A222" s="1" t="s">
        <v>76</v>
      </c>
      <c r="B222" s="1">
        <v>6.1</v>
      </c>
      <c r="C222" s="1">
        <v>6.0624382100000007</v>
      </c>
      <c r="D222" s="1">
        <v>2</v>
      </c>
      <c r="H222" s="1" t="s">
        <v>67</v>
      </c>
      <c r="I222" s="1">
        <v>4.8</v>
      </c>
      <c r="J222" s="1">
        <v>4</v>
      </c>
      <c r="K222" s="1">
        <v>8</v>
      </c>
      <c r="L222" s="1">
        <f>IF(AND((10&gt;K222),(K222&gt;=J222),(J222&gt;=2)),1,0)</f>
        <v>1</v>
      </c>
      <c r="M222" s="1">
        <f>IF(AND((K222&lt;J222),(K222&gt;2),(J222&lt;10)),1,0)</f>
        <v>0</v>
      </c>
      <c r="N222" s="1">
        <f>IF(K222&lt;=2,1,0)</f>
        <v>0</v>
      </c>
      <c r="O222" s="1">
        <f>IF(K222&gt;=10,1,0)</f>
        <v>0</v>
      </c>
      <c r="P222" s="1">
        <f>SUM(L222:O222)</f>
        <v>1</v>
      </c>
      <c r="Q222" s="1" t="b">
        <f>EXACT(J222,K222)</f>
        <v>0</v>
      </c>
    </row>
    <row r="223" spans="1:17" x14ac:dyDescent="0.25">
      <c r="A223" s="1" t="s">
        <v>78</v>
      </c>
      <c r="B223" s="1">
        <v>6</v>
      </c>
      <c r="C223" s="1">
        <v>5.1306513999999996</v>
      </c>
      <c r="D223" s="1">
        <v>2</v>
      </c>
      <c r="H223" s="1" t="s">
        <v>71</v>
      </c>
      <c r="I223" s="1">
        <v>5.4</v>
      </c>
      <c r="J223" s="1">
        <v>5</v>
      </c>
      <c r="K223" s="1">
        <v>7</v>
      </c>
      <c r="L223" s="1">
        <f>IF(AND((10&gt;K223),(K223&gt;=J223),(J223&gt;=2)),1,0)</f>
        <v>1</v>
      </c>
      <c r="M223" s="1">
        <f>IF(AND((K223&lt;J223),(K223&gt;2),(J223&lt;10)),1,0)</f>
        <v>0</v>
      </c>
      <c r="N223" s="1">
        <f>IF(K223&lt;=2,1,0)</f>
        <v>0</v>
      </c>
      <c r="O223" s="1">
        <f>IF(K223&gt;=10,1,0)</f>
        <v>0</v>
      </c>
      <c r="P223" s="1">
        <f>SUM(L223:O223)</f>
        <v>1</v>
      </c>
      <c r="Q223" s="1" t="b">
        <f>EXACT(J223,K223)</f>
        <v>0</v>
      </c>
    </row>
    <row r="224" spans="1:17" x14ac:dyDescent="0.25">
      <c r="A224" s="1" t="s">
        <v>73</v>
      </c>
      <c r="B224" s="1">
        <v>4.5</v>
      </c>
      <c r="C224" s="1">
        <v>3.5903740000000002</v>
      </c>
      <c r="D224" s="1">
        <v>2</v>
      </c>
      <c r="H224" s="1" t="s">
        <v>62</v>
      </c>
      <c r="I224" s="1">
        <v>5.2</v>
      </c>
      <c r="J224" s="1">
        <v>5</v>
      </c>
      <c r="K224" s="1">
        <v>6</v>
      </c>
      <c r="L224" s="1">
        <f>IF(AND((10&gt;K224),(K224&gt;=J224),(J224&gt;=2)),1,0)</f>
        <v>1</v>
      </c>
      <c r="M224" s="1">
        <f>IF(AND((K224&lt;J224),(K224&gt;2),(J224&lt;10)),1,0)</f>
        <v>0</v>
      </c>
      <c r="N224" s="1">
        <f>IF(K224&lt;=2,1,0)</f>
        <v>0</v>
      </c>
      <c r="O224" s="1">
        <f>IF(K224&gt;=10,1,0)</f>
        <v>0</v>
      </c>
      <c r="P224" s="1">
        <f>SUM(L224:O224)</f>
        <v>1</v>
      </c>
      <c r="Q224" s="1" t="b">
        <f>EXACT(J224,K224)</f>
        <v>0</v>
      </c>
    </row>
    <row r="225" spans="1:17" x14ac:dyDescent="0.25">
      <c r="A225" s="1" t="s">
        <v>70</v>
      </c>
      <c r="B225" s="1">
        <v>5.5</v>
      </c>
      <c r="C225" s="1">
        <v>4.563825500000001</v>
      </c>
      <c r="D225" s="1">
        <v>2</v>
      </c>
      <c r="H225" s="1" t="s">
        <v>65</v>
      </c>
      <c r="I225" s="1">
        <v>5.4</v>
      </c>
      <c r="J225" s="1">
        <v>5</v>
      </c>
      <c r="K225" s="1">
        <v>6</v>
      </c>
      <c r="L225" s="1">
        <f>IF(AND((10&gt;K225),(K225&gt;=J225),(J225&gt;=2)),1,0)</f>
        <v>1</v>
      </c>
      <c r="M225" s="1">
        <f>IF(AND((K225&lt;J225),(K225&gt;2),(J225&lt;10)),1,0)</f>
        <v>0</v>
      </c>
      <c r="N225" s="1">
        <f>IF(K225&lt;=2,1,0)</f>
        <v>0</v>
      </c>
      <c r="O225" s="1">
        <f>IF(K225&gt;=10,1,0)</f>
        <v>0</v>
      </c>
      <c r="P225" s="1">
        <f>SUM(L225:O225)</f>
        <v>1</v>
      </c>
      <c r="Q225" s="1" t="b">
        <f>EXACT(J225,K225)</f>
        <v>0</v>
      </c>
    </row>
    <row r="226" spans="1:17" x14ac:dyDescent="0.25">
      <c r="A226" s="1" t="s">
        <v>66</v>
      </c>
      <c r="B226" s="1">
        <v>4.9000000000000004</v>
      </c>
      <c r="C226" s="1">
        <v>3.2924155799999983</v>
      </c>
      <c r="D226" s="1">
        <v>1</v>
      </c>
      <c r="H226" s="1" t="s">
        <v>61</v>
      </c>
      <c r="I226" s="1">
        <v>4.5999999999999996</v>
      </c>
      <c r="J226" s="1">
        <v>6</v>
      </c>
      <c r="K226" s="1">
        <v>4</v>
      </c>
      <c r="L226" s="1">
        <f>IF(AND((10&gt;K226),(K226&gt;=J226),(J226&gt;=2)),1,0)</f>
        <v>0</v>
      </c>
      <c r="M226" s="1">
        <f>IF(AND((K226&lt;J226),(K226&gt;2),(J226&lt;10)),1,0)</f>
        <v>1</v>
      </c>
      <c r="N226" s="1">
        <f>IF(K226&lt;=2,1,0)</f>
        <v>0</v>
      </c>
      <c r="O226" s="1">
        <f>IF(K226&gt;=10,1,0)</f>
        <v>0</v>
      </c>
      <c r="P226" s="1">
        <f>SUM(L226:O226)</f>
        <v>1</v>
      </c>
      <c r="Q226" s="1" t="b">
        <f>EXACT(J226,K226)</f>
        <v>0</v>
      </c>
    </row>
    <row r="227" spans="1:17" x14ac:dyDescent="0.25">
      <c r="A227" s="1" t="s">
        <v>77</v>
      </c>
      <c r="B227" s="1">
        <v>4.3</v>
      </c>
      <c r="C227" s="1">
        <v>3.2281549999999992</v>
      </c>
      <c r="D227" s="1">
        <v>1</v>
      </c>
      <c r="H227" s="1" t="s">
        <v>79</v>
      </c>
      <c r="I227" s="1">
        <v>5.0999999999999996</v>
      </c>
      <c r="J227" s="1">
        <v>4</v>
      </c>
      <c r="K227" s="1">
        <v>3</v>
      </c>
      <c r="L227" s="1">
        <f>IF(AND((10&gt;K227),(K227&gt;=J227),(J227&gt;=2)),1,0)</f>
        <v>0</v>
      </c>
      <c r="M227" s="1">
        <f>IF(AND((K227&lt;J227),(K227&gt;2),(J227&lt;10)),1,0)</f>
        <v>1</v>
      </c>
      <c r="N227" s="1">
        <f>IF(K227&lt;=2,1,0)</f>
        <v>0</v>
      </c>
      <c r="O227" s="1">
        <f>IF(K227&gt;=10,1,0)</f>
        <v>0</v>
      </c>
      <c r="P227" s="1">
        <f>SUM(L227:O227)</f>
        <v>1</v>
      </c>
      <c r="Q227" s="1" t="b">
        <f>EXACT(J227,K227)</f>
        <v>0</v>
      </c>
    </row>
    <row r="228" spans="1:17" x14ac:dyDescent="0.25">
      <c r="A228" s="1" t="s">
        <v>78</v>
      </c>
      <c r="B228" s="1">
        <v>6</v>
      </c>
      <c r="C228" s="1">
        <v>4.9765568999999994</v>
      </c>
      <c r="D228" s="1">
        <v>6</v>
      </c>
      <c r="H228" s="1" t="s">
        <v>59</v>
      </c>
      <c r="I228" s="1">
        <v>5.2</v>
      </c>
      <c r="J228" s="1">
        <v>3</v>
      </c>
      <c r="K228" s="1">
        <v>2</v>
      </c>
      <c r="L228" s="1">
        <f>IF(AND((10&gt;K228),(K228&gt;=J228),(J228&gt;=2)),1,0)</f>
        <v>0</v>
      </c>
      <c r="M228" s="1">
        <f>IF(AND((K228&lt;J228),(K228&gt;2),(J228&lt;10)),1,0)</f>
        <v>0</v>
      </c>
      <c r="N228" s="1">
        <f>IF(K228&lt;=2,1,0)</f>
        <v>1</v>
      </c>
      <c r="O228" s="1">
        <f>IF(K228&gt;=10,1,0)</f>
        <v>0</v>
      </c>
      <c r="P228" s="1">
        <f>SUM(L228:O228)</f>
        <v>1</v>
      </c>
      <c r="Q228" s="1" t="b">
        <f>EXACT(J228,K228)</f>
        <v>0</v>
      </c>
    </row>
    <row r="229" spans="1:17" x14ac:dyDescent="0.25">
      <c r="A229" s="1" t="s">
        <v>85</v>
      </c>
      <c r="B229" s="1">
        <v>4.4000000000000004</v>
      </c>
      <c r="C229" s="1">
        <v>3.4324990000000017</v>
      </c>
      <c r="D229" s="1">
        <v>6</v>
      </c>
      <c r="H229" s="1" t="s">
        <v>63</v>
      </c>
      <c r="I229" s="1">
        <v>4.8</v>
      </c>
      <c r="J229" s="1">
        <v>4</v>
      </c>
      <c r="K229" s="1">
        <v>2</v>
      </c>
      <c r="L229" s="1">
        <f>IF(AND((10&gt;K229),(K229&gt;=J229),(J229&gt;=2)),1,0)</f>
        <v>0</v>
      </c>
      <c r="M229" s="1">
        <f>IF(AND((K229&lt;J229),(K229&gt;2),(J229&lt;10)),1,0)</f>
        <v>0</v>
      </c>
      <c r="N229" s="1">
        <f>IF(K229&lt;=2,1,0)</f>
        <v>1</v>
      </c>
      <c r="O229" s="1">
        <f>IF(K229&gt;=10,1,0)</f>
        <v>0</v>
      </c>
      <c r="P229" s="1">
        <f>SUM(L229:O229)</f>
        <v>1</v>
      </c>
      <c r="Q229" s="1" t="b">
        <f>EXACT(J229,K229)</f>
        <v>0</v>
      </c>
    </row>
    <row r="230" spans="1:17" x14ac:dyDescent="0.25">
      <c r="A230" s="1" t="s">
        <v>71</v>
      </c>
      <c r="B230" s="1">
        <v>5.4</v>
      </c>
      <c r="C230" s="1">
        <v>4.1594233599999981</v>
      </c>
      <c r="D230" s="1">
        <v>6</v>
      </c>
      <c r="H230" s="1" t="s">
        <v>69</v>
      </c>
      <c r="I230" s="1">
        <v>4.4000000000000004</v>
      </c>
      <c r="J230" s="1">
        <v>5</v>
      </c>
      <c r="K230" s="1">
        <v>2</v>
      </c>
      <c r="L230" s="1">
        <f>IF(AND((10&gt;K230),(K230&gt;=J230),(J230&gt;=2)),1,0)</f>
        <v>0</v>
      </c>
      <c r="M230" s="1">
        <f>IF(AND((K230&lt;J230),(K230&gt;2),(J230&lt;10)),1,0)</f>
        <v>0</v>
      </c>
      <c r="N230" s="1">
        <f>IF(K230&lt;=2,1,0)</f>
        <v>1</v>
      </c>
      <c r="O230" s="1">
        <f>IF(K230&gt;=10,1,0)</f>
        <v>0</v>
      </c>
      <c r="P230" s="1">
        <f>SUM(L230:O230)</f>
        <v>1</v>
      </c>
      <c r="Q230" s="1" t="b">
        <f>EXACT(J230,K230)</f>
        <v>0</v>
      </c>
    </row>
    <row r="231" spans="1:17" x14ac:dyDescent="0.25">
      <c r="A231" s="1" t="s">
        <v>77</v>
      </c>
      <c r="B231" s="1">
        <v>4.3</v>
      </c>
      <c r="C231" s="1">
        <v>4.4880625000000007</v>
      </c>
      <c r="D231" s="1">
        <v>4</v>
      </c>
      <c r="H231" s="1" t="s">
        <v>74</v>
      </c>
      <c r="I231" s="1">
        <v>4.5999999999999996</v>
      </c>
      <c r="J231" s="1">
        <v>5</v>
      </c>
      <c r="K231" s="1">
        <v>2</v>
      </c>
      <c r="L231" s="1">
        <f>IF(AND((10&gt;K231),(K231&gt;=J231),(J231&gt;=2)),1,0)</f>
        <v>0</v>
      </c>
      <c r="M231" s="1">
        <f>IF(AND((K231&lt;J231),(K231&gt;2),(J231&lt;10)),1,0)</f>
        <v>0</v>
      </c>
      <c r="N231" s="1">
        <f>IF(K231&lt;=2,1,0)</f>
        <v>1</v>
      </c>
      <c r="O231" s="1">
        <f>IF(K231&gt;=10,1,0)</f>
        <v>0</v>
      </c>
      <c r="P231" s="1">
        <f>SUM(L231:O231)</f>
        <v>1</v>
      </c>
      <c r="Q231" s="1" t="b">
        <f>EXACT(J231,K231)</f>
        <v>0</v>
      </c>
    </row>
    <row r="232" spans="1:17" x14ac:dyDescent="0.25">
      <c r="A232" s="1" t="s">
        <v>61</v>
      </c>
      <c r="B232" s="1">
        <v>4.5999999999999996</v>
      </c>
      <c r="C232" s="1">
        <v>5.9869411900000014</v>
      </c>
      <c r="D232" s="1">
        <v>3</v>
      </c>
      <c r="H232" s="1" t="s">
        <v>84</v>
      </c>
      <c r="I232" s="1">
        <v>4.5</v>
      </c>
      <c r="J232" s="1">
        <v>5</v>
      </c>
      <c r="K232" s="1">
        <v>2</v>
      </c>
      <c r="L232" s="1">
        <f>IF(AND((10&gt;K232),(K232&gt;=J232),(J232&gt;=2)),1,0)</f>
        <v>0</v>
      </c>
      <c r="M232" s="1">
        <f>IF(AND((K232&lt;J232),(K232&gt;2),(J232&lt;10)),1,0)</f>
        <v>0</v>
      </c>
      <c r="N232" s="1">
        <f>IF(K232&lt;=2,1,0)</f>
        <v>1</v>
      </c>
      <c r="O232" s="1">
        <f>IF(K232&gt;=10,1,0)</f>
        <v>0</v>
      </c>
      <c r="P232" s="1">
        <f>SUM(L232:O232)</f>
        <v>1</v>
      </c>
      <c r="Q232" s="1" t="b">
        <f>EXACT(J232,K232)</f>
        <v>0</v>
      </c>
    </row>
    <row r="233" spans="1:17" x14ac:dyDescent="0.25">
      <c r="A233" s="1" t="s">
        <v>62</v>
      </c>
      <c r="B233" s="1">
        <v>5.2</v>
      </c>
      <c r="C233" s="1">
        <v>4.5439418799999993</v>
      </c>
      <c r="D233" s="1">
        <v>3</v>
      </c>
      <c r="H233" s="1" t="s">
        <v>75</v>
      </c>
      <c r="I233" s="1">
        <v>5</v>
      </c>
      <c r="J233" s="1">
        <v>4</v>
      </c>
      <c r="K233" s="1">
        <v>2</v>
      </c>
      <c r="L233" s="1">
        <f>IF(AND((10&gt;K233),(K233&gt;=J233),(J233&gt;=2)),1,0)</f>
        <v>0</v>
      </c>
      <c r="M233" s="1">
        <f>IF(AND((K233&lt;J233),(K233&gt;2),(J233&lt;10)),1,0)</f>
        <v>0</v>
      </c>
      <c r="N233" s="1">
        <f>IF(K233&lt;=2,1,0)</f>
        <v>1</v>
      </c>
      <c r="O233" s="1">
        <f>IF(K233&gt;=10,1,0)</f>
        <v>0</v>
      </c>
      <c r="P233" s="1">
        <f>SUM(L233:O233)</f>
        <v>1</v>
      </c>
      <c r="Q233" s="1" t="b">
        <f>EXACT(J233,K233)</f>
        <v>0</v>
      </c>
    </row>
    <row r="234" spans="1:17" x14ac:dyDescent="0.25">
      <c r="A234" s="1" t="s">
        <v>65</v>
      </c>
      <c r="B234" s="1">
        <v>5.4</v>
      </c>
      <c r="C234" s="1">
        <v>5.4971336700000011</v>
      </c>
      <c r="D234" s="1">
        <v>3</v>
      </c>
      <c r="H234" s="1" t="s">
        <v>76</v>
      </c>
      <c r="I234" s="1">
        <v>6.1</v>
      </c>
      <c r="J234" s="1">
        <v>6</v>
      </c>
      <c r="K234" s="1">
        <v>2</v>
      </c>
      <c r="L234" s="1">
        <f>IF(AND((10&gt;K234),(K234&gt;=J234),(J234&gt;=2)),1,0)</f>
        <v>0</v>
      </c>
      <c r="M234" s="1">
        <f>IF(AND((K234&lt;J234),(K234&gt;2),(J234&lt;10)),1,0)</f>
        <v>0</v>
      </c>
      <c r="N234" s="1">
        <f>IF(K234&lt;=2,1,0)</f>
        <v>1</v>
      </c>
      <c r="O234" s="1">
        <f>IF(K234&gt;=10,1,0)</f>
        <v>0</v>
      </c>
      <c r="P234" s="1">
        <f>SUM(L234:O234)</f>
        <v>1</v>
      </c>
      <c r="Q234" s="1" t="b">
        <f>EXACT(J234,K234)</f>
        <v>0</v>
      </c>
    </row>
    <row r="235" spans="1:17" x14ac:dyDescent="0.25">
      <c r="A235" s="1" t="s">
        <v>69</v>
      </c>
      <c r="B235" s="1">
        <v>4.4000000000000004</v>
      </c>
      <c r="C235" s="1">
        <v>4.4110209700000018</v>
      </c>
      <c r="D235" s="1">
        <v>3</v>
      </c>
      <c r="H235" s="1" t="s">
        <v>78</v>
      </c>
      <c r="I235" s="1">
        <v>6</v>
      </c>
      <c r="J235" s="1">
        <v>5</v>
      </c>
      <c r="K235" s="1">
        <v>2</v>
      </c>
      <c r="L235" s="1">
        <f>IF(AND((10&gt;K235),(K235&gt;=J235),(J235&gt;=2)),1,0)</f>
        <v>0</v>
      </c>
      <c r="M235" s="1">
        <f>IF(AND((K235&lt;J235),(K235&gt;2),(J235&lt;10)),1,0)</f>
        <v>0</v>
      </c>
      <c r="N235" s="1">
        <f>IF(K235&lt;=2,1,0)</f>
        <v>1</v>
      </c>
      <c r="O235" s="1">
        <f>IF(K235&gt;=10,1,0)</f>
        <v>0</v>
      </c>
      <c r="P235" s="1">
        <f>SUM(L235:O235)</f>
        <v>1</v>
      </c>
      <c r="Q235" s="1" t="b">
        <f>EXACT(J235,K235)</f>
        <v>0</v>
      </c>
    </row>
    <row r="236" spans="1:17" x14ac:dyDescent="0.25">
      <c r="A236" s="1" t="s">
        <v>76</v>
      </c>
      <c r="B236" s="1">
        <v>6.1</v>
      </c>
      <c r="C236" s="1">
        <v>6.0873787000000004</v>
      </c>
      <c r="D236" s="1">
        <v>3</v>
      </c>
      <c r="H236" s="1" t="s">
        <v>73</v>
      </c>
      <c r="I236" s="1">
        <v>4.5</v>
      </c>
      <c r="J236" s="1">
        <v>4</v>
      </c>
      <c r="K236" s="1">
        <v>2</v>
      </c>
      <c r="L236" s="1">
        <f>IF(AND((10&gt;K236),(K236&gt;=J236),(J236&gt;=2)),1,0)</f>
        <v>0</v>
      </c>
      <c r="M236" s="1">
        <f>IF(AND((K236&lt;J236),(K236&gt;2),(J236&lt;10)),1,0)</f>
        <v>0</v>
      </c>
      <c r="N236" s="1">
        <f>IF(K236&lt;=2,1,0)</f>
        <v>1</v>
      </c>
      <c r="O236" s="1">
        <f>IF(K236&gt;=10,1,0)</f>
        <v>0</v>
      </c>
      <c r="P236" s="1">
        <f>SUM(L236:O236)</f>
        <v>1</v>
      </c>
      <c r="Q236" s="1" t="b">
        <f>EXACT(J236,K236)</f>
        <v>0</v>
      </c>
    </row>
    <row r="237" spans="1:17" x14ac:dyDescent="0.25">
      <c r="A237" s="1" t="s">
        <v>70</v>
      </c>
      <c r="B237" s="1">
        <v>5.5</v>
      </c>
      <c r="C237" s="1">
        <v>4.1458498599999993</v>
      </c>
      <c r="D237" s="1">
        <v>3</v>
      </c>
      <c r="H237" s="1" t="s">
        <v>70</v>
      </c>
      <c r="I237" s="1">
        <v>5.5</v>
      </c>
      <c r="J237" s="1">
        <v>5</v>
      </c>
      <c r="K237" s="1">
        <v>2</v>
      </c>
      <c r="L237" s="1">
        <f>IF(AND((10&gt;K237),(K237&gt;=J237),(J237&gt;=2)),1,0)</f>
        <v>0</v>
      </c>
      <c r="M237" s="1">
        <f>IF(AND((K237&lt;J237),(K237&gt;2),(J237&lt;10)),1,0)</f>
        <v>0</v>
      </c>
      <c r="N237" s="1">
        <f>IF(K237&lt;=2,1,0)</f>
        <v>1</v>
      </c>
      <c r="O237" s="1">
        <f>IF(K237&gt;=10,1,0)</f>
        <v>0</v>
      </c>
      <c r="P237" s="1">
        <f>SUM(L237:O237)</f>
        <v>1</v>
      </c>
      <c r="Q237" s="1" t="b">
        <f>EXACT(J237,K237)</f>
        <v>0</v>
      </c>
    </row>
    <row r="238" spans="1:17" x14ac:dyDescent="0.25">
      <c r="A238" s="1" t="s">
        <v>79</v>
      </c>
      <c r="B238" s="1">
        <v>5.0999999999999996</v>
      </c>
      <c r="C238" s="1">
        <v>3.4814393700000017</v>
      </c>
      <c r="D238" s="1">
        <v>2</v>
      </c>
      <c r="H238" s="1" t="s">
        <v>66</v>
      </c>
      <c r="I238" s="1">
        <v>4.9000000000000004</v>
      </c>
      <c r="J238" s="1">
        <v>3</v>
      </c>
      <c r="K238" s="1">
        <v>1</v>
      </c>
      <c r="L238" s="1">
        <f>IF(AND((10&gt;K238),(K238&gt;=J238),(J238&gt;=2)),1,0)</f>
        <v>0</v>
      </c>
      <c r="M238" s="1">
        <f>IF(AND((K238&lt;J238),(K238&gt;2),(J238&lt;10)),1,0)</f>
        <v>0</v>
      </c>
      <c r="N238" s="1">
        <f>IF(K238&lt;=2,1,0)</f>
        <v>1</v>
      </c>
      <c r="O238" s="1">
        <f>IF(K238&gt;=10,1,0)</f>
        <v>0</v>
      </c>
      <c r="P238" s="1">
        <f>SUM(L238:O238)</f>
        <v>1</v>
      </c>
      <c r="Q238" s="1" t="b">
        <f>EXACT(J238,K238)</f>
        <v>0</v>
      </c>
    </row>
    <row r="239" spans="1:17" x14ac:dyDescent="0.25">
      <c r="A239" s="1" t="s">
        <v>66</v>
      </c>
      <c r="B239" s="1">
        <v>4.9000000000000004</v>
      </c>
      <c r="C239" s="1">
        <v>3.691459749999999</v>
      </c>
      <c r="D239" s="1">
        <v>2</v>
      </c>
      <c r="H239" s="1" t="s">
        <v>77</v>
      </c>
      <c r="I239" s="1">
        <v>4.3</v>
      </c>
      <c r="J239" s="1">
        <v>3</v>
      </c>
      <c r="K239" s="1">
        <v>1</v>
      </c>
      <c r="L239" s="1">
        <f>IF(AND((10&gt;K239),(K239&gt;=J239),(J239&gt;=2)),1,0)</f>
        <v>0</v>
      </c>
      <c r="M239" s="1">
        <f>IF(AND((K239&lt;J239),(K239&gt;2),(J239&lt;10)),1,0)</f>
        <v>0</v>
      </c>
      <c r="N239" s="1">
        <f>IF(K239&lt;=2,1,0)</f>
        <v>1</v>
      </c>
      <c r="O239" s="1">
        <f>IF(K239&gt;=10,1,0)</f>
        <v>0</v>
      </c>
      <c r="P239" s="1">
        <f>SUM(L239:O239)</f>
        <v>1</v>
      </c>
      <c r="Q239" s="1" t="b">
        <f>EXACT(J239,K239)</f>
        <v>0</v>
      </c>
    </row>
    <row r="240" spans="1:17" x14ac:dyDescent="0.25">
      <c r="A240" s="1" t="s">
        <v>74</v>
      </c>
      <c r="B240" s="1">
        <v>4.5999999999999996</v>
      </c>
      <c r="C240" s="1">
        <v>4.7238625499999998</v>
      </c>
      <c r="D240" s="1">
        <v>2</v>
      </c>
      <c r="H240" s="1" t="s">
        <v>78</v>
      </c>
      <c r="I240" s="1">
        <v>6</v>
      </c>
      <c r="J240" s="1">
        <v>5</v>
      </c>
      <c r="K240" s="1">
        <v>6</v>
      </c>
      <c r="L240" s="1">
        <f>IF(AND((10&gt;K240),(K240&gt;=J240),(J240&gt;=2)),1,0)</f>
        <v>1</v>
      </c>
      <c r="M240" s="1">
        <f>IF(AND((K240&lt;J240),(K240&gt;2),(J240&lt;10)),1,0)</f>
        <v>0</v>
      </c>
      <c r="N240" s="1">
        <f>IF(K240&lt;=2,1,0)</f>
        <v>0</v>
      </c>
      <c r="O240" s="1">
        <f>IF(K240&gt;=10,1,0)</f>
        <v>0</v>
      </c>
      <c r="P240" s="1">
        <f>SUM(L240:O240)</f>
        <v>1</v>
      </c>
      <c r="Q240" s="1" t="b">
        <f>EXACT(J240,K240)</f>
        <v>0</v>
      </c>
    </row>
    <row r="241" spans="1:17" x14ac:dyDescent="0.25">
      <c r="A241" s="1" t="s">
        <v>84</v>
      </c>
      <c r="B241" s="1">
        <v>4.5</v>
      </c>
      <c r="C241" s="1">
        <v>4.3001751999999973</v>
      </c>
      <c r="D241" s="1">
        <v>2</v>
      </c>
      <c r="H241" s="1" t="s">
        <v>85</v>
      </c>
      <c r="I241" s="1">
        <v>4.4000000000000004</v>
      </c>
      <c r="J241" s="1">
        <v>3</v>
      </c>
      <c r="K241" s="1">
        <v>6</v>
      </c>
      <c r="L241" s="1">
        <f>IF(AND((10&gt;K241),(K241&gt;=J241),(J241&gt;=2)),1,0)</f>
        <v>1</v>
      </c>
      <c r="M241" s="1">
        <f>IF(AND((K241&lt;J241),(K241&gt;2),(J241&lt;10)),1,0)</f>
        <v>0</v>
      </c>
      <c r="N241" s="1">
        <f>IF(K241&lt;=2,1,0)</f>
        <v>0</v>
      </c>
      <c r="O241" s="1">
        <f>IF(K241&gt;=10,1,0)</f>
        <v>0</v>
      </c>
      <c r="P241" s="1">
        <f>SUM(L241:O241)</f>
        <v>1</v>
      </c>
      <c r="Q241" s="1" t="b">
        <f>EXACT(J241,K241)</f>
        <v>0</v>
      </c>
    </row>
    <row r="242" spans="1:17" x14ac:dyDescent="0.25">
      <c r="A242" s="1" t="s">
        <v>75</v>
      </c>
      <c r="B242" s="1">
        <v>5</v>
      </c>
      <c r="C242" s="1">
        <v>3.7032072200000004</v>
      </c>
      <c r="D242" s="1">
        <v>2</v>
      </c>
      <c r="H242" s="1" t="s">
        <v>71</v>
      </c>
      <c r="I242" s="1">
        <v>5.4</v>
      </c>
      <c r="J242" s="1">
        <v>4</v>
      </c>
      <c r="K242" s="1">
        <v>6</v>
      </c>
      <c r="L242" s="1">
        <f>IF(AND((10&gt;K242),(K242&gt;=J242),(J242&gt;=2)),1,0)</f>
        <v>1</v>
      </c>
      <c r="M242" s="1">
        <f>IF(AND((K242&lt;J242),(K242&gt;2),(J242&lt;10)),1,0)</f>
        <v>0</v>
      </c>
      <c r="N242" s="1">
        <f>IF(K242&lt;=2,1,0)</f>
        <v>0</v>
      </c>
      <c r="O242" s="1">
        <f>IF(K242&gt;=10,1,0)</f>
        <v>0</v>
      </c>
      <c r="P242" s="1">
        <f>SUM(L242:O242)</f>
        <v>1</v>
      </c>
      <c r="Q242" s="1" t="b">
        <f>EXACT(J242,K242)</f>
        <v>0</v>
      </c>
    </row>
    <row r="243" spans="1:17" x14ac:dyDescent="0.25">
      <c r="A243" s="1" t="s">
        <v>73</v>
      </c>
      <c r="B243" s="1">
        <v>4.5</v>
      </c>
      <c r="C243" s="1">
        <v>3.6871821500000004</v>
      </c>
      <c r="D243" s="1">
        <v>2</v>
      </c>
      <c r="H243" s="1" t="s">
        <v>61</v>
      </c>
      <c r="I243" s="1">
        <v>4.5999999999999996</v>
      </c>
      <c r="J243" s="1">
        <v>6</v>
      </c>
      <c r="K243" s="1">
        <v>3</v>
      </c>
      <c r="L243" s="1">
        <f>IF(AND((10&gt;K243),(K243&gt;=J243),(J243&gt;=2)),1,0)</f>
        <v>0</v>
      </c>
      <c r="M243" s="1">
        <f>IF(AND((K243&lt;J243),(K243&gt;2),(J243&lt;10)),1,0)</f>
        <v>1</v>
      </c>
      <c r="N243" s="1">
        <f>IF(K243&lt;=2,1,0)</f>
        <v>0</v>
      </c>
      <c r="O243" s="1">
        <f>IF(K243&gt;=10,1,0)</f>
        <v>0</v>
      </c>
      <c r="P243" s="1">
        <f>SUM(L243:O243)</f>
        <v>1</v>
      </c>
      <c r="Q243" s="1" t="b">
        <f>EXACT(J243,K243)</f>
        <v>0</v>
      </c>
    </row>
    <row r="244" spans="1:17" x14ac:dyDescent="0.25">
      <c r="A244" s="1" t="s">
        <v>63</v>
      </c>
      <c r="B244" s="1">
        <v>4.8</v>
      </c>
      <c r="C244" s="1">
        <v>4.2203893500000005</v>
      </c>
      <c r="D244" s="1">
        <v>1</v>
      </c>
      <c r="H244" s="1" t="s">
        <v>62</v>
      </c>
      <c r="I244" s="1">
        <v>5.2</v>
      </c>
      <c r="J244" s="1">
        <v>5</v>
      </c>
      <c r="K244" s="1">
        <v>3</v>
      </c>
      <c r="L244" s="1">
        <f>IF(AND((10&gt;K244),(K244&gt;=J244),(J244&gt;=2)),1,0)</f>
        <v>0</v>
      </c>
      <c r="M244" s="1">
        <f>IF(AND((K244&lt;J244),(K244&gt;2),(J244&lt;10)),1,0)</f>
        <v>1</v>
      </c>
      <c r="N244" s="1">
        <f>IF(K244&lt;=2,1,0)</f>
        <v>0</v>
      </c>
      <c r="O244" s="1">
        <f>IF(K244&gt;=10,1,0)</f>
        <v>0</v>
      </c>
      <c r="P244" s="1">
        <f>SUM(L244:O244)</f>
        <v>1</v>
      </c>
      <c r="Q244" s="1" t="b">
        <f>EXACT(J244,K244)</f>
        <v>0</v>
      </c>
    </row>
    <row r="245" spans="1:17" x14ac:dyDescent="0.25">
      <c r="A245" s="1" t="s">
        <v>67</v>
      </c>
      <c r="B245" s="1">
        <v>4.8</v>
      </c>
      <c r="C245" s="1">
        <v>3.9045815600000018</v>
      </c>
      <c r="D245" s="1">
        <v>1</v>
      </c>
      <c r="H245" s="1" t="s">
        <v>65</v>
      </c>
      <c r="I245" s="1">
        <v>5.4</v>
      </c>
      <c r="J245" s="1">
        <v>5</v>
      </c>
      <c r="K245" s="1">
        <v>3</v>
      </c>
      <c r="L245" s="1">
        <f>IF(AND((10&gt;K245),(K245&gt;=J245),(J245&gt;=2)),1,0)</f>
        <v>0</v>
      </c>
      <c r="M245" s="1">
        <f>IF(AND((K245&lt;J245),(K245&gt;2),(J245&lt;10)),1,0)</f>
        <v>1</v>
      </c>
      <c r="N245" s="1">
        <f>IF(K245&lt;=2,1,0)</f>
        <v>0</v>
      </c>
      <c r="O245" s="1">
        <f>IF(K245&gt;=10,1,0)</f>
        <v>0</v>
      </c>
      <c r="P245" s="1">
        <f>SUM(L245:O245)</f>
        <v>1</v>
      </c>
      <c r="Q245" s="1" t="b">
        <f>EXACT(J245,K245)</f>
        <v>0</v>
      </c>
    </row>
    <row r="246" spans="1:17" x14ac:dyDescent="0.25">
      <c r="A246" s="1" t="s">
        <v>68</v>
      </c>
      <c r="B246" s="1">
        <v>6.1</v>
      </c>
      <c r="C246" s="1">
        <v>4.0863179900000022</v>
      </c>
      <c r="D246" s="1">
        <v>1</v>
      </c>
      <c r="H246" s="1" t="s">
        <v>69</v>
      </c>
      <c r="I246" s="1">
        <v>4.4000000000000004</v>
      </c>
      <c r="J246" s="1">
        <v>4</v>
      </c>
      <c r="K246" s="1">
        <v>3</v>
      </c>
      <c r="L246" s="1">
        <f>IF(AND((10&gt;K246),(K246&gt;=J246),(J246&gt;=2)),1,0)</f>
        <v>0</v>
      </c>
      <c r="M246" s="1">
        <f>IF(AND((K246&lt;J246),(K246&gt;2),(J246&lt;10)),1,0)</f>
        <v>1</v>
      </c>
      <c r="N246" s="1">
        <f>IF(K246&lt;=2,1,0)</f>
        <v>0</v>
      </c>
      <c r="O246" s="1">
        <f>IF(K246&gt;=10,1,0)</f>
        <v>0</v>
      </c>
      <c r="P246" s="1">
        <f>SUM(L246:O246)</f>
        <v>1</v>
      </c>
      <c r="Q246" s="1" t="b">
        <f>EXACT(J246,K246)</f>
        <v>0</v>
      </c>
    </row>
    <row r="247" spans="1:17" x14ac:dyDescent="0.25">
      <c r="A247" s="1" t="s">
        <v>79</v>
      </c>
      <c r="B247" s="1">
        <v>5.0999999999999996</v>
      </c>
      <c r="C247" s="1">
        <v>3.6923254599999988</v>
      </c>
      <c r="D247" s="1">
        <v>11</v>
      </c>
      <c r="H247" s="1" t="s">
        <v>76</v>
      </c>
      <c r="I247" s="1">
        <v>6.1</v>
      </c>
      <c r="J247" s="1">
        <v>6</v>
      </c>
      <c r="K247" s="1">
        <v>3</v>
      </c>
      <c r="L247" s="1">
        <f>IF(AND((10&gt;K247),(K247&gt;=J247),(J247&gt;=2)),1,0)</f>
        <v>0</v>
      </c>
      <c r="M247" s="1">
        <f>IF(AND((K247&lt;J247),(K247&gt;2),(J247&lt;10)),1,0)</f>
        <v>1</v>
      </c>
      <c r="N247" s="1">
        <f>IF(K247&lt;=2,1,0)</f>
        <v>0</v>
      </c>
      <c r="O247" s="1">
        <f>IF(K247&gt;=10,1,0)</f>
        <v>0</v>
      </c>
      <c r="P247" s="1">
        <f>SUM(L247:O247)</f>
        <v>1</v>
      </c>
      <c r="Q247" s="1" t="b">
        <f>EXACT(J247,K247)</f>
        <v>0</v>
      </c>
    </row>
    <row r="248" spans="1:17" x14ac:dyDescent="0.25">
      <c r="A248" s="1" t="s">
        <v>59</v>
      </c>
      <c r="B248" s="1">
        <v>5.2</v>
      </c>
      <c r="C248" s="1">
        <v>6.8525279999999995</v>
      </c>
      <c r="D248" s="1">
        <v>10</v>
      </c>
      <c r="H248" s="1" t="s">
        <v>70</v>
      </c>
      <c r="I248" s="1">
        <v>5.5</v>
      </c>
      <c r="J248" s="1">
        <v>4</v>
      </c>
      <c r="K248" s="1">
        <v>3</v>
      </c>
      <c r="L248" s="1">
        <f>IF(AND((10&gt;K248),(K248&gt;=J248),(J248&gt;=2)),1,0)</f>
        <v>0</v>
      </c>
      <c r="M248" s="1">
        <f>IF(AND((K248&lt;J248),(K248&gt;2),(J248&lt;10)),1,0)</f>
        <v>1</v>
      </c>
      <c r="N248" s="1">
        <f>IF(K248&lt;=2,1,0)</f>
        <v>0</v>
      </c>
      <c r="O248" s="1">
        <f>IF(K248&gt;=10,1,0)</f>
        <v>0</v>
      </c>
      <c r="P248" s="1">
        <f>SUM(L248:O248)</f>
        <v>1</v>
      </c>
      <c r="Q248" s="1" t="b">
        <f>EXACT(J248,K248)</f>
        <v>0</v>
      </c>
    </row>
    <row r="249" spans="1:17" x14ac:dyDescent="0.25">
      <c r="A249" s="1" t="s">
        <v>65</v>
      </c>
      <c r="B249" s="1">
        <v>5.4</v>
      </c>
      <c r="C249" s="1">
        <v>5.0775074200000017</v>
      </c>
      <c r="D249" s="1">
        <v>9</v>
      </c>
      <c r="H249" s="1" t="s">
        <v>79</v>
      </c>
      <c r="I249" s="1">
        <v>5.0999999999999996</v>
      </c>
      <c r="J249" s="1">
        <v>3</v>
      </c>
      <c r="K249" s="1">
        <v>2</v>
      </c>
      <c r="L249" s="1">
        <f>IF(AND((10&gt;K249),(K249&gt;=J249),(J249&gt;=2)),1,0)</f>
        <v>0</v>
      </c>
      <c r="M249" s="1">
        <f>IF(AND((K249&lt;J249),(K249&gt;2),(J249&lt;10)),1,0)</f>
        <v>0</v>
      </c>
      <c r="N249" s="1">
        <f>IF(K249&lt;=2,1,0)</f>
        <v>1</v>
      </c>
      <c r="O249" s="1">
        <f>IF(K249&gt;=10,1,0)</f>
        <v>0</v>
      </c>
      <c r="P249" s="1">
        <f>SUM(L249:O249)</f>
        <v>1</v>
      </c>
      <c r="Q249" s="1" t="b">
        <f>EXACT(J249,K249)</f>
        <v>0</v>
      </c>
    </row>
    <row r="250" spans="1:17" x14ac:dyDescent="0.25">
      <c r="A250" s="1" t="s">
        <v>63</v>
      </c>
      <c r="B250" s="1">
        <v>4.8</v>
      </c>
      <c r="C250" s="1">
        <v>4.2230949500000028</v>
      </c>
      <c r="D250" s="1">
        <v>7</v>
      </c>
      <c r="H250" s="1" t="s">
        <v>66</v>
      </c>
      <c r="I250" s="1">
        <v>4.9000000000000004</v>
      </c>
      <c r="J250" s="1">
        <v>4</v>
      </c>
      <c r="K250" s="1">
        <v>2</v>
      </c>
      <c r="L250" s="1">
        <f>IF(AND((10&gt;K250),(K250&gt;=J250),(J250&gt;=2)),1,0)</f>
        <v>0</v>
      </c>
      <c r="M250" s="1">
        <f>IF(AND((K250&lt;J250),(K250&gt;2),(J250&lt;10)),1,0)</f>
        <v>0</v>
      </c>
      <c r="N250" s="1">
        <f>IF(K250&lt;=2,1,0)</f>
        <v>1</v>
      </c>
      <c r="O250" s="1">
        <f>IF(K250&gt;=10,1,0)</f>
        <v>0</v>
      </c>
      <c r="P250" s="1">
        <f>SUM(L250:O250)</f>
        <v>1</v>
      </c>
      <c r="Q250" s="1" t="b">
        <f>EXACT(J250,K250)</f>
        <v>0</v>
      </c>
    </row>
    <row r="251" spans="1:17" x14ac:dyDescent="0.25">
      <c r="A251" s="1" t="s">
        <v>75</v>
      </c>
      <c r="B251" s="1">
        <v>5</v>
      </c>
      <c r="C251" s="1">
        <v>3.8348161699999999</v>
      </c>
      <c r="D251" s="1">
        <v>6</v>
      </c>
      <c r="H251" s="1" t="s">
        <v>74</v>
      </c>
      <c r="I251" s="1">
        <v>4.5999999999999996</v>
      </c>
      <c r="J251" s="1">
        <v>5</v>
      </c>
      <c r="K251" s="1">
        <v>2</v>
      </c>
      <c r="L251" s="1">
        <f>IF(AND((10&gt;K251),(K251&gt;=J251),(J251&gt;=2)),1,0)</f>
        <v>0</v>
      </c>
      <c r="M251" s="1">
        <f>IF(AND((K251&lt;J251),(K251&gt;2),(J251&lt;10)),1,0)</f>
        <v>0</v>
      </c>
      <c r="N251" s="1">
        <f>IF(K251&lt;=2,1,0)</f>
        <v>1</v>
      </c>
      <c r="O251" s="1">
        <f>IF(K251&gt;=10,1,0)</f>
        <v>0</v>
      </c>
      <c r="P251" s="1">
        <f>SUM(L251:O251)</f>
        <v>1</v>
      </c>
      <c r="Q251" s="1" t="b">
        <f>EXACT(J251,K251)</f>
        <v>0</v>
      </c>
    </row>
    <row r="252" spans="1:17" x14ac:dyDescent="0.25">
      <c r="A252" s="1" t="s">
        <v>76</v>
      </c>
      <c r="B252" s="1">
        <v>6.1</v>
      </c>
      <c r="C252" s="1">
        <v>5.7775359699999997</v>
      </c>
      <c r="D252" s="1">
        <v>6</v>
      </c>
      <c r="H252" s="1" t="s">
        <v>84</v>
      </c>
      <c r="I252" s="1">
        <v>4.5</v>
      </c>
      <c r="J252" s="1">
        <v>4</v>
      </c>
      <c r="K252" s="1">
        <v>2</v>
      </c>
      <c r="L252" s="1">
        <f>IF(AND((10&gt;K252),(K252&gt;=J252),(J252&gt;=2)),1,0)</f>
        <v>0</v>
      </c>
      <c r="M252" s="1">
        <f>IF(AND((K252&lt;J252),(K252&gt;2),(J252&lt;10)),1,0)</f>
        <v>0</v>
      </c>
      <c r="N252" s="1">
        <f>IF(K252&lt;=2,1,0)</f>
        <v>1</v>
      </c>
      <c r="O252" s="1">
        <f>IF(K252&gt;=10,1,0)</f>
        <v>0</v>
      </c>
      <c r="P252" s="1">
        <f>SUM(L252:O252)</f>
        <v>1</v>
      </c>
      <c r="Q252" s="1" t="b">
        <f>EXACT(J252,K252)</f>
        <v>0</v>
      </c>
    </row>
    <row r="253" spans="1:17" x14ac:dyDescent="0.25">
      <c r="A253" s="1" t="s">
        <v>78</v>
      </c>
      <c r="B253" s="1">
        <v>6</v>
      </c>
      <c r="C253" s="1">
        <v>5.2406288199999986</v>
      </c>
      <c r="D253" s="1">
        <v>6</v>
      </c>
      <c r="H253" s="1" t="s">
        <v>75</v>
      </c>
      <c r="I253" s="1">
        <v>5</v>
      </c>
      <c r="J253" s="1">
        <v>4</v>
      </c>
      <c r="K253" s="1">
        <v>2</v>
      </c>
      <c r="L253" s="1">
        <f>IF(AND((10&gt;K253),(K253&gt;=J253),(J253&gt;=2)),1,0)</f>
        <v>0</v>
      </c>
      <c r="M253" s="1">
        <f>IF(AND((K253&lt;J253),(K253&gt;2),(J253&lt;10)),1,0)</f>
        <v>0</v>
      </c>
      <c r="N253" s="1">
        <f>IF(K253&lt;=2,1,0)</f>
        <v>1</v>
      </c>
      <c r="O253" s="1">
        <f>IF(K253&gt;=10,1,0)</f>
        <v>0</v>
      </c>
      <c r="P253" s="1">
        <f>SUM(L253:O253)</f>
        <v>1</v>
      </c>
      <c r="Q253" s="1" t="b">
        <f>EXACT(J253,K253)</f>
        <v>0</v>
      </c>
    </row>
    <row r="254" spans="1:17" x14ac:dyDescent="0.25">
      <c r="A254" s="1" t="s">
        <v>62</v>
      </c>
      <c r="B254" s="1">
        <v>5.2</v>
      </c>
      <c r="C254" s="1">
        <v>5.0392042000000021</v>
      </c>
      <c r="D254" s="1">
        <v>4</v>
      </c>
      <c r="H254" s="1" t="s">
        <v>73</v>
      </c>
      <c r="I254" s="1">
        <v>4.5</v>
      </c>
      <c r="J254" s="1">
        <v>4</v>
      </c>
      <c r="K254" s="1">
        <v>2</v>
      </c>
      <c r="L254" s="1">
        <f>IF(AND((10&gt;K254),(K254&gt;=J254),(J254&gt;=2)),1,0)</f>
        <v>0</v>
      </c>
      <c r="M254" s="1">
        <f>IF(AND((K254&lt;J254),(K254&gt;2),(J254&lt;10)),1,0)</f>
        <v>0</v>
      </c>
      <c r="N254" s="1">
        <f>IF(K254&lt;=2,1,0)</f>
        <v>1</v>
      </c>
      <c r="O254" s="1">
        <f>IF(K254&gt;=10,1,0)</f>
        <v>0</v>
      </c>
      <c r="P254" s="1">
        <f>SUM(L254:O254)</f>
        <v>1</v>
      </c>
      <c r="Q254" s="1" t="b">
        <f>EXACT(J254,K254)</f>
        <v>0</v>
      </c>
    </row>
    <row r="255" spans="1:17" x14ac:dyDescent="0.25">
      <c r="A255" s="1" t="s">
        <v>74</v>
      </c>
      <c r="B255" s="1">
        <v>4.5999999999999996</v>
      </c>
      <c r="C255" s="1">
        <v>4.6554022899999996</v>
      </c>
      <c r="D255" s="1">
        <v>3</v>
      </c>
      <c r="H255" s="1" t="s">
        <v>63</v>
      </c>
      <c r="I255" s="1">
        <v>4.8</v>
      </c>
      <c r="J255" s="1">
        <v>4</v>
      </c>
      <c r="K255" s="1">
        <v>1</v>
      </c>
      <c r="L255" s="1">
        <f>IF(AND((10&gt;K255),(K255&gt;=J255),(J255&gt;=2)),1,0)</f>
        <v>0</v>
      </c>
      <c r="M255" s="1">
        <f>IF(AND((K255&lt;J255),(K255&gt;2),(J255&lt;10)),1,0)</f>
        <v>0</v>
      </c>
      <c r="N255" s="1">
        <f>IF(K255&lt;=2,1,0)</f>
        <v>1</v>
      </c>
      <c r="O255" s="1">
        <f>IF(K255&gt;=10,1,0)</f>
        <v>0</v>
      </c>
      <c r="P255" s="1">
        <f>SUM(L255:O255)</f>
        <v>1</v>
      </c>
      <c r="Q255" s="1" t="b">
        <f>EXACT(J255,K255)</f>
        <v>0</v>
      </c>
    </row>
    <row r="256" spans="1:17" x14ac:dyDescent="0.25">
      <c r="A256" s="1" t="s">
        <v>73</v>
      </c>
      <c r="B256" s="1">
        <v>4.5</v>
      </c>
      <c r="C256" s="1">
        <v>3.9807710000000021</v>
      </c>
      <c r="D256" s="1">
        <v>3</v>
      </c>
      <c r="H256" s="1" t="s">
        <v>67</v>
      </c>
      <c r="I256" s="1">
        <v>4.8</v>
      </c>
      <c r="J256" s="1">
        <v>4</v>
      </c>
      <c r="K256" s="1">
        <v>1</v>
      </c>
      <c r="L256" s="1">
        <f>IF(AND((10&gt;K256),(K256&gt;=J256),(J256&gt;=2)),1,0)</f>
        <v>0</v>
      </c>
      <c r="M256" s="1">
        <f>IF(AND((K256&lt;J256),(K256&gt;2),(J256&lt;10)),1,0)</f>
        <v>0</v>
      </c>
      <c r="N256" s="1">
        <f>IF(K256&lt;=2,1,0)</f>
        <v>1</v>
      </c>
      <c r="O256" s="1">
        <f>IF(K256&gt;=10,1,0)</f>
        <v>0</v>
      </c>
      <c r="P256" s="1">
        <f>SUM(L256:O256)</f>
        <v>1</v>
      </c>
      <c r="Q256" s="1" t="b">
        <f>EXACT(J256,K256)</f>
        <v>0</v>
      </c>
    </row>
    <row r="257" spans="1:17" x14ac:dyDescent="0.25">
      <c r="A257" s="1" t="s">
        <v>70</v>
      </c>
      <c r="B257" s="1">
        <v>5.5</v>
      </c>
      <c r="C257" s="1">
        <v>4.4103822500000005</v>
      </c>
      <c r="D257" s="1">
        <v>3</v>
      </c>
      <c r="H257" s="1" t="s">
        <v>68</v>
      </c>
      <c r="I257" s="1">
        <v>6.1</v>
      </c>
      <c r="J257" s="1">
        <v>4</v>
      </c>
      <c r="K257" s="1">
        <v>1</v>
      </c>
      <c r="L257" s="1">
        <f>IF(AND((10&gt;K257),(K257&gt;=J257),(J257&gt;=2)),1,0)</f>
        <v>0</v>
      </c>
      <c r="M257" s="1">
        <f>IF(AND((K257&lt;J257),(K257&gt;2),(J257&lt;10)),1,0)</f>
        <v>0</v>
      </c>
      <c r="N257" s="1">
        <f>IF(K257&lt;=2,1,0)</f>
        <v>1</v>
      </c>
      <c r="O257" s="1">
        <f>IF(K257&gt;=10,1,0)</f>
        <v>0</v>
      </c>
      <c r="P257" s="1">
        <f>SUM(L257:O257)</f>
        <v>1</v>
      </c>
      <c r="Q257" s="1" t="b">
        <f>EXACT(J257,K257)</f>
        <v>0</v>
      </c>
    </row>
    <row r="258" spans="1:17" x14ac:dyDescent="0.25">
      <c r="A258" s="1" t="s">
        <v>66</v>
      </c>
      <c r="B258" s="1">
        <v>4.9000000000000004</v>
      </c>
      <c r="C258" s="1">
        <v>3.4613290500000016</v>
      </c>
      <c r="D258" s="1">
        <v>2</v>
      </c>
      <c r="H258" s="1" t="s">
        <v>79</v>
      </c>
      <c r="I258" s="1">
        <v>5.0999999999999996</v>
      </c>
      <c r="J258" s="1">
        <v>4</v>
      </c>
      <c r="K258" s="1">
        <v>11</v>
      </c>
      <c r="L258" s="1">
        <f>IF(AND((10&gt;K258),(K258&gt;=J258),(J258&gt;=2)),1,0)</f>
        <v>0</v>
      </c>
      <c r="M258" s="1">
        <f>IF(AND((K258&lt;J258),(K258&gt;2),(J258&lt;10)),1,0)</f>
        <v>0</v>
      </c>
      <c r="N258" s="1">
        <f>IF(K258&lt;=2,1,0)</f>
        <v>0</v>
      </c>
      <c r="O258" s="1">
        <f>IF(K258&gt;=10,1,0)</f>
        <v>1</v>
      </c>
      <c r="P258" s="1">
        <f>SUM(L258:O258)</f>
        <v>1</v>
      </c>
      <c r="Q258" s="1" t="b">
        <f>EXACT(J258,K258)</f>
        <v>0</v>
      </c>
    </row>
    <row r="259" spans="1:17" x14ac:dyDescent="0.25">
      <c r="A259" s="1" t="s">
        <v>68</v>
      </c>
      <c r="B259" s="1">
        <v>6.1</v>
      </c>
      <c r="C259" s="1">
        <v>4.1321996700000012</v>
      </c>
      <c r="D259" s="1">
        <v>2</v>
      </c>
      <c r="H259" s="1" t="s">
        <v>59</v>
      </c>
      <c r="I259" s="1">
        <v>5.2</v>
      </c>
      <c r="J259" s="1">
        <v>7</v>
      </c>
      <c r="K259" s="1">
        <v>10</v>
      </c>
      <c r="L259" s="1">
        <f>IF(AND((10&gt;K259),(K259&gt;=J259),(J259&gt;=2)),1,0)</f>
        <v>0</v>
      </c>
      <c r="M259" s="1">
        <f>IF(AND((K259&lt;J259),(K259&gt;2),(J259&lt;10)),1,0)</f>
        <v>0</v>
      </c>
      <c r="N259" s="1">
        <f>IF(K259&lt;=2,1,0)</f>
        <v>0</v>
      </c>
      <c r="O259" s="1">
        <f>IF(K259&gt;=10,1,0)</f>
        <v>1</v>
      </c>
      <c r="P259" s="1">
        <f>SUM(L259:O259)</f>
        <v>1</v>
      </c>
      <c r="Q259" s="1" t="b">
        <f>EXACT(J259,K259)</f>
        <v>0</v>
      </c>
    </row>
    <row r="260" spans="1:17" x14ac:dyDescent="0.25">
      <c r="A260" s="1" t="s">
        <v>84</v>
      </c>
      <c r="B260" s="1">
        <v>4.5</v>
      </c>
      <c r="C260" s="1">
        <v>4.4156751599999993</v>
      </c>
      <c r="D260" s="1">
        <v>2</v>
      </c>
      <c r="H260" s="1" t="s">
        <v>65</v>
      </c>
      <c r="I260" s="1">
        <v>5.4</v>
      </c>
      <c r="J260" s="1">
        <v>5</v>
      </c>
      <c r="K260" s="1">
        <v>9</v>
      </c>
      <c r="L260" s="1">
        <f>IF(AND((10&gt;K260),(K260&gt;=J260),(J260&gt;=2)),1,0)</f>
        <v>1</v>
      </c>
      <c r="M260" s="1">
        <f>IF(AND((K260&lt;J260),(K260&gt;2),(J260&lt;10)),1,0)</f>
        <v>0</v>
      </c>
      <c r="N260" s="1">
        <f>IF(K260&lt;=2,1,0)</f>
        <v>0</v>
      </c>
      <c r="O260" s="1">
        <f>IF(K260&gt;=10,1,0)</f>
        <v>0</v>
      </c>
      <c r="P260" s="1">
        <f>SUM(L260:O260)</f>
        <v>1</v>
      </c>
      <c r="Q260" s="1" t="b">
        <f>EXACT(J260,K260)</f>
        <v>0</v>
      </c>
    </row>
    <row r="261" spans="1:17" x14ac:dyDescent="0.25">
      <c r="A261" s="1" t="s">
        <v>77</v>
      </c>
      <c r="B261" s="1">
        <v>4.3</v>
      </c>
      <c r="C261" s="1">
        <v>4.5812766200000006</v>
      </c>
      <c r="D261" s="1">
        <v>2</v>
      </c>
      <c r="H261" s="1" t="s">
        <v>63</v>
      </c>
      <c r="I261" s="1">
        <v>4.8</v>
      </c>
      <c r="J261" s="1">
        <v>4</v>
      </c>
      <c r="K261" s="1">
        <v>7</v>
      </c>
      <c r="L261" s="1">
        <f>IF(AND((10&gt;K261),(K261&gt;=J261),(J261&gt;=2)),1,0)</f>
        <v>1</v>
      </c>
      <c r="M261" s="1">
        <f>IF(AND((K261&lt;J261),(K261&gt;2),(J261&lt;10)),1,0)</f>
        <v>0</v>
      </c>
      <c r="N261" s="1">
        <f>IF(K261&lt;=2,1,0)</f>
        <v>0</v>
      </c>
      <c r="O261" s="1">
        <f>IF(K261&gt;=10,1,0)</f>
        <v>0</v>
      </c>
      <c r="P261" s="1">
        <f>SUM(L261:O261)</f>
        <v>1</v>
      </c>
      <c r="Q261" s="1" t="b">
        <f>EXACT(J261,K261)</f>
        <v>0</v>
      </c>
    </row>
    <row r="262" spans="1:17" x14ac:dyDescent="0.25">
      <c r="A262" s="1" t="s">
        <v>67</v>
      </c>
      <c r="B262" s="1">
        <v>4.8</v>
      </c>
      <c r="C262" s="1">
        <v>4.0565040000000003</v>
      </c>
      <c r="D262" s="1">
        <v>1</v>
      </c>
      <c r="H262" s="1" t="s">
        <v>75</v>
      </c>
      <c r="I262" s="1">
        <v>5</v>
      </c>
      <c r="J262" s="1">
        <v>4</v>
      </c>
      <c r="K262" s="1">
        <v>6</v>
      </c>
      <c r="L262" s="1">
        <f>IF(AND((10&gt;K262),(K262&gt;=J262),(J262&gt;=2)),1,0)</f>
        <v>1</v>
      </c>
      <c r="M262" s="1">
        <f>IF(AND((K262&lt;J262),(K262&gt;2),(J262&lt;10)),1,0)</f>
        <v>0</v>
      </c>
      <c r="N262" s="1">
        <f>IF(K262&lt;=2,1,0)</f>
        <v>0</v>
      </c>
      <c r="O262" s="1">
        <f>IF(K262&gt;=10,1,0)</f>
        <v>0</v>
      </c>
      <c r="P262" s="1">
        <f>SUM(L262:O262)</f>
        <v>1</v>
      </c>
      <c r="Q262" s="1" t="b">
        <f>EXACT(J262,K262)</f>
        <v>0</v>
      </c>
    </row>
    <row r="263" spans="1:17" x14ac:dyDescent="0.25">
      <c r="A263" s="1" t="s">
        <v>85</v>
      </c>
      <c r="B263" s="1">
        <v>4.4000000000000004</v>
      </c>
      <c r="C263" s="1">
        <v>3.8539619800000002</v>
      </c>
      <c r="D263" s="1">
        <v>0</v>
      </c>
      <c r="H263" s="1" t="s">
        <v>78</v>
      </c>
      <c r="I263" s="1">
        <v>6</v>
      </c>
      <c r="J263" s="1">
        <v>5</v>
      </c>
      <c r="K263" s="1">
        <v>6</v>
      </c>
      <c r="L263" s="1">
        <f>IF(AND((10&gt;K263),(K263&gt;=J263),(J263&gt;=2)),1,0)</f>
        <v>1</v>
      </c>
      <c r="M263" s="1">
        <f>IF(AND((K263&lt;J263),(K263&gt;2),(J263&lt;10)),1,0)</f>
        <v>0</v>
      </c>
      <c r="N263" s="1">
        <f>IF(K263&lt;=2,1,0)</f>
        <v>0</v>
      </c>
      <c r="O263" s="1">
        <f>IF(K263&gt;=10,1,0)</f>
        <v>0</v>
      </c>
      <c r="P263" s="1">
        <f>SUM(L263:O263)</f>
        <v>1</v>
      </c>
      <c r="Q263" s="1" t="b">
        <f>EXACT(J263,K263)</f>
        <v>0</v>
      </c>
    </row>
    <row r="264" spans="1:17" x14ac:dyDescent="0.25">
      <c r="A264" s="1" t="s">
        <v>75</v>
      </c>
      <c r="B264" s="1">
        <v>5</v>
      </c>
      <c r="C264" s="1">
        <v>3.8546857999999986</v>
      </c>
      <c r="D264" s="1">
        <v>11</v>
      </c>
      <c r="H264" s="1" t="s">
        <v>62</v>
      </c>
      <c r="I264" s="1">
        <v>5.2</v>
      </c>
      <c r="J264" s="1">
        <v>5</v>
      </c>
      <c r="K264" s="1">
        <v>4</v>
      </c>
      <c r="L264" s="1">
        <f>IF(AND((10&gt;K264),(K264&gt;=J264),(J264&gt;=2)),1,0)</f>
        <v>0</v>
      </c>
      <c r="M264" s="1">
        <f>IF(AND((K264&lt;J264),(K264&gt;2),(J264&lt;10)),1,0)</f>
        <v>1</v>
      </c>
      <c r="N264" s="1">
        <f>IF(K264&lt;=2,1,0)</f>
        <v>0</v>
      </c>
      <c r="O264" s="1">
        <f>IF(K264&gt;=10,1,0)</f>
        <v>0</v>
      </c>
      <c r="P264" s="1">
        <f>SUM(L264:O264)</f>
        <v>1</v>
      </c>
      <c r="Q264" s="1" t="b">
        <f>EXACT(J264,K264)</f>
        <v>0</v>
      </c>
    </row>
    <row r="265" spans="1:17" x14ac:dyDescent="0.25">
      <c r="A265" s="1" t="s">
        <v>66</v>
      </c>
      <c r="B265" s="1">
        <v>4.9000000000000004</v>
      </c>
      <c r="C265" s="1">
        <v>3.8094952700000011</v>
      </c>
      <c r="D265" s="1">
        <v>8</v>
      </c>
      <c r="H265" s="1" t="s">
        <v>74</v>
      </c>
      <c r="I265" s="1">
        <v>4.5999999999999996</v>
      </c>
      <c r="J265" s="1">
        <v>5</v>
      </c>
      <c r="K265" s="1">
        <v>3</v>
      </c>
      <c r="L265" s="1">
        <f>IF(AND((10&gt;K265),(K265&gt;=J265),(J265&gt;=2)),1,0)</f>
        <v>0</v>
      </c>
      <c r="M265" s="1">
        <f>IF(AND((K265&lt;J265),(K265&gt;2),(J265&lt;10)),1,0)</f>
        <v>1</v>
      </c>
      <c r="N265" s="1">
        <f>IF(K265&lt;=2,1,0)</f>
        <v>0</v>
      </c>
      <c r="O265" s="1">
        <f>IF(K265&gt;=10,1,0)</f>
        <v>0</v>
      </c>
      <c r="P265" s="1">
        <f>SUM(L265:O265)</f>
        <v>1</v>
      </c>
      <c r="Q265" s="1" t="b">
        <f>EXACT(J265,K265)</f>
        <v>0</v>
      </c>
    </row>
    <row r="266" spans="1:17" x14ac:dyDescent="0.25">
      <c r="A266" s="1" t="s">
        <v>76</v>
      </c>
      <c r="B266" s="1">
        <v>6.1</v>
      </c>
      <c r="C266" s="1">
        <v>5.9171047899999998</v>
      </c>
      <c r="D266" s="1">
        <v>7</v>
      </c>
      <c r="H266" s="1" t="s">
        <v>73</v>
      </c>
      <c r="I266" s="1">
        <v>4.5</v>
      </c>
      <c r="J266" s="1">
        <v>4</v>
      </c>
      <c r="K266" s="1">
        <v>3</v>
      </c>
      <c r="L266" s="1">
        <f>IF(AND((10&gt;K266),(K266&gt;=J266),(J266&gt;=2)),1,0)</f>
        <v>0</v>
      </c>
      <c r="M266" s="1">
        <f>IF(AND((K266&lt;J266),(K266&gt;2),(J266&lt;10)),1,0)</f>
        <v>1</v>
      </c>
      <c r="N266" s="1">
        <f>IF(K266&lt;=2,1,0)</f>
        <v>0</v>
      </c>
      <c r="O266" s="1">
        <f>IF(K266&gt;=10,1,0)</f>
        <v>0</v>
      </c>
      <c r="P266" s="1">
        <f>SUM(L266:O266)</f>
        <v>1</v>
      </c>
      <c r="Q266" s="1" t="b">
        <f>EXACT(J266,K266)</f>
        <v>0</v>
      </c>
    </row>
    <row r="267" spans="1:17" x14ac:dyDescent="0.25">
      <c r="A267" s="1" t="s">
        <v>70</v>
      </c>
      <c r="B267" s="1">
        <v>5.5</v>
      </c>
      <c r="C267" s="1">
        <v>4.8581475999999988</v>
      </c>
      <c r="D267" s="1">
        <v>7</v>
      </c>
      <c r="H267" s="1" t="s">
        <v>70</v>
      </c>
      <c r="I267" s="1">
        <v>5.5</v>
      </c>
      <c r="J267" s="1">
        <v>4</v>
      </c>
      <c r="K267" s="1">
        <v>3</v>
      </c>
      <c r="L267" s="1">
        <f>IF(AND((10&gt;K267),(K267&gt;=J267),(J267&gt;=2)),1,0)</f>
        <v>0</v>
      </c>
      <c r="M267" s="1">
        <f>IF(AND((K267&lt;J267),(K267&gt;2),(J267&lt;10)),1,0)</f>
        <v>1</v>
      </c>
      <c r="N267" s="1">
        <f>IF(K267&lt;=2,1,0)</f>
        <v>0</v>
      </c>
      <c r="O267" s="1">
        <f>IF(K267&gt;=10,1,0)</f>
        <v>0</v>
      </c>
      <c r="P267" s="1">
        <f>SUM(L267:O267)</f>
        <v>1</v>
      </c>
      <c r="Q267" s="1" t="b">
        <f>EXACT(J267,K267)</f>
        <v>0</v>
      </c>
    </row>
    <row r="268" spans="1:17" x14ac:dyDescent="0.25">
      <c r="A268" s="1" t="s">
        <v>62</v>
      </c>
      <c r="B268" s="1">
        <v>5.2</v>
      </c>
      <c r="C268" s="1">
        <v>4.8584009100000012</v>
      </c>
      <c r="D268" s="1">
        <v>6</v>
      </c>
      <c r="H268" s="1" t="s">
        <v>66</v>
      </c>
      <c r="I268" s="1">
        <v>4.9000000000000004</v>
      </c>
      <c r="J268" s="1">
        <v>3</v>
      </c>
      <c r="K268" s="1">
        <v>2</v>
      </c>
      <c r="L268" s="1">
        <f>IF(AND((10&gt;K268),(K268&gt;=J268),(J268&gt;=2)),1,0)</f>
        <v>0</v>
      </c>
      <c r="M268" s="1">
        <f>IF(AND((K268&lt;J268),(K268&gt;2),(J268&lt;10)),1,0)</f>
        <v>0</v>
      </c>
      <c r="N268" s="1">
        <f>IF(K268&lt;=2,1,0)</f>
        <v>1</v>
      </c>
      <c r="O268" s="1">
        <f>IF(K268&gt;=10,1,0)</f>
        <v>0</v>
      </c>
      <c r="P268" s="1">
        <f>SUM(L268:O268)</f>
        <v>1</v>
      </c>
      <c r="Q268" s="1" t="b">
        <f>EXACT(J268,K268)</f>
        <v>0</v>
      </c>
    </row>
    <row r="269" spans="1:17" x14ac:dyDescent="0.25">
      <c r="A269" s="1" t="s">
        <v>79</v>
      </c>
      <c r="B269" s="1">
        <v>5.0999999999999996</v>
      </c>
      <c r="C269" s="1">
        <v>3.1191040800000009</v>
      </c>
      <c r="D269" s="1">
        <v>5</v>
      </c>
      <c r="H269" s="1" t="s">
        <v>68</v>
      </c>
      <c r="I269" s="1">
        <v>6.1</v>
      </c>
      <c r="J269" s="1">
        <v>4</v>
      </c>
      <c r="K269" s="1">
        <v>2</v>
      </c>
      <c r="L269" s="1">
        <f>IF(AND((10&gt;K269),(K269&gt;=J269),(J269&gt;=2)),1,0)</f>
        <v>0</v>
      </c>
      <c r="M269" s="1">
        <f>IF(AND((K269&lt;J269),(K269&gt;2),(J269&lt;10)),1,0)</f>
        <v>0</v>
      </c>
      <c r="N269" s="1">
        <f>IF(K269&lt;=2,1,0)</f>
        <v>1</v>
      </c>
      <c r="O269" s="1">
        <f>IF(K269&gt;=10,1,0)</f>
        <v>0</v>
      </c>
      <c r="P269" s="1">
        <f>SUM(L269:O269)</f>
        <v>1</v>
      </c>
      <c r="Q269" s="1" t="b">
        <f>EXACT(J269,K269)</f>
        <v>0</v>
      </c>
    </row>
    <row r="270" spans="1:17" x14ac:dyDescent="0.25">
      <c r="A270" s="1" t="s">
        <v>61</v>
      </c>
      <c r="B270" s="1">
        <v>4.5999999999999996</v>
      </c>
      <c r="C270" s="1">
        <v>5.7706899700000003</v>
      </c>
      <c r="D270" s="1">
        <v>3</v>
      </c>
      <c r="H270" s="1" t="s">
        <v>84</v>
      </c>
      <c r="I270" s="1">
        <v>4.5</v>
      </c>
      <c r="J270" s="1">
        <v>4</v>
      </c>
      <c r="K270" s="1">
        <v>2</v>
      </c>
      <c r="L270" s="1">
        <f>IF(AND((10&gt;K270),(K270&gt;=J270),(J270&gt;=2)),1,0)</f>
        <v>0</v>
      </c>
      <c r="M270" s="1">
        <f>IF(AND((K270&lt;J270),(K270&gt;2),(J270&lt;10)),1,0)</f>
        <v>0</v>
      </c>
      <c r="N270" s="1">
        <f>IF(K270&lt;=2,1,0)</f>
        <v>1</v>
      </c>
      <c r="O270" s="1">
        <f>IF(K270&gt;=10,1,0)</f>
        <v>0</v>
      </c>
      <c r="P270" s="1">
        <f>SUM(L270:O270)</f>
        <v>1</v>
      </c>
      <c r="Q270" s="1" t="b">
        <f>EXACT(J270,K270)</f>
        <v>0</v>
      </c>
    </row>
    <row r="271" spans="1:17" x14ac:dyDescent="0.25">
      <c r="A271" s="1" t="s">
        <v>85</v>
      </c>
      <c r="B271" s="1">
        <v>4.4000000000000004</v>
      </c>
      <c r="C271" s="1">
        <v>4.5361987499999987</v>
      </c>
      <c r="D271" s="1">
        <v>3</v>
      </c>
      <c r="H271" s="1" t="s">
        <v>77</v>
      </c>
      <c r="I271" s="1">
        <v>4.3</v>
      </c>
      <c r="J271" s="1">
        <v>5</v>
      </c>
      <c r="K271" s="1">
        <v>2</v>
      </c>
      <c r="L271" s="1">
        <f>IF(AND((10&gt;K271),(K271&gt;=J271),(J271&gt;=2)),1,0)</f>
        <v>0</v>
      </c>
      <c r="M271" s="1">
        <f>IF(AND((K271&lt;J271),(K271&gt;2),(J271&lt;10)),1,0)</f>
        <v>0</v>
      </c>
      <c r="N271" s="1">
        <f>IF(K271&lt;=2,1,0)</f>
        <v>1</v>
      </c>
      <c r="O271" s="1">
        <f>IF(K271&gt;=10,1,0)</f>
        <v>0</v>
      </c>
      <c r="P271" s="1">
        <f>SUM(L271:O271)</f>
        <v>1</v>
      </c>
      <c r="Q271" s="1" t="b">
        <f>EXACT(J271,K271)</f>
        <v>0</v>
      </c>
    </row>
    <row r="272" spans="1:17" x14ac:dyDescent="0.25">
      <c r="A272" s="1" t="s">
        <v>68</v>
      </c>
      <c r="B272" s="1">
        <v>6.1</v>
      </c>
      <c r="C272" s="1">
        <v>4.2010497200000003</v>
      </c>
      <c r="D272" s="1">
        <v>2</v>
      </c>
      <c r="H272" s="1" t="s">
        <v>67</v>
      </c>
      <c r="I272" s="1">
        <v>4.8</v>
      </c>
      <c r="J272" s="1">
        <v>4</v>
      </c>
      <c r="K272" s="1">
        <v>1</v>
      </c>
      <c r="L272" s="1">
        <f>IF(AND((10&gt;K272),(K272&gt;=J272),(J272&gt;=2)),1,0)</f>
        <v>0</v>
      </c>
      <c r="M272" s="1">
        <f>IF(AND((K272&lt;J272),(K272&gt;2),(J272&lt;10)),1,0)</f>
        <v>0</v>
      </c>
      <c r="N272" s="1">
        <f>IF(K272&lt;=2,1,0)</f>
        <v>1</v>
      </c>
      <c r="O272" s="1">
        <f>IF(K272&gt;=10,1,0)</f>
        <v>0</v>
      </c>
      <c r="P272" s="1">
        <f>SUM(L272:O272)</f>
        <v>1</v>
      </c>
      <c r="Q272" s="1" t="b">
        <f>EXACT(J272,K272)</f>
        <v>0</v>
      </c>
    </row>
    <row r="273" spans="1:17" x14ac:dyDescent="0.25">
      <c r="A273" s="1" t="s">
        <v>78</v>
      </c>
      <c r="B273" s="1">
        <v>6</v>
      </c>
      <c r="C273" s="1">
        <v>5.9518259900000006</v>
      </c>
      <c r="D273" s="1">
        <v>2</v>
      </c>
      <c r="H273" s="1" t="s">
        <v>85</v>
      </c>
      <c r="I273" s="1">
        <v>4.4000000000000004</v>
      </c>
      <c r="J273" s="1">
        <v>4</v>
      </c>
      <c r="K273" s="1">
        <v>0</v>
      </c>
      <c r="L273" s="1">
        <f>IF(AND((10&gt;K273),(K273&gt;=J273),(J273&gt;=2)),1,0)</f>
        <v>0</v>
      </c>
      <c r="M273" s="1">
        <f>IF(AND((K273&lt;J273),(K273&gt;2),(J273&lt;10)),1,0)</f>
        <v>0</v>
      </c>
      <c r="N273" s="1">
        <f>IF(K273&lt;=2,1,0)</f>
        <v>1</v>
      </c>
      <c r="O273" s="1">
        <f>IF(K273&gt;=10,1,0)</f>
        <v>0</v>
      </c>
      <c r="P273" s="1">
        <f>SUM(L273:O273)</f>
        <v>1</v>
      </c>
      <c r="Q273" s="1" t="b">
        <f>EXACT(J273,K273)</f>
        <v>0</v>
      </c>
    </row>
    <row r="274" spans="1:17" x14ac:dyDescent="0.25">
      <c r="A274" s="1" t="s">
        <v>73</v>
      </c>
      <c r="B274" s="1">
        <v>4.5</v>
      </c>
      <c r="C274" s="1">
        <v>3.6514140000000013</v>
      </c>
      <c r="D274" s="1">
        <v>2</v>
      </c>
      <c r="H274" s="1" t="s">
        <v>75</v>
      </c>
      <c r="I274" s="1">
        <v>5</v>
      </c>
      <c r="J274" s="1">
        <v>4</v>
      </c>
      <c r="K274" s="1">
        <v>11</v>
      </c>
      <c r="L274" s="1">
        <f>IF(AND((10&gt;K274),(K274&gt;=J274),(J274&gt;=2)),1,0)</f>
        <v>0</v>
      </c>
      <c r="M274" s="1">
        <f>IF(AND((K274&lt;J274),(K274&gt;2),(J274&lt;10)),1,0)</f>
        <v>0</v>
      </c>
      <c r="N274" s="1">
        <f>IF(K274&lt;=2,1,0)</f>
        <v>0</v>
      </c>
      <c r="O274" s="1">
        <f>IF(K274&gt;=10,1,0)</f>
        <v>1</v>
      </c>
      <c r="P274" s="1">
        <f>SUM(L274:O274)</f>
        <v>1</v>
      </c>
      <c r="Q274" s="1" t="b">
        <f>EXACT(J274,K274)</f>
        <v>0</v>
      </c>
    </row>
    <row r="275" spans="1:17" x14ac:dyDescent="0.25">
      <c r="A275" s="1" t="s">
        <v>67</v>
      </c>
      <c r="B275" s="1">
        <v>4.8</v>
      </c>
      <c r="C275" s="1">
        <v>4.1386449299999999</v>
      </c>
      <c r="D275" s="1">
        <v>1</v>
      </c>
      <c r="H275" s="1" t="s">
        <v>66</v>
      </c>
      <c r="I275" s="1">
        <v>4.9000000000000004</v>
      </c>
      <c r="J275" s="1">
        <v>4</v>
      </c>
      <c r="K275" s="1">
        <v>8</v>
      </c>
      <c r="L275" s="1">
        <f>IF(AND((10&gt;K275),(K275&gt;=J275),(J275&gt;=2)),1,0)</f>
        <v>1</v>
      </c>
      <c r="M275" s="1">
        <f>IF(AND((K275&lt;J275),(K275&gt;2),(J275&lt;10)),1,0)</f>
        <v>0</v>
      </c>
      <c r="N275" s="1">
        <f>IF(K275&lt;=2,1,0)</f>
        <v>0</v>
      </c>
      <c r="O275" s="1">
        <f>IF(K275&gt;=10,1,0)</f>
        <v>0</v>
      </c>
      <c r="P275" s="1">
        <f>SUM(L275:O275)</f>
        <v>1</v>
      </c>
      <c r="Q275" s="1" t="b">
        <f>EXACT(J275,K275)</f>
        <v>0</v>
      </c>
    </row>
    <row r="276" spans="1:17" x14ac:dyDescent="0.25">
      <c r="A276" s="1" t="s">
        <v>86</v>
      </c>
      <c r="B276" s="1">
        <v>4.3</v>
      </c>
      <c r="C276" s="1">
        <v>3.2863700000000007</v>
      </c>
      <c r="D276" s="1">
        <v>1</v>
      </c>
      <c r="H276" s="1" t="s">
        <v>76</v>
      </c>
      <c r="I276" s="1">
        <v>6.1</v>
      </c>
      <c r="J276" s="1">
        <v>6</v>
      </c>
      <c r="K276" s="1">
        <v>7</v>
      </c>
      <c r="L276" s="1">
        <f>IF(AND((10&gt;K276),(K276&gt;=J276),(J276&gt;=2)),1,0)</f>
        <v>1</v>
      </c>
      <c r="M276" s="1">
        <f>IF(AND((K276&lt;J276),(K276&gt;2),(J276&lt;10)),1,0)</f>
        <v>0</v>
      </c>
      <c r="N276" s="1">
        <f>IF(K276&lt;=2,1,0)</f>
        <v>0</v>
      </c>
      <c r="O276" s="1">
        <f>IF(K276&gt;=10,1,0)</f>
        <v>0</v>
      </c>
      <c r="P276" s="1">
        <f>SUM(L276:O276)</f>
        <v>1</v>
      </c>
      <c r="Q276" s="1" t="b">
        <f>EXACT(J276,K276)</f>
        <v>0</v>
      </c>
    </row>
    <row r="277" spans="1:17" x14ac:dyDescent="0.25">
      <c r="A277" s="1" t="s">
        <v>62</v>
      </c>
      <c r="B277" s="1">
        <v>5.2</v>
      </c>
      <c r="C277" s="1">
        <v>4.9153614500000016</v>
      </c>
      <c r="D277" s="1">
        <v>6</v>
      </c>
      <c r="H277" s="1" t="s">
        <v>70</v>
      </c>
      <c r="I277" s="1">
        <v>5.5</v>
      </c>
      <c r="J277" s="1">
        <v>5</v>
      </c>
      <c r="K277" s="1">
        <v>7</v>
      </c>
      <c r="L277" s="1">
        <f>IF(AND((10&gt;K277),(K277&gt;=J277),(J277&gt;=2)),1,0)</f>
        <v>1</v>
      </c>
      <c r="M277" s="1">
        <f>IF(AND((K277&lt;J277),(K277&gt;2),(J277&lt;10)),1,0)</f>
        <v>0</v>
      </c>
      <c r="N277" s="1">
        <f>IF(K277&lt;=2,1,0)</f>
        <v>0</v>
      </c>
      <c r="O277" s="1">
        <f>IF(K277&gt;=10,1,0)</f>
        <v>0</v>
      </c>
      <c r="P277" s="1">
        <f>SUM(L277:O277)</f>
        <v>1</v>
      </c>
      <c r="Q277" s="1" t="b">
        <f>EXACT(J277,K277)</f>
        <v>0</v>
      </c>
    </row>
    <row r="278" spans="1:17" x14ac:dyDescent="0.25">
      <c r="A278" s="1" t="s">
        <v>68</v>
      </c>
      <c r="B278" s="1">
        <v>6.1</v>
      </c>
      <c r="C278" s="1">
        <v>4.5094452499999997</v>
      </c>
      <c r="D278" s="1">
        <v>6</v>
      </c>
      <c r="H278" s="1" t="s">
        <v>62</v>
      </c>
      <c r="I278" s="1">
        <v>5.2</v>
      </c>
      <c r="J278" s="1">
        <v>5</v>
      </c>
      <c r="K278" s="1">
        <v>6</v>
      </c>
      <c r="L278" s="1">
        <f>IF(AND((10&gt;K278),(K278&gt;=J278),(J278&gt;=2)),1,0)</f>
        <v>1</v>
      </c>
      <c r="M278" s="1">
        <f>IF(AND((K278&lt;J278),(K278&gt;2),(J278&lt;10)),1,0)</f>
        <v>0</v>
      </c>
      <c r="N278" s="1">
        <f>IF(K278&lt;=2,1,0)</f>
        <v>0</v>
      </c>
      <c r="O278" s="1">
        <f>IF(K278&gt;=10,1,0)</f>
        <v>0</v>
      </c>
      <c r="P278" s="1">
        <f>SUM(L278:O278)</f>
        <v>1</v>
      </c>
      <c r="Q278" s="1" t="b">
        <f>EXACT(J278,K278)</f>
        <v>0</v>
      </c>
    </row>
    <row r="279" spans="1:17" x14ac:dyDescent="0.25">
      <c r="A279" s="1" t="s">
        <v>76</v>
      </c>
      <c r="B279" s="1">
        <v>6.1</v>
      </c>
      <c r="C279" s="1">
        <v>5.7036640700000012</v>
      </c>
      <c r="D279" s="1">
        <v>6</v>
      </c>
      <c r="H279" s="1" t="s">
        <v>79</v>
      </c>
      <c r="I279" s="1">
        <v>5.0999999999999996</v>
      </c>
      <c r="J279" s="1">
        <v>3</v>
      </c>
      <c r="K279" s="1">
        <v>5</v>
      </c>
      <c r="L279" s="1">
        <f>IF(AND((10&gt;K279),(K279&gt;=J279),(J279&gt;=2)),1,0)</f>
        <v>1</v>
      </c>
      <c r="M279" s="1">
        <f>IF(AND((K279&lt;J279),(K279&gt;2),(J279&lt;10)),1,0)</f>
        <v>0</v>
      </c>
      <c r="N279" s="1">
        <f>IF(K279&lt;=2,1,0)</f>
        <v>0</v>
      </c>
      <c r="O279" s="1">
        <f>IF(K279&gt;=10,1,0)</f>
        <v>0</v>
      </c>
      <c r="P279" s="1">
        <f>SUM(L279:O279)</f>
        <v>1</v>
      </c>
      <c r="Q279" s="1" t="b">
        <f>EXACT(J279,K279)</f>
        <v>0</v>
      </c>
    </row>
    <row r="280" spans="1:17" x14ac:dyDescent="0.25">
      <c r="A280" s="1" t="s">
        <v>67</v>
      </c>
      <c r="B280" s="1">
        <v>4.8</v>
      </c>
      <c r="C280" s="1">
        <v>4.2453005700000022</v>
      </c>
      <c r="D280" s="1">
        <v>3</v>
      </c>
      <c r="H280" s="1" t="s">
        <v>61</v>
      </c>
      <c r="I280" s="1">
        <v>4.5999999999999996</v>
      </c>
      <c r="J280" s="1">
        <v>6</v>
      </c>
      <c r="K280" s="1">
        <v>3</v>
      </c>
      <c r="L280" s="1">
        <f>IF(AND((10&gt;K280),(K280&gt;=J280),(J280&gt;=2)),1,0)</f>
        <v>0</v>
      </c>
      <c r="M280" s="1">
        <f>IF(AND((K280&lt;J280),(K280&gt;2),(J280&lt;10)),1,0)</f>
        <v>1</v>
      </c>
      <c r="N280" s="1">
        <f>IF(K280&lt;=2,1,0)</f>
        <v>0</v>
      </c>
      <c r="O280" s="1">
        <f>IF(K280&gt;=10,1,0)</f>
        <v>0</v>
      </c>
      <c r="P280" s="1">
        <f>SUM(L280:O280)</f>
        <v>1</v>
      </c>
      <c r="Q280" s="1" t="b">
        <f>EXACT(J280,K280)</f>
        <v>0</v>
      </c>
    </row>
    <row r="281" spans="1:17" x14ac:dyDescent="0.25">
      <c r="A281" s="1" t="s">
        <v>79</v>
      </c>
      <c r="B281" s="1">
        <v>5.0999999999999996</v>
      </c>
      <c r="C281" s="1">
        <v>3.3291724599999992</v>
      </c>
      <c r="D281" s="1">
        <v>2</v>
      </c>
      <c r="H281" s="1" t="s">
        <v>85</v>
      </c>
      <c r="I281" s="1">
        <v>4.4000000000000004</v>
      </c>
      <c r="J281" s="1">
        <v>5</v>
      </c>
      <c r="K281" s="1">
        <v>3</v>
      </c>
      <c r="L281" s="1">
        <f>IF(AND((10&gt;K281),(K281&gt;=J281),(J281&gt;=2)),1,0)</f>
        <v>0</v>
      </c>
      <c r="M281" s="1">
        <f>IF(AND((K281&lt;J281),(K281&gt;2),(J281&lt;10)),1,0)</f>
        <v>1</v>
      </c>
      <c r="N281" s="1">
        <f>IF(K281&lt;=2,1,0)</f>
        <v>0</v>
      </c>
      <c r="O281" s="1">
        <f>IF(K281&gt;=10,1,0)</f>
        <v>0</v>
      </c>
      <c r="P281" s="1">
        <f>SUM(L281:O281)</f>
        <v>1</v>
      </c>
      <c r="Q281" s="1" t="b">
        <f>EXACT(J281,K281)</f>
        <v>0</v>
      </c>
    </row>
    <row r="282" spans="1:17" x14ac:dyDescent="0.25">
      <c r="A282" s="1" t="s">
        <v>78</v>
      </c>
      <c r="B282" s="1">
        <v>6</v>
      </c>
      <c r="C282" s="1">
        <v>5.9812694800000017</v>
      </c>
      <c r="D282" s="1">
        <v>2</v>
      </c>
      <c r="H282" s="1" t="s">
        <v>68</v>
      </c>
      <c r="I282" s="1">
        <v>6.1</v>
      </c>
      <c r="J282" s="1">
        <v>4</v>
      </c>
      <c r="K282" s="1">
        <v>2</v>
      </c>
      <c r="L282" s="1">
        <f>IF(AND((10&gt;K282),(K282&gt;=J282),(J282&gt;=2)),1,0)</f>
        <v>0</v>
      </c>
      <c r="M282" s="1">
        <f>IF(AND((K282&lt;J282),(K282&gt;2),(J282&lt;10)),1,0)</f>
        <v>0</v>
      </c>
      <c r="N282" s="1">
        <f>IF(K282&lt;=2,1,0)</f>
        <v>1</v>
      </c>
      <c r="O282" s="1">
        <f>IF(K282&gt;=10,1,0)</f>
        <v>0</v>
      </c>
      <c r="P282" s="1">
        <f>SUM(L282:O282)</f>
        <v>1</v>
      </c>
      <c r="Q282" s="1" t="b">
        <f>EXACT(J282,K282)</f>
        <v>0</v>
      </c>
    </row>
    <row r="283" spans="1:17" x14ac:dyDescent="0.25">
      <c r="A283" s="1" t="s">
        <v>71</v>
      </c>
      <c r="B283" s="1">
        <v>5.4</v>
      </c>
      <c r="C283" s="1">
        <v>4.7822072500000017</v>
      </c>
      <c r="D283" s="1">
        <v>2</v>
      </c>
      <c r="H283" s="1" t="s">
        <v>78</v>
      </c>
      <c r="I283" s="1">
        <v>6</v>
      </c>
      <c r="J283" s="1">
        <v>6</v>
      </c>
      <c r="K283" s="1">
        <v>2</v>
      </c>
      <c r="L283" s="1">
        <f>IF(AND((10&gt;K283),(K283&gt;=J283),(J283&gt;=2)),1,0)</f>
        <v>0</v>
      </c>
      <c r="M283" s="1">
        <f>IF(AND((K283&lt;J283),(K283&gt;2),(J283&lt;10)),1,0)</f>
        <v>0</v>
      </c>
      <c r="N283" s="1">
        <f>IF(K283&lt;=2,1,0)</f>
        <v>1</v>
      </c>
      <c r="O283" s="1">
        <f>IF(K283&gt;=10,1,0)</f>
        <v>0</v>
      </c>
      <c r="P283" s="1">
        <f>SUM(L283:O283)</f>
        <v>1</v>
      </c>
      <c r="Q283" s="1" t="b">
        <f>EXACT(J283,K283)</f>
        <v>0</v>
      </c>
    </row>
    <row r="284" spans="1:17" x14ac:dyDescent="0.25">
      <c r="A284" s="1" t="s">
        <v>85</v>
      </c>
      <c r="B284" s="1">
        <v>4.4000000000000004</v>
      </c>
      <c r="C284" s="1">
        <v>4.8267730000000002</v>
      </c>
      <c r="D284" s="1">
        <v>1</v>
      </c>
      <c r="H284" s="1" t="s">
        <v>73</v>
      </c>
      <c r="I284" s="1">
        <v>4.5</v>
      </c>
      <c r="J284" s="1">
        <v>4</v>
      </c>
      <c r="K284" s="1">
        <v>2</v>
      </c>
      <c r="L284" s="1">
        <f>IF(AND((10&gt;K284),(K284&gt;=J284),(J284&gt;=2)),1,0)</f>
        <v>0</v>
      </c>
      <c r="M284" s="1">
        <f>IF(AND((K284&lt;J284),(K284&gt;2),(J284&lt;10)),1,0)</f>
        <v>0</v>
      </c>
      <c r="N284" s="1">
        <f>IF(K284&lt;=2,1,0)</f>
        <v>1</v>
      </c>
      <c r="O284" s="1">
        <f>IF(K284&gt;=10,1,0)</f>
        <v>0</v>
      </c>
      <c r="P284" s="1">
        <f>SUM(L284:O284)</f>
        <v>1</v>
      </c>
      <c r="Q284" s="1" t="b">
        <f>EXACT(J284,K284)</f>
        <v>0</v>
      </c>
    </row>
    <row r="285" spans="1:17" x14ac:dyDescent="0.25">
      <c r="A285" s="1" t="s">
        <v>61</v>
      </c>
      <c r="B285" s="1">
        <v>4.5999999999999996</v>
      </c>
      <c r="C285" s="1">
        <v>5.9008364399999982</v>
      </c>
      <c r="D285" s="1">
        <v>9</v>
      </c>
      <c r="H285" s="1" t="s">
        <v>67</v>
      </c>
      <c r="I285" s="1">
        <v>4.8</v>
      </c>
      <c r="J285" s="1">
        <v>4</v>
      </c>
      <c r="K285" s="1">
        <v>1</v>
      </c>
      <c r="L285" s="1">
        <f>IF(AND((10&gt;K285),(K285&gt;=J285),(J285&gt;=2)),1,0)</f>
        <v>0</v>
      </c>
      <c r="M285" s="1">
        <f>IF(AND((K285&lt;J285),(K285&gt;2),(J285&lt;10)),1,0)</f>
        <v>0</v>
      </c>
      <c r="N285" s="1">
        <f>IF(K285&lt;=2,1,0)</f>
        <v>1</v>
      </c>
      <c r="O285" s="1">
        <f>IF(K285&gt;=10,1,0)</f>
        <v>0</v>
      </c>
      <c r="P285" s="1">
        <f>SUM(L285:O285)</f>
        <v>1</v>
      </c>
      <c r="Q285" s="1" t="b">
        <f>EXACT(J285,K285)</f>
        <v>0</v>
      </c>
    </row>
    <row r="286" spans="1:17" x14ac:dyDescent="0.25">
      <c r="A286" s="1" t="s">
        <v>79</v>
      </c>
      <c r="B286" s="1">
        <v>5.0999999999999996</v>
      </c>
      <c r="C286" s="1">
        <v>3.4875091699999996</v>
      </c>
      <c r="D286" s="1">
        <v>6</v>
      </c>
      <c r="H286" s="1" t="s">
        <v>86</v>
      </c>
      <c r="I286" s="1">
        <v>4.3</v>
      </c>
      <c r="J286" s="1">
        <v>3</v>
      </c>
      <c r="K286" s="1">
        <v>1</v>
      </c>
      <c r="L286" s="1">
        <f>IF(AND((10&gt;K286),(K286&gt;=J286),(J286&gt;=2)),1,0)</f>
        <v>0</v>
      </c>
      <c r="M286" s="1">
        <f>IF(AND((K286&lt;J286),(K286&gt;2),(J286&lt;10)),1,0)</f>
        <v>0</v>
      </c>
      <c r="N286" s="1">
        <f>IF(K286&lt;=2,1,0)</f>
        <v>1</v>
      </c>
      <c r="O286" s="1">
        <f>IF(K286&gt;=10,1,0)</f>
        <v>0</v>
      </c>
      <c r="P286" s="1">
        <f>SUM(L286:O286)</f>
        <v>1</v>
      </c>
      <c r="Q286" s="1" t="b">
        <f>EXACT(J286,K286)</f>
        <v>0</v>
      </c>
    </row>
    <row r="287" spans="1:17" x14ac:dyDescent="0.25">
      <c r="A287" s="1" t="s">
        <v>71</v>
      </c>
      <c r="B287" s="1">
        <v>5.4</v>
      </c>
      <c r="C287" s="1">
        <v>5.0687415999999992</v>
      </c>
      <c r="D287" s="1">
        <v>6</v>
      </c>
      <c r="H287" s="1" t="s">
        <v>62</v>
      </c>
      <c r="I287" s="1">
        <v>5.2</v>
      </c>
      <c r="J287" s="1">
        <v>5</v>
      </c>
      <c r="K287" s="1">
        <v>6</v>
      </c>
      <c r="L287" s="1">
        <f>IF(AND((10&gt;K287),(K287&gt;=J287),(J287&gt;=2)),1,0)</f>
        <v>1</v>
      </c>
      <c r="M287" s="1">
        <f>IF(AND((K287&lt;J287),(K287&gt;2),(J287&lt;10)),1,0)</f>
        <v>0</v>
      </c>
      <c r="N287" s="1">
        <f>IF(K287&lt;=2,1,0)</f>
        <v>0</v>
      </c>
      <c r="O287" s="1">
        <f>IF(K287&gt;=10,1,0)</f>
        <v>0</v>
      </c>
      <c r="P287" s="1">
        <f>SUM(L287:O287)</f>
        <v>1</v>
      </c>
      <c r="Q287" s="1" t="b">
        <f>EXACT(J287,K287)</f>
        <v>0</v>
      </c>
    </row>
    <row r="288" spans="1:17" x14ac:dyDescent="0.25">
      <c r="A288" s="1" t="s">
        <v>59</v>
      </c>
      <c r="B288" s="1">
        <v>5.2</v>
      </c>
      <c r="C288" s="1">
        <v>4.8498649999999994</v>
      </c>
      <c r="D288" s="1">
        <v>5</v>
      </c>
      <c r="H288" s="1" t="s">
        <v>68</v>
      </c>
      <c r="I288" s="1">
        <v>6.1</v>
      </c>
      <c r="J288" s="1">
        <v>5</v>
      </c>
      <c r="K288" s="1">
        <v>6</v>
      </c>
      <c r="L288" s="1">
        <f>IF(AND((10&gt;K288),(K288&gt;=J288),(J288&gt;=2)),1,0)</f>
        <v>1</v>
      </c>
      <c r="M288" s="1">
        <f>IF(AND((K288&lt;J288),(K288&gt;2),(J288&lt;10)),1,0)</f>
        <v>0</v>
      </c>
      <c r="N288" s="1">
        <f>IF(K288&lt;=2,1,0)</f>
        <v>0</v>
      </c>
      <c r="O288" s="1">
        <f>IF(K288&gt;=10,1,0)</f>
        <v>0</v>
      </c>
      <c r="P288" s="1">
        <f>SUM(L288:O288)</f>
        <v>1</v>
      </c>
      <c r="Q288" s="1" t="b">
        <f>EXACT(J288,K288)</f>
        <v>0</v>
      </c>
    </row>
    <row r="289" spans="1:17" x14ac:dyDescent="0.25">
      <c r="A289" s="1" t="s">
        <v>68</v>
      </c>
      <c r="B289" s="1">
        <v>6.1</v>
      </c>
      <c r="C289" s="1">
        <v>4.6373788199999977</v>
      </c>
      <c r="D289" s="1">
        <v>2</v>
      </c>
      <c r="H289" s="1" t="s">
        <v>67</v>
      </c>
      <c r="I289" s="1">
        <v>4.8</v>
      </c>
      <c r="J289" s="1">
        <v>4</v>
      </c>
      <c r="K289" s="1">
        <v>3</v>
      </c>
      <c r="L289" s="1">
        <f>IF(AND((10&gt;K289),(K289&gt;=J289),(J289&gt;=2)),1,0)</f>
        <v>0</v>
      </c>
      <c r="M289" s="1">
        <f>IF(AND((K289&lt;J289),(K289&gt;2),(J289&lt;10)),1,0)</f>
        <v>1</v>
      </c>
      <c r="N289" s="1">
        <f>IF(K289&lt;=2,1,0)</f>
        <v>0</v>
      </c>
      <c r="O289" s="1">
        <f>IF(K289&gt;=10,1,0)</f>
        <v>0</v>
      </c>
      <c r="P289" s="1">
        <f>SUM(L289:O289)</f>
        <v>1</v>
      </c>
      <c r="Q289" s="1" t="b">
        <f>EXACT(J289,K289)</f>
        <v>0</v>
      </c>
    </row>
    <row r="290" spans="1:17" x14ac:dyDescent="0.25">
      <c r="A290" s="1" t="s">
        <v>84</v>
      </c>
      <c r="B290" s="1">
        <v>4.5</v>
      </c>
      <c r="C290" s="1">
        <v>4.381130970000001</v>
      </c>
      <c r="D290" s="1">
        <v>2</v>
      </c>
      <c r="H290" s="1" t="s">
        <v>79</v>
      </c>
      <c r="I290" s="1">
        <v>5.0999999999999996</v>
      </c>
      <c r="J290" s="1">
        <v>3</v>
      </c>
      <c r="K290" s="1">
        <v>2</v>
      </c>
      <c r="L290" s="1">
        <f>IF(AND((10&gt;K290),(K290&gt;=J290),(J290&gt;=2)),1,0)</f>
        <v>0</v>
      </c>
      <c r="M290" s="1">
        <f>IF(AND((K290&lt;J290),(K290&gt;2),(J290&lt;10)),1,0)</f>
        <v>0</v>
      </c>
      <c r="N290" s="1">
        <f>IF(K290&lt;=2,1,0)</f>
        <v>1</v>
      </c>
      <c r="O290" s="1">
        <f>IF(K290&gt;=10,1,0)</f>
        <v>0</v>
      </c>
      <c r="P290" s="1">
        <f>SUM(L290:O290)</f>
        <v>1</v>
      </c>
      <c r="Q290" s="1" t="b">
        <f>EXACT(J290,K290)</f>
        <v>0</v>
      </c>
    </row>
    <row r="291" spans="1:17" x14ac:dyDescent="0.25">
      <c r="A291" s="1" t="s">
        <v>75</v>
      </c>
      <c r="B291" s="1">
        <v>5</v>
      </c>
      <c r="C291" s="1">
        <v>3.58169191</v>
      </c>
      <c r="D291" s="1">
        <v>2</v>
      </c>
      <c r="H291" s="1" t="s">
        <v>78</v>
      </c>
      <c r="I291" s="1">
        <v>6</v>
      </c>
      <c r="J291" s="1">
        <v>6</v>
      </c>
      <c r="K291" s="1">
        <v>2</v>
      </c>
      <c r="L291" s="1">
        <f>IF(AND((10&gt;K291),(K291&gt;=J291),(J291&gt;=2)),1,0)</f>
        <v>0</v>
      </c>
      <c r="M291" s="1">
        <f>IF(AND((K291&lt;J291),(K291&gt;2),(J291&lt;10)),1,0)</f>
        <v>0</v>
      </c>
      <c r="N291" s="1">
        <f>IF(K291&lt;=2,1,0)</f>
        <v>1</v>
      </c>
      <c r="O291" s="1">
        <f>IF(K291&gt;=10,1,0)</f>
        <v>0</v>
      </c>
      <c r="P291" s="1">
        <f>SUM(L291:O291)</f>
        <v>1</v>
      </c>
      <c r="Q291" s="1" t="b">
        <f>EXACT(J291,K291)</f>
        <v>0</v>
      </c>
    </row>
    <row r="292" spans="1:17" x14ac:dyDescent="0.25">
      <c r="A292" s="1" t="s">
        <v>76</v>
      </c>
      <c r="B292" s="1">
        <v>6.1</v>
      </c>
      <c r="C292" s="1">
        <v>5.7361221599999999</v>
      </c>
      <c r="D292" s="1">
        <v>2</v>
      </c>
      <c r="H292" s="1" t="s">
        <v>71</v>
      </c>
      <c r="I292" s="1">
        <v>5.4</v>
      </c>
      <c r="J292" s="1">
        <v>5</v>
      </c>
      <c r="K292" s="1">
        <v>2</v>
      </c>
      <c r="L292" s="1">
        <f>IF(AND((10&gt;K292),(K292&gt;=J292),(J292&gt;=2)),1,0)</f>
        <v>0</v>
      </c>
      <c r="M292" s="1">
        <f>IF(AND((K292&lt;J292),(K292&gt;2),(J292&lt;10)),1,0)</f>
        <v>0</v>
      </c>
      <c r="N292" s="1">
        <f>IF(K292&lt;=2,1,0)</f>
        <v>1</v>
      </c>
      <c r="O292" s="1">
        <f>IF(K292&gt;=10,1,0)</f>
        <v>0</v>
      </c>
      <c r="P292" s="1">
        <f>SUM(L292:O292)</f>
        <v>1</v>
      </c>
      <c r="Q292" s="1" t="b">
        <f>EXACT(J292,K292)</f>
        <v>0</v>
      </c>
    </row>
    <row r="293" spans="1:17" x14ac:dyDescent="0.25">
      <c r="A293" s="1" t="s">
        <v>87</v>
      </c>
      <c r="B293" s="1">
        <v>4.4000000000000004</v>
      </c>
      <c r="C293" s="1">
        <v>4.1629780000000007</v>
      </c>
      <c r="D293" s="1">
        <v>2</v>
      </c>
      <c r="H293" s="1" t="s">
        <v>85</v>
      </c>
      <c r="I293" s="1">
        <v>4.4000000000000004</v>
      </c>
      <c r="J293" s="1">
        <v>5</v>
      </c>
      <c r="K293" s="1">
        <v>1</v>
      </c>
      <c r="L293" s="1">
        <f>IF(AND((10&gt;K293),(K293&gt;=J293),(J293&gt;=2)),1,0)</f>
        <v>0</v>
      </c>
      <c r="M293" s="1">
        <f>IF(AND((K293&lt;J293),(K293&gt;2),(J293&lt;10)),1,0)</f>
        <v>0</v>
      </c>
      <c r="N293" s="1">
        <f>IF(K293&lt;=2,1,0)</f>
        <v>1</v>
      </c>
      <c r="O293" s="1">
        <f>IF(K293&gt;=10,1,0)</f>
        <v>0</v>
      </c>
      <c r="P293" s="1">
        <f>SUM(L293:O293)</f>
        <v>1</v>
      </c>
      <c r="Q293" s="1" t="b">
        <f>EXACT(J293,K293)</f>
        <v>0</v>
      </c>
    </row>
    <row r="294" spans="1:17" x14ac:dyDescent="0.25">
      <c r="A294" s="1" t="s">
        <v>85</v>
      </c>
      <c r="B294" s="1">
        <v>4.4000000000000004</v>
      </c>
      <c r="C294" s="1">
        <v>4.6290277500000006</v>
      </c>
      <c r="D294" s="1">
        <v>2</v>
      </c>
      <c r="H294" s="1" t="s">
        <v>61</v>
      </c>
      <c r="I294" s="1">
        <v>4.5999999999999996</v>
      </c>
      <c r="J294" s="1">
        <v>6</v>
      </c>
      <c r="K294" s="1">
        <v>9</v>
      </c>
      <c r="L294" s="1">
        <f>IF(AND((10&gt;K294),(K294&gt;=J294),(J294&gt;=2)),1,0)</f>
        <v>1</v>
      </c>
      <c r="M294" s="1">
        <f>IF(AND((K294&lt;J294),(K294&gt;2),(J294&lt;10)),1,0)</f>
        <v>0</v>
      </c>
      <c r="N294" s="1">
        <f>IF(K294&lt;=2,1,0)</f>
        <v>0</v>
      </c>
      <c r="O294" s="1">
        <f>IF(K294&gt;=10,1,0)</f>
        <v>0</v>
      </c>
      <c r="P294" s="1">
        <f>SUM(L294:O294)</f>
        <v>1</v>
      </c>
      <c r="Q294" s="1" t="b">
        <f>EXACT(J294,K294)</f>
        <v>0</v>
      </c>
    </row>
    <row r="295" spans="1:17" x14ac:dyDescent="0.25">
      <c r="A295" s="1" t="s">
        <v>70</v>
      </c>
      <c r="B295" s="1">
        <v>5.5</v>
      </c>
      <c r="C295" s="1">
        <v>4.8165659600000001</v>
      </c>
      <c r="D295" s="1">
        <v>0</v>
      </c>
      <c r="H295" s="1" t="s">
        <v>79</v>
      </c>
      <c r="I295" s="1">
        <v>5.0999999999999996</v>
      </c>
      <c r="J295" s="1">
        <v>3</v>
      </c>
      <c r="K295" s="1">
        <v>6</v>
      </c>
      <c r="L295" s="1">
        <f>IF(AND((10&gt;K295),(K295&gt;=J295),(J295&gt;=2)),1,0)</f>
        <v>1</v>
      </c>
      <c r="M295" s="1">
        <f>IF(AND((K295&lt;J295),(K295&gt;2),(J295&lt;10)),1,0)</f>
        <v>0</v>
      </c>
      <c r="N295" s="1">
        <f>IF(K295&lt;=2,1,0)</f>
        <v>0</v>
      </c>
      <c r="O295" s="1">
        <f>IF(K295&gt;=10,1,0)</f>
        <v>0</v>
      </c>
      <c r="P295" s="1">
        <f>SUM(L295:O295)</f>
        <v>1</v>
      </c>
      <c r="Q295" s="1" t="b">
        <f>EXACT(J295,K295)</f>
        <v>0</v>
      </c>
    </row>
    <row r="296" spans="1:17" x14ac:dyDescent="0.25">
      <c r="A296" s="1" t="s">
        <v>63</v>
      </c>
      <c r="B296" s="1">
        <v>4.8</v>
      </c>
      <c r="C296" s="1">
        <v>4.1636600099999983</v>
      </c>
      <c r="D296" s="1">
        <v>-1</v>
      </c>
      <c r="H296" s="1" t="s">
        <v>71</v>
      </c>
      <c r="I296" s="1">
        <v>5.4</v>
      </c>
      <c r="J296" s="1">
        <v>5</v>
      </c>
      <c r="K296" s="1">
        <v>6</v>
      </c>
      <c r="L296" s="1">
        <f>IF(AND((10&gt;K296),(K296&gt;=J296),(J296&gt;=2)),1,0)</f>
        <v>1</v>
      </c>
      <c r="M296" s="1">
        <f>IF(AND((K296&lt;J296),(K296&gt;2),(J296&lt;10)),1,0)</f>
        <v>0</v>
      </c>
      <c r="N296" s="1">
        <f>IF(K296&lt;=2,1,0)</f>
        <v>0</v>
      </c>
      <c r="O296" s="1">
        <f>IF(K296&gt;=10,1,0)</f>
        <v>0</v>
      </c>
      <c r="P296" s="1">
        <f>SUM(L296:O296)</f>
        <v>1</v>
      </c>
      <c r="Q296" s="1" t="b">
        <f>EXACT(J296,K296)</f>
        <v>0</v>
      </c>
    </row>
    <row r="297" spans="1:17" x14ac:dyDescent="0.25">
      <c r="A297" s="1" t="s">
        <v>63</v>
      </c>
      <c r="B297" s="1">
        <v>4.8</v>
      </c>
      <c r="C297" s="1">
        <v>4.2555379500000008</v>
      </c>
      <c r="D297" s="1">
        <v>15</v>
      </c>
      <c r="H297" s="1" t="s">
        <v>68</v>
      </c>
      <c r="I297" s="1">
        <v>6.1</v>
      </c>
      <c r="J297" s="1">
        <v>5</v>
      </c>
      <c r="K297" s="1">
        <v>2</v>
      </c>
      <c r="L297" s="1">
        <f>IF(AND((10&gt;K297),(K297&gt;=J297),(J297&gt;=2)),1,0)</f>
        <v>0</v>
      </c>
      <c r="M297" s="1">
        <f>IF(AND((K297&lt;J297),(K297&gt;2),(J297&lt;10)),1,0)</f>
        <v>0</v>
      </c>
      <c r="N297" s="1">
        <f>IF(K297&lt;=2,1,0)</f>
        <v>1</v>
      </c>
      <c r="O297" s="1">
        <f>IF(K297&gt;=10,1,0)</f>
        <v>0</v>
      </c>
      <c r="P297" s="1">
        <f>SUM(L297:O297)</f>
        <v>1</v>
      </c>
      <c r="Q297" s="1" t="b">
        <f>EXACT(J297,K297)</f>
        <v>0</v>
      </c>
    </row>
    <row r="298" spans="1:17" x14ac:dyDescent="0.25">
      <c r="A298" s="1" t="s">
        <v>76</v>
      </c>
      <c r="B298" s="1">
        <v>6.1</v>
      </c>
      <c r="C298" s="1">
        <v>5.752992670000002</v>
      </c>
      <c r="D298" s="1">
        <v>9</v>
      </c>
      <c r="H298" s="1" t="s">
        <v>84</v>
      </c>
      <c r="I298" s="1">
        <v>4.5</v>
      </c>
      <c r="J298" s="1">
        <v>4</v>
      </c>
      <c r="K298" s="1">
        <v>2</v>
      </c>
      <c r="L298" s="1">
        <f>IF(AND((10&gt;K298),(K298&gt;=J298),(J298&gt;=2)),1,0)</f>
        <v>0</v>
      </c>
      <c r="M298" s="1">
        <f>IF(AND((K298&lt;J298),(K298&gt;2),(J298&lt;10)),1,0)</f>
        <v>0</v>
      </c>
      <c r="N298" s="1">
        <f>IF(K298&lt;=2,1,0)</f>
        <v>1</v>
      </c>
      <c r="O298" s="1">
        <f>IF(K298&gt;=10,1,0)</f>
        <v>0</v>
      </c>
      <c r="P298" s="1">
        <f>SUM(L298:O298)</f>
        <v>1</v>
      </c>
      <c r="Q298" s="1" t="b">
        <f>EXACT(J298,K298)</f>
        <v>0</v>
      </c>
    </row>
    <row r="299" spans="1:17" x14ac:dyDescent="0.25">
      <c r="A299" s="1" t="s">
        <v>89</v>
      </c>
      <c r="B299" s="1">
        <v>4.4000000000000004</v>
      </c>
      <c r="C299" s="1">
        <v>6.858395999999999</v>
      </c>
      <c r="D299" s="1">
        <v>8</v>
      </c>
      <c r="H299" s="1" t="s">
        <v>75</v>
      </c>
      <c r="I299" s="1">
        <v>5</v>
      </c>
      <c r="J299" s="1">
        <v>4</v>
      </c>
      <c r="K299" s="1">
        <v>2</v>
      </c>
      <c r="L299" s="1">
        <f>IF(AND((10&gt;K299),(K299&gt;=J299),(J299&gt;=2)),1,0)</f>
        <v>0</v>
      </c>
      <c r="M299" s="1">
        <f>IF(AND((K299&lt;J299),(K299&gt;2),(J299&lt;10)),1,0)</f>
        <v>0</v>
      </c>
      <c r="N299" s="1">
        <f>IF(K299&lt;=2,1,0)</f>
        <v>1</v>
      </c>
      <c r="O299" s="1">
        <f>IF(K299&gt;=10,1,0)</f>
        <v>0</v>
      </c>
      <c r="P299" s="1">
        <f>SUM(L299:O299)</f>
        <v>1</v>
      </c>
      <c r="Q299" s="1" t="b">
        <f>EXACT(J299,K299)</f>
        <v>0</v>
      </c>
    </row>
    <row r="300" spans="1:17" x14ac:dyDescent="0.25">
      <c r="A300" s="1" t="s">
        <v>74</v>
      </c>
      <c r="B300" s="1">
        <v>4.5999999999999996</v>
      </c>
      <c r="C300" s="1">
        <v>4.6076027299999982</v>
      </c>
      <c r="D300" s="1">
        <v>6</v>
      </c>
      <c r="H300" s="1" t="s">
        <v>76</v>
      </c>
      <c r="I300" s="1">
        <v>6.1</v>
      </c>
      <c r="J300" s="1">
        <v>6</v>
      </c>
      <c r="K300" s="1">
        <v>2</v>
      </c>
      <c r="L300" s="1">
        <f>IF(AND((10&gt;K300),(K300&gt;=J300),(J300&gt;=2)),1,0)</f>
        <v>0</v>
      </c>
      <c r="M300" s="1">
        <f>IF(AND((K300&lt;J300),(K300&gt;2),(J300&lt;10)),1,0)</f>
        <v>0</v>
      </c>
      <c r="N300" s="1">
        <f>IF(K300&lt;=2,1,0)</f>
        <v>1</v>
      </c>
      <c r="O300" s="1">
        <f>IF(K300&gt;=10,1,0)</f>
        <v>0</v>
      </c>
      <c r="P300" s="1">
        <f>SUM(L300:O300)</f>
        <v>1</v>
      </c>
      <c r="Q300" s="1" t="b">
        <f>EXACT(J300,K300)</f>
        <v>0</v>
      </c>
    </row>
    <row r="301" spans="1:17" x14ac:dyDescent="0.25">
      <c r="A301" s="1" t="s">
        <v>61</v>
      </c>
      <c r="B301" s="1">
        <v>4.5999999999999996</v>
      </c>
      <c r="C301" s="1">
        <v>5.6658521000000031</v>
      </c>
      <c r="D301" s="1">
        <v>3</v>
      </c>
      <c r="H301" s="1" t="s">
        <v>87</v>
      </c>
      <c r="I301" s="1">
        <v>4.4000000000000004</v>
      </c>
      <c r="J301" s="1">
        <v>4</v>
      </c>
      <c r="K301" s="1">
        <v>2</v>
      </c>
      <c r="L301" s="1">
        <f>IF(AND((10&gt;K301),(K301&gt;=J301),(J301&gt;=2)),1,0)</f>
        <v>0</v>
      </c>
      <c r="M301" s="1">
        <f>IF(AND((K301&lt;J301),(K301&gt;2),(J301&lt;10)),1,0)</f>
        <v>0</v>
      </c>
      <c r="N301" s="1">
        <f>IF(K301&lt;=2,1,0)</f>
        <v>1</v>
      </c>
      <c r="O301" s="1">
        <f>IF(K301&gt;=10,1,0)</f>
        <v>0</v>
      </c>
      <c r="P301" s="1">
        <f>SUM(L301:O301)</f>
        <v>1</v>
      </c>
      <c r="Q301" s="1" t="b">
        <f>EXACT(J301,K301)</f>
        <v>0</v>
      </c>
    </row>
    <row r="302" spans="1:17" x14ac:dyDescent="0.25">
      <c r="A302" s="1" t="s">
        <v>68</v>
      </c>
      <c r="B302" s="1">
        <v>6.1</v>
      </c>
      <c r="C302" s="1">
        <v>4.6024974400000005</v>
      </c>
      <c r="D302" s="1">
        <v>3</v>
      </c>
      <c r="H302" s="1" t="s">
        <v>85</v>
      </c>
      <c r="I302" s="1">
        <v>4.4000000000000004</v>
      </c>
      <c r="J302" s="1">
        <v>5</v>
      </c>
      <c r="K302" s="1">
        <v>2</v>
      </c>
      <c r="L302" s="1">
        <f>IF(AND((10&gt;K302),(K302&gt;=J302),(J302&gt;=2)),1,0)</f>
        <v>0</v>
      </c>
      <c r="M302" s="1">
        <f>IF(AND((K302&lt;J302),(K302&gt;2),(J302&lt;10)),1,0)</f>
        <v>0</v>
      </c>
      <c r="N302" s="1">
        <f>IF(K302&lt;=2,1,0)</f>
        <v>1</v>
      </c>
      <c r="O302" s="1">
        <f>IF(K302&gt;=10,1,0)</f>
        <v>0</v>
      </c>
      <c r="P302" s="1">
        <f>SUM(L302:O302)</f>
        <v>1</v>
      </c>
      <c r="Q302" s="1" t="b">
        <f>EXACT(J302,K302)</f>
        <v>0</v>
      </c>
    </row>
    <row r="303" spans="1:17" x14ac:dyDescent="0.25">
      <c r="A303" s="1" t="s">
        <v>75</v>
      </c>
      <c r="B303" s="1">
        <v>5</v>
      </c>
      <c r="C303" s="1">
        <v>3.6129173999999997</v>
      </c>
      <c r="D303" s="1">
        <v>3</v>
      </c>
      <c r="H303" s="1" t="s">
        <v>70</v>
      </c>
      <c r="I303" s="1">
        <v>5.5</v>
      </c>
      <c r="J303" s="1">
        <v>5</v>
      </c>
      <c r="K303" s="1">
        <v>0</v>
      </c>
      <c r="L303" s="1">
        <f>IF(AND((10&gt;K303),(K303&gt;=J303),(J303&gt;=2)),1,0)</f>
        <v>0</v>
      </c>
      <c r="M303" s="1">
        <f>IF(AND((K303&lt;J303),(K303&gt;2),(J303&lt;10)),1,0)</f>
        <v>0</v>
      </c>
      <c r="N303" s="1">
        <f>IF(K303&lt;=2,1,0)</f>
        <v>1</v>
      </c>
      <c r="O303" s="1">
        <f>IF(K303&gt;=10,1,0)</f>
        <v>0</v>
      </c>
      <c r="P303" s="1">
        <f>SUM(L303:O303)</f>
        <v>1</v>
      </c>
      <c r="Q303" s="1" t="b">
        <f>EXACT(J303,K303)</f>
        <v>0</v>
      </c>
    </row>
    <row r="304" spans="1:17" x14ac:dyDescent="0.25">
      <c r="A304" s="1" t="s">
        <v>84</v>
      </c>
      <c r="B304" s="1">
        <v>4.5</v>
      </c>
      <c r="C304" s="1">
        <v>4.6706986199999987</v>
      </c>
      <c r="D304" s="1">
        <v>2</v>
      </c>
      <c r="H304" s="1" t="s">
        <v>63</v>
      </c>
      <c r="I304" s="1">
        <v>4.8</v>
      </c>
      <c r="J304" s="1">
        <v>4</v>
      </c>
      <c r="K304" s="1">
        <v>-1</v>
      </c>
      <c r="L304" s="1">
        <f>IF(AND((10&gt;K304),(K304&gt;=J304),(J304&gt;=2)),1,0)</f>
        <v>0</v>
      </c>
      <c r="M304" s="1">
        <f>IF(AND((K304&lt;J304),(K304&gt;2),(J304&lt;10)),1,0)</f>
        <v>0</v>
      </c>
      <c r="N304" s="1">
        <f>IF(K304&lt;=2,1,0)</f>
        <v>1</v>
      </c>
      <c r="O304" s="1">
        <f>IF(K304&gt;=10,1,0)</f>
        <v>0</v>
      </c>
      <c r="P304" s="1">
        <f>SUM(L304:O304)</f>
        <v>1</v>
      </c>
      <c r="Q304" s="1" t="b">
        <f>EXACT(J304,K304)</f>
        <v>0</v>
      </c>
    </row>
    <row r="305" spans="1:17" x14ac:dyDescent="0.25">
      <c r="A305" s="1" t="s">
        <v>78</v>
      </c>
      <c r="B305" s="1">
        <v>6</v>
      </c>
      <c r="C305" s="1">
        <v>5.9318165100000009</v>
      </c>
      <c r="D305" s="1">
        <v>2</v>
      </c>
      <c r="H305" s="1" t="s">
        <v>63</v>
      </c>
      <c r="I305" s="1">
        <v>4.8</v>
      </c>
      <c r="J305" s="1">
        <v>4</v>
      </c>
      <c r="K305" s="1">
        <v>15</v>
      </c>
      <c r="L305" s="1">
        <f>IF(AND((10&gt;K305),(K305&gt;=J305),(J305&gt;=2)),1,0)</f>
        <v>0</v>
      </c>
      <c r="M305" s="1">
        <f>IF(AND((K305&lt;J305),(K305&gt;2),(J305&lt;10)),1,0)</f>
        <v>0</v>
      </c>
      <c r="N305" s="1">
        <f>IF(K305&lt;=2,1,0)</f>
        <v>0</v>
      </c>
      <c r="O305" s="1">
        <f>IF(K305&gt;=10,1,0)</f>
        <v>1</v>
      </c>
      <c r="P305" s="1">
        <f>SUM(L305:O305)</f>
        <v>1</v>
      </c>
      <c r="Q305" s="1" t="b">
        <f>EXACT(J305,K305)</f>
        <v>0</v>
      </c>
    </row>
    <row r="306" spans="1:17" x14ac:dyDescent="0.25">
      <c r="A306" s="1" t="s">
        <v>71</v>
      </c>
      <c r="B306" s="1">
        <v>5.4</v>
      </c>
      <c r="C306" s="1">
        <v>5.1800646800000028</v>
      </c>
      <c r="D306" s="1">
        <v>2</v>
      </c>
      <c r="H306" s="1" t="s">
        <v>76</v>
      </c>
      <c r="I306" s="1">
        <v>6.1</v>
      </c>
      <c r="J306" s="1">
        <v>6</v>
      </c>
      <c r="K306" s="1">
        <v>9</v>
      </c>
      <c r="L306" s="1">
        <f>IF(AND((10&gt;K306),(K306&gt;=J306),(J306&gt;=2)),1,0)</f>
        <v>1</v>
      </c>
      <c r="M306" s="1">
        <f>IF(AND((K306&lt;J306),(K306&gt;2),(J306&lt;10)),1,0)</f>
        <v>0</v>
      </c>
      <c r="N306" s="1">
        <f>IF(K306&lt;=2,1,0)</f>
        <v>0</v>
      </c>
      <c r="O306" s="1">
        <f>IF(K306&gt;=10,1,0)</f>
        <v>0</v>
      </c>
      <c r="P306" s="1">
        <f>SUM(L306:O306)</f>
        <v>1</v>
      </c>
      <c r="Q306" s="1" t="b">
        <f>EXACT(J306,K306)</f>
        <v>0</v>
      </c>
    </row>
    <row r="307" spans="1:17" x14ac:dyDescent="0.25">
      <c r="A307" s="1" t="s">
        <v>88</v>
      </c>
      <c r="B307" s="1">
        <v>4</v>
      </c>
      <c r="C307" s="1">
        <v>9.7789190000000001</v>
      </c>
      <c r="D307" s="1">
        <v>2</v>
      </c>
      <c r="H307" s="1" t="s">
        <v>89</v>
      </c>
      <c r="I307" s="1">
        <v>4.4000000000000004</v>
      </c>
      <c r="J307" s="1">
        <v>7</v>
      </c>
      <c r="K307" s="1">
        <v>8</v>
      </c>
      <c r="L307" s="1">
        <f>IF(AND((10&gt;K307),(K307&gt;=J307),(J307&gt;=2)),1,0)</f>
        <v>1</v>
      </c>
      <c r="M307" s="1">
        <f>IF(AND((K307&lt;J307),(K307&gt;2),(J307&lt;10)),1,0)</f>
        <v>0</v>
      </c>
      <c r="N307" s="1">
        <f>IF(K307&lt;=2,1,0)</f>
        <v>0</v>
      </c>
      <c r="O307" s="1">
        <f>IF(K307&gt;=10,1,0)</f>
        <v>0</v>
      </c>
      <c r="P307" s="1">
        <f>SUM(L307:O307)</f>
        <v>1</v>
      </c>
      <c r="Q307" s="1" t="b">
        <f>EXACT(J307,K307)</f>
        <v>0</v>
      </c>
    </row>
    <row r="308" spans="1:17" x14ac:dyDescent="0.25">
      <c r="A308" s="1" t="s">
        <v>59</v>
      </c>
      <c r="B308" s="1">
        <v>5.2</v>
      </c>
      <c r="C308" s="1">
        <v>2.1013281099999981</v>
      </c>
      <c r="D308" s="1">
        <v>2</v>
      </c>
      <c r="H308" s="1" t="s">
        <v>74</v>
      </c>
      <c r="I308" s="1">
        <v>4.5999999999999996</v>
      </c>
      <c r="J308" s="1">
        <v>5</v>
      </c>
      <c r="K308" s="1">
        <v>6</v>
      </c>
      <c r="L308" s="1">
        <f>IF(AND((10&gt;K308),(K308&gt;=J308),(J308&gt;=2)),1,0)</f>
        <v>1</v>
      </c>
      <c r="M308" s="1">
        <f>IF(AND((K308&lt;J308),(K308&gt;2),(J308&lt;10)),1,0)</f>
        <v>0</v>
      </c>
      <c r="N308" s="1">
        <f>IF(K308&lt;=2,1,0)</f>
        <v>0</v>
      </c>
      <c r="O308" s="1">
        <f>IF(K308&gt;=10,1,0)</f>
        <v>0</v>
      </c>
      <c r="P308" s="1">
        <f>SUM(L308:O308)</f>
        <v>1</v>
      </c>
      <c r="Q308" s="1" t="b">
        <f>EXACT(J308,K308)</f>
        <v>0</v>
      </c>
    </row>
    <row r="309" spans="1:17" x14ac:dyDescent="0.25">
      <c r="A309" s="1" t="s">
        <v>77</v>
      </c>
      <c r="B309" s="1">
        <v>4.3</v>
      </c>
      <c r="C309" s="1">
        <v>4.5293322500000004</v>
      </c>
      <c r="D309" s="1">
        <v>0</v>
      </c>
      <c r="H309" s="1" t="s">
        <v>61</v>
      </c>
      <c r="I309" s="1">
        <v>4.5999999999999996</v>
      </c>
      <c r="J309" s="1">
        <v>6</v>
      </c>
      <c r="K309" s="1">
        <v>3</v>
      </c>
      <c r="L309" s="1">
        <f>IF(AND((10&gt;K309),(K309&gt;=J309),(J309&gt;=2)),1,0)</f>
        <v>0</v>
      </c>
      <c r="M309" s="1">
        <f>IF(AND((K309&lt;J309),(K309&gt;2),(J309&lt;10)),1,0)</f>
        <v>1</v>
      </c>
      <c r="N309" s="1">
        <f>IF(K309&lt;=2,1,0)</f>
        <v>0</v>
      </c>
      <c r="O309" s="1">
        <f>IF(K309&gt;=10,1,0)</f>
        <v>0</v>
      </c>
      <c r="P309" s="1">
        <f>SUM(L309:O309)</f>
        <v>1</v>
      </c>
      <c r="Q309" s="1" t="b">
        <f>EXACT(J309,K309)</f>
        <v>0</v>
      </c>
    </row>
    <row r="310" spans="1:17" x14ac:dyDescent="0.25">
      <c r="A310" s="1" t="s">
        <v>71</v>
      </c>
      <c r="B310" s="1">
        <v>5.4</v>
      </c>
      <c r="C310" s="1">
        <v>5.6390884600000009</v>
      </c>
      <c r="D310" s="1">
        <v>8</v>
      </c>
      <c r="H310" s="1" t="s">
        <v>68</v>
      </c>
      <c r="I310" s="1">
        <v>6.1</v>
      </c>
      <c r="J310" s="1">
        <v>5</v>
      </c>
      <c r="K310" s="1">
        <v>3</v>
      </c>
      <c r="L310" s="1">
        <f>IF(AND((10&gt;K310),(K310&gt;=J310),(J310&gt;=2)),1,0)</f>
        <v>0</v>
      </c>
      <c r="M310" s="1">
        <f>IF(AND((K310&lt;J310),(K310&gt;2),(J310&lt;10)),1,0)</f>
        <v>1</v>
      </c>
      <c r="N310" s="1">
        <f>IF(K310&lt;=2,1,0)</f>
        <v>0</v>
      </c>
      <c r="O310" s="1">
        <f>IF(K310&gt;=10,1,0)</f>
        <v>0</v>
      </c>
      <c r="P310" s="1">
        <f>SUM(L310:O310)</f>
        <v>1</v>
      </c>
      <c r="Q310" s="1" t="b">
        <f>EXACT(J310,K310)</f>
        <v>0</v>
      </c>
    </row>
    <row r="311" spans="1:17" x14ac:dyDescent="0.25">
      <c r="A311" s="1" t="s">
        <v>62</v>
      </c>
      <c r="B311" s="1">
        <v>5.2</v>
      </c>
      <c r="C311" s="1">
        <v>5.0889419700000014</v>
      </c>
      <c r="D311" s="1">
        <v>5</v>
      </c>
      <c r="H311" s="1" t="s">
        <v>75</v>
      </c>
      <c r="I311" s="1">
        <v>5</v>
      </c>
      <c r="J311" s="1">
        <v>4</v>
      </c>
      <c r="K311" s="1">
        <v>3</v>
      </c>
      <c r="L311" s="1">
        <f>IF(AND((10&gt;K311),(K311&gt;=J311),(J311&gt;=2)),1,0)</f>
        <v>0</v>
      </c>
      <c r="M311" s="1">
        <f>IF(AND((K311&lt;J311),(K311&gt;2),(J311&lt;10)),1,0)</f>
        <v>1</v>
      </c>
      <c r="N311" s="1">
        <f>IF(K311&lt;=2,1,0)</f>
        <v>0</v>
      </c>
      <c r="O311" s="1">
        <f>IF(K311&gt;=10,1,0)</f>
        <v>0</v>
      </c>
      <c r="P311" s="1">
        <f>SUM(L311:O311)</f>
        <v>1</v>
      </c>
      <c r="Q311" s="1" t="b">
        <f>EXACT(J311,K311)</f>
        <v>0</v>
      </c>
    </row>
    <row r="312" spans="1:17" x14ac:dyDescent="0.25">
      <c r="A312" s="1" t="s">
        <v>77</v>
      </c>
      <c r="B312" s="1">
        <v>4.3</v>
      </c>
      <c r="C312" s="1">
        <v>4.6829563999999984</v>
      </c>
      <c r="D312" s="1">
        <v>5</v>
      </c>
      <c r="H312" s="1" t="s">
        <v>84</v>
      </c>
      <c r="I312" s="1">
        <v>4.5</v>
      </c>
      <c r="J312" s="1">
        <v>5</v>
      </c>
      <c r="K312" s="1">
        <v>2</v>
      </c>
      <c r="L312" s="1">
        <f>IF(AND((10&gt;K312),(K312&gt;=J312),(J312&gt;=2)),1,0)</f>
        <v>0</v>
      </c>
      <c r="M312" s="1">
        <f>IF(AND((K312&lt;J312),(K312&gt;2),(J312&lt;10)),1,0)</f>
        <v>0</v>
      </c>
      <c r="N312" s="1">
        <f>IF(K312&lt;=2,1,0)</f>
        <v>1</v>
      </c>
      <c r="O312" s="1">
        <f>IF(K312&gt;=10,1,0)</f>
        <v>0</v>
      </c>
      <c r="P312" s="1">
        <f>SUM(L312:O312)</f>
        <v>1</v>
      </c>
      <c r="Q312" s="1" t="b">
        <f>EXACT(J312,K312)</f>
        <v>0</v>
      </c>
    </row>
    <row r="313" spans="1:17" x14ac:dyDescent="0.25">
      <c r="A313" s="1" t="s">
        <v>75</v>
      </c>
      <c r="B313" s="1">
        <v>5</v>
      </c>
      <c r="C313" s="1">
        <v>3.5062440600000016</v>
      </c>
      <c r="D313" s="1">
        <v>4.5</v>
      </c>
      <c r="H313" s="1" t="s">
        <v>78</v>
      </c>
      <c r="I313" s="1">
        <v>6</v>
      </c>
      <c r="J313" s="1">
        <v>6</v>
      </c>
      <c r="K313" s="1">
        <v>2</v>
      </c>
      <c r="L313" s="1">
        <f>IF(AND((10&gt;K313),(K313&gt;=J313),(J313&gt;=2)),1,0)</f>
        <v>0</v>
      </c>
      <c r="M313" s="1">
        <f>IF(AND((K313&lt;J313),(K313&gt;2),(J313&lt;10)),1,0)</f>
        <v>0</v>
      </c>
      <c r="N313" s="1">
        <f>IF(K313&lt;=2,1,0)</f>
        <v>1</v>
      </c>
      <c r="O313" s="1">
        <f>IF(K313&gt;=10,1,0)</f>
        <v>0</v>
      </c>
      <c r="P313" s="1">
        <f>SUM(L313:O313)</f>
        <v>1</v>
      </c>
      <c r="Q313" s="1" t="b">
        <f>EXACT(J313,K313)</f>
        <v>0</v>
      </c>
    </row>
    <row r="314" spans="1:17" x14ac:dyDescent="0.25">
      <c r="A314" s="1" t="s">
        <v>89</v>
      </c>
      <c r="B314" s="1">
        <v>4.4000000000000004</v>
      </c>
      <c r="C314" s="1">
        <v>0.36259000000000174</v>
      </c>
      <c r="D314" s="1">
        <v>3</v>
      </c>
      <c r="H314" s="1" t="s">
        <v>71</v>
      </c>
      <c r="I314" s="1">
        <v>5.4</v>
      </c>
      <c r="J314" s="1">
        <v>5</v>
      </c>
      <c r="K314" s="1">
        <v>2</v>
      </c>
      <c r="L314" s="1">
        <f>IF(AND((10&gt;K314),(K314&gt;=J314),(J314&gt;=2)),1,0)</f>
        <v>0</v>
      </c>
      <c r="M314" s="1">
        <f>IF(AND((K314&lt;J314),(K314&gt;2),(J314&lt;10)),1,0)</f>
        <v>0</v>
      </c>
      <c r="N314" s="1">
        <f>IF(K314&lt;=2,1,0)</f>
        <v>1</v>
      </c>
      <c r="O314" s="1">
        <f>IF(K314&gt;=10,1,0)</f>
        <v>0</v>
      </c>
      <c r="P314" s="1">
        <f>SUM(L314:O314)</f>
        <v>1</v>
      </c>
      <c r="Q314" s="1" t="b">
        <f>EXACT(J314,K314)</f>
        <v>0</v>
      </c>
    </row>
    <row r="315" spans="1:17" x14ac:dyDescent="0.25">
      <c r="A315" s="1" t="s">
        <v>59</v>
      </c>
      <c r="B315" s="1">
        <v>5.2</v>
      </c>
      <c r="C315" s="1">
        <v>1.1689670000000003</v>
      </c>
      <c r="D315" s="1">
        <v>3</v>
      </c>
      <c r="H315" s="1" t="s">
        <v>88</v>
      </c>
      <c r="I315" s="1">
        <v>4</v>
      </c>
      <c r="J315" s="1">
        <v>10</v>
      </c>
      <c r="K315" s="1">
        <v>2</v>
      </c>
      <c r="L315" s="1">
        <f>IF(AND((10&gt;K315),(K315&gt;=J315),(J315&gt;=2)),1,0)</f>
        <v>0</v>
      </c>
      <c r="M315" s="1">
        <f>IF(AND((K315&lt;J315),(K315&gt;2),(J315&lt;10)),1,0)</f>
        <v>0</v>
      </c>
      <c r="N315" s="1">
        <f>IF(K315&lt;=2,1,0)</f>
        <v>1</v>
      </c>
      <c r="O315" s="1">
        <f>IF(K315&gt;=10,1,0)</f>
        <v>0</v>
      </c>
      <c r="P315" s="1">
        <f>SUM(L315:O315)</f>
        <v>1</v>
      </c>
      <c r="Q315" s="1" t="b">
        <f>EXACT(J315,K315)</f>
        <v>0</v>
      </c>
    </row>
    <row r="316" spans="1:17" x14ac:dyDescent="0.25">
      <c r="A316" s="1" t="s">
        <v>61</v>
      </c>
      <c r="B316" s="1">
        <v>4.5999999999999996</v>
      </c>
      <c r="C316" s="1">
        <v>5.68289008</v>
      </c>
      <c r="D316" s="1">
        <v>2</v>
      </c>
      <c r="H316" s="1" t="s">
        <v>77</v>
      </c>
      <c r="I316" s="1">
        <v>4.3</v>
      </c>
      <c r="J316" s="1">
        <v>5</v>
      </c>
      <c r="K316" s="1">
        <v>0</v>
      </c>
      <c r="L316" s="1">
        <f>IF(AND((10&gt;K316),(K316&gt;=J316),(J316&gt;=2)),1,0)</f>
        <v>0</v>
      </c>
      <c r="M316" s="1">
        <f>IF(AND((K316&lt;J316),(K316&gt;2),(J316&lt;10)),1,0)</f>
        <v>0</v>
      </c>
      <c r="N316" s="1">
        <f>IF(K316&lt;=2,1,0)</f>
        <v>1</v>
      </c>
      <c r="O316" s="1">
        <f>IF(K316&gt;=10,1,0)</f>
        <v>0</v>
      </c>
      <c r="P316" s="1">
        <f>SUM(L316:O316)</f>
        <v>1</v>
      </c>
      <c r="Q316" s="1" t="b">
        <f>EXACT(J316,K316)</f>
        <v>0</v>
      </c>
    </row>
    <row r="317" spans="1:17" x14ac:dyDescent="0.25">
      <c r="A317" s="1" t="s">
        <v>67</v>
      </c>
      <c r="B317" s="1">
        <v>4.8</v>
      </c>
      <c r="C317" s="1">
        <v>4.0145750400000004</v>
      </c>
      <c r="D317" s="1">
        <v>2</v>
      </c>
      <c r="H317" s="1" t="s">
        <v>71</v>
      </c>
      <c r="I317" s="1">
        <v>5.4</v>
      </c>
      <c r="J317" s="1">
        <v>6</v>
      </c>
      <c r="K317" s="1">
        <v>8</v>
      </c>
      <c r="L317" s="1">
        <f>IF(AND((10&gt;K317),(K317&gt;=J317),(J317&gt;=2)),1,0)</f>
        <v>1</v>
      </c>
      <c r="M317" s="1">
        <f>IF(AND((K317&lt;J317),(K317&gt;2),(J317&lt;10)),1,0)</f>
        <v>0</v>
      </c>
      <c r="N317" s="1">
        <f>IF(K317&lt;=2,1,0)</f>
        <v>0</v>
      </c>
      <c r="O317" s="1">
        <f>IF(K317&gt;=10,1,0)</f>
        <v>0</v>
      </c>
      <c r="P317" s="1">
        <f>SUM(L317:O317)</f>
        <v>1</v>
      </c>
      <c r="Q317" s="1" t="b">
        <f>EXACT(J317,K317)</f>
        <v>0</v>
      </c>
    </row>
    <row r="318" spans="1:17" x14ac:dyDescent="0.25">
      <c r="A318" s="1" t="s">
        <v>68</v>
      </c>
      <c r="B318" s="1">
        <v>6.1</v>
      </c>
      <c r="C318" s="1">
        <v>4.9405932000000004</v>
      </c>
      <c r="D318" s="1">
        <v>2</v>
      </c>
      <c r="H318" s="1" t="s">
        <v>75</v>
      </c>
      <c r="I318" s="1">
        <v>5</v>
      </c>
      <c r="J318" s="1">
        <v>4</v>
      </c>
      <c r="K318" s="1">
        <v>4.5</v>
      </c>
      <c r="L318" s="1">
        <f>IF(AND((10&gt;K318),(K318&gt;=J318),(J318&gt;=2)),1,0)</f>
        <v>1</v>
      </c>
      <c r="M318" s="1">
        <f>IF(AND((K318&lt;J318),(K318&gt;2),(J318&lt;10)),1,0)</f>
        <v>0</v>
      </c>
      <c r="N318" s="1">
        <f>IF(K318&lt;=2,1,0)</f>
        <v>0</v>
      </c>
      <c r="O318" s="1">
        <f>IF(K318&gt;=10,1,0)</f>
        <v>0</v>
      </c>
      <c r="P318" s="1">
        <f>SUM(L318:O318)</f>
        <v>1</v>
      </c>
      <c r="Q318" s="1" t="b">
        <f>EXACT(J318,K318)</f>
        <v>0</v>
      </c>
    </row>
    <row r="319" spans="1:17" x14ac:dyDescent="0.25">
      <c r="A319" s="1" t="s">
        <v>83</v>
      </c>
      <c r="B319" s="1">
        <v>4.3</v>
      </c>
      <c r="C319" s="1">
        <v>2.4910319999999988</v>
      </c>
      <c r="D319" s="1">
        <v>2</v>
      </c>
      <c r="H319" s="1" t="s">
        <v>61</v>
      </c>
      <c r="I319" s="1">
        <v>4.5999999999999996</v>
      </c>
      <c r="J319" s="1">
        <v>6</v>
      </c>
      <c r="K319" s="1">
        <v>2</v>
      </c>
      <c r="L319" s="1">
        <f>IF(AND((10&gt;K319),(K319&gt;=J319),(J319&gt;=2)),1,0)</f>
        <v>0</v>
      </c>
      <c r="M319" s="1">
        <f>IF(AND((K319&lt;J319),(K319&gt;2),(J319&lt;10)),1,0)</f>
        <v>0</v>
      </c>
      <c r="N319" s="1">
        <f>IF(K319&lt;=2,1,0)</f>
        <v>1</v>
      </c>
      <c r="O319" s="1">
        <f>IF(K319&gt;=10,1,0)</f>
        <v>0</v>
      </c>
      <c r="P319" s="1">
        <f>SUM(L319:O319)</f>
        <v>1</v>
      </c>
      <c r="Q319" s="1" t="b">
        <f>EXACT(J319,K319)</f>
        <v>0</v>
      </c>
    </row>
    <row r="320" spans="1:17" x14ac:dyDescent="0.25">
      <c r="A320" s="1" t="s">
        <v>90</v>
      </c>
      <c r="B320" s="1">
        <v>4.5</v>
      </c>
      <c r="C320" s="1">
        <v>-0.39358000000000415</v>
      </c>
      <c r="D320" s="1">
        <v>2</v>
      </c>
      <c r="H320" s="1" t="s">
        <v>67</v>
      </c>
      <c r="I320" s="1">
        <v>4.8</v>
      </c>
      <c r="J320" s="1">
        <v>4</v>
      </c>
      <c r="K320" s="1">
        <v>2</v>
      </c>
      <c r="L320" s="1">
        <f>IF(AND((10&gt;K320),(K320&gt;=J320),(J320&gt;=2)),1,0)</f>
        <v>0</v>
      </c>
      <c r="M320" s="1">
        <f>IF(AND((K320&lt;J320),(K320&gt;2),(J320&lt;10)),1,0)</f>
        <v>0</v>
      </c>
      <c r="N320" s="1">
        <f>IF(K320&lt;=2,1,0)</f>
        <v>1</v>
      </c>
      <c r="O320" s="1">
        <f>IF(K320&gt;=10,1,0)</f>
        <v>0</v>
      </c>
      <c r="P320" s="1">
        <f>SUM(L320:O320)</f>
        <v>1</v>
      </c>
      <c r="Q320" s="1" t="b">
        <f>EXACT(J320,K320)</f>
        <v>0</v>
      </c>
    </row>
    <row r="321" spans="1:17" x14ac:dyDescent="0.25">
      <c r="A321" s="1" t="s">
        <v>76</v>
      </c>
      <c r="B321" s="1">
        <v>6.1</v>
      </c>
      <c r="C321" s="1">
        <v>5.3213229199999992</v>
      </c>
      <c r="D321" s="1">
        <v>2</v>
      </c>
      <c r="H321" s="1" t="s">
        <v>68</v>
      </c>
      <c r="I321" s="1">
        <v>6.1</v>
      </c>
      <c r="J321" s="1">
        <v>5</v>
      </c>
      <c r="K321" s="1">
        <v>2</v>
      </c>
      <c r="L321" s="1">
        <f>IF(AND((10&gt;K321),(K321&gt;=J321),(J321&gt;=2)),1,0)</f>
        <v>0</v>
      </c>
      <c r="M321" s="1">
        <f>IF(AND((K321&lt;J321),(K321&gt;2),(J321&lt;10)),1,0)</f>
        <v>0</v>
      </c>
      <c r="N321" s="1">
        <f>IF(K321&lt;=2,1,0)</f>
        <v>1</v>
      </c>
      <c r="O321" s="1">
        <f>IF(K321&gt;=10,1,0)</f>
        <v>0</v>
      </c>
      <c r="P321" s="1">
        <f>SUM(L321:O321)</f>
        <v>1</v>
      </c>
      <c r="Q321" s="1" t="b">
        <f>EXACT(J321,K321)</f>
        <v>0</v>
      </c>
    </row>
    <row r="322" spans="1:17" x14ac:dyDescent="0.25">
      <c r="A322" s="1" t="s">
        <v>73</v>
      </c>
      <c r="B322" s="1">
        <v>4.5</v>
      </c>
      <c r="C322" s="1">
        <v>3.8866840100000006</v>
      </c>
      <c r="D322" s="1">
        <v>2</v>
      </c>
      <c r="H322" s="1" t="s">
        <v>90</v>
      </c>
      <c r="I322" s="1">
        <v>4.5</v>
      </c>
      <c r="J322" s="1">
        <v>0</v>
      </c>
      <c r="K322" s="1">
        <v>2</v>
      </c>
      <c r="L322" s="1">
        <f>IF(AND((10&gt;K322),(K322&gt;=J322),(J322&gt;=2)),1,0)</f>
        <v>0</v>
      </c>
      <c r="M322" s="1">
        <f>IF(AND((K322&lt;J322),(K322&gt;2),(J322&lt;10)),1,0)</f>
        <v>0</v>
      </c>
      <c r="N322" s="1">
        <f>IF(K322&lt;=2,1,0)</f>
        <v>1</v>
      </c>
      <c r="O322" s="1">
        <f>IF(K322&gt;=10,1,0)</f>
        <v>0</v>
      </c>
      <c r="P322" s="1">
        <f>SUM(L322:O322)</f>
        <v>1</v>
      </c>
      <c r="Q322" s="1" t="b">
        <f>EXACT(J322,K322)</f>
        <v>0</v>
      </c>
    </row>
    <row r="323" spans="1:17" x14ac:dyDescent="0.25">
      <c r="A323" s="1" t="s">
        <v>79</v>
      </c>
      <c r="B323" s="1">
        <v>5.0999999999999996</v>
      </c>
      <c r="C323" s="1">
        <v>3.6492595100000011</v>
      </c>
      <c r="D323" s="1">
        <v>1</v>
      </c>
      <c r="H323" s="1" t="s">
        <v>76</v>
      </c>
      <c r="I323" s="1">
        <v>6.1</v>
      </c>
      <c r="J323" s="1">
        <v>5</v>
      </c>
      <c r="K323" s="1">
        <v>2</v>
      </c>
      <c r="L323" s="1">
        <f>IF(AND((10&gt;K323),(K323&gt;=J323),(J323&gt;=2)),1,0)</f>
        <v>0</v>
      </c>
      <c r="M323" s="1">
        <f>IF(AND((K323&lt;J323),(K323&gt;2),(J323&lt;10)),1,0)</f>
        <v>0</v>
      </c>
      <c r="N323" s="1">
        <f>IF(K323&lt;=2,1,0)</f>
        <v>1</v>
      </c>
      <c r="O323" s="1">
        <f>IF(K323&gt;=10,1,0)</f>
        <v>0</v>
      </c>
      <c r="P323" s="1">
        <f>SUM(L323:O323)</f>
        <v>1</v>
      </c>
      <c r="Q323" s="1" t="b">
        <f>EXACT(J323,K323)</f>
        <v>0</v>
      </c>
    </row>
    <row r="324" spans="1:17" x14ac:dyDescent="0.25">
      <c r="A324" s="1" t="s">
        <v>66</v>
      </c>
      <c r="B324" s="1">
        <v>4.9000000000000004</v>
      </c>
      <c r="C324" s="1">
        <v>3.2492952799999992</v>
      </c>
      <c r="D324" s="1">
        <v>1</v>
      </c>
      <c r="H324" s="1" t="s">
        <v>73</v>
      </c>
      <c r="I324" s="1">
        <v>4.5</v>
      </c>
      <c r="J324" s="1">
        <v>4</v>
      </c>
      <c r="K324" s="1">
        <v>2</v>
      </c>
      <c r="L324" s="1">
        <f>IF(AND((10&gt;K324),(K324&gt;=J324),(J324&gt;=2)),1,0)</f>
        <v>0</v>
      </c>
      <c r="M324" s="1">
        <f>IF(AND((K324&lt;J324),(K324&gt;2),(J324&lt;10)),1,0)</f>
        <v>0</v>
      </c>
      <c r="N324" s="1">
        <f>IF(K324&lt;=2,1,0)</f>
        <v>1</v>
      </c>
      <c r="O324" s="1">
        <f>IF(K324&gt;=10,1,0)</f>
        <v>0</v>
      </c>
      <c r="P324" s="1">
        <f>SUM(L324:O324)</f>
        <v>1</v>
      </c>
      <c r="Q324" s="1" t="b">
        <f>EXACT(J324,K324)</f>
        <v>0</v>
      </c>
    </row>
    <row r="325" spans="1:17" x14ac:dyDescent="0.25">
      <c r="A325" s="1" t="s">
        <v>74</v>
      </c>
      <c r="B325" s="1">
        <v>4.5999999999999996</v>
      </c>
      <c r="C325" s="1">
        <v>5.1639752699999981</v>
      </c>
      <c r="D325" s="1">
        <v>1</v>
      </c>
      <c r="H325" s="1" t="s">
        <v>79</v>
      </c>
      <c r="I325" s="1">
        <v>5.0999999999999996</v>
      </c>
      <c r="J325" s="1">
        <v>4</v>
      </c>
      <c r="K325" s="1">
        <v>1</v>
      </c>
      <c r="L325" s="1">
        <f>IF(AND((10&gt;K325),(K325&gt;=J325),(J325&gt;=2)),1,0)</f>
        <v>0</v>
      </c>
      <c r="M325" s="1">
        <f>IF(AND((K325&lt;J325),(K325&gt;2),(J325&lt;10)),1,0)</f>
        <v>0</v>
      </c>
      <c r="N325" s="1">
        <f>IF(K325&lt;=2,1,0)</f>
        <v>1</v>
      </c>
      <c r="O325" s="1">
        <f>IF(K325&gt;=10,1,0)</f>
        <v>0</v>
      </c>
      <c r="P325" s="1">
        <f>SUM(L325:O325)</f>
        <v>1</v>
      </c>
      <c r="Q325" s="1" t="b">
        <f>EXACT(J325,K325)</f>
        <v>0</v>
      </c>
    </row>
    <row r="326" spans="1:17" x14ac:dyDescent="0.25">
      <c r="A326" s="1" t="s">
        <v>84</v>
      </c>
      <c r="B326" s="1">
        <v>4.5</v>
      </c>
      <c r="C326" s="1">
        <v>4.7696971099999983</v>
      </c>
      <c r="D326" s="1">
        <v>1</v>
      </c>
      <c r="H326" s="1" t="s">
        <v>66</v>
      </c>
      <c r="I326" s="1">
        <v>4.9000000000000004</v>
      </c>
      <c r="J326" s="1">
        <v>3</v>
      </c>
      <c r="K326" s="1">
        <v>1</v>
      </c>
      <c r="L326" s="1">
        <f>IF(AND((10&gt;K326),(K326&gt;=J326),(J326&gt;=2)),1,0)</f>
        <v>0</v>
      </c>
      <c r="M326" s="1">
        <f>IF(AND((K326&lt;J326),(K326&gt;2),(J326&lt;10)),1,0)</f>
        <v>0</v>
      </c>
      <c r="N326" s="1">
        <f>IF(K326&lt;=2,1,0)</f>
        <v>1</v>
      </c>
      <c r="O326" s="1">
        <f>IF(K326&gt;=10,1,0)</f>
        <v>0</v>
      </c>
      <c r="P326" s="1">
        <f>SUM(L326:O326)</f>
        <v>1</v>
      </c>
      <c r="Q326" s="1" t="b">
        <f>EXACT(J326,K326)</f>
        <v>0</v>
      </c>
    </row>
    <row r="327" spans="1:17" x14ac:dyDescent="0.25">
      <c r="A327" s="1" t="s">
        <v>70</v>
      </c>
      <c r="B327" s="1">
        <v>5.5</v>
      </c>
      <c r="C327" s="1">
        <v>4.969281360000001</v>
      </c>
      <c r="D327" s="1">
        <v>1</v>
      </c>
      <c r="H327" s="1" t="s">
        <v>74</v>
      </c>
      <c r="I327" s="1">
        <v>4.5999999999999996</v>
      </c>
      <c r="J327" s="1">
        <v>5</v>
      </c>
      <c r="K327" s="1">
        <v>1</v>
      </c>
      <c r="L327" s="1">
        <f>IF(AND((10&gt;K327),(K327&gt;=J327),(J327&gt;=2)),1,0)</f>
        <v>0</v>
      </c>
      <c r="M327" s="1">
        <f>IF(AND((K327&lt;J327),(K327&gt;2),(J327&lt;10)),1,0)</f>
        <v>0</v>
      </c>
      <c r="N327" s="1">
        <f>IF(K327&lt;=2,1,0)</f>
        <v>1</v>
      </c>
      <c r="O327" s="1">
        <f>IF(K327&gt;=10,1,0)</f>
        <v>0</v>
      </c>
      <c r="P327" s="1">
        <f>SUM(L327:O327)</f>
        <v>1</v>
      </c>
      <c r="Q327" s="1" t="b">
        <f>EXACT(J327,K327)</f>
        <v>0</v>
      </c>
    </row>
    <row r="328" spans="1:17" x14ac:dyDescent="0.25">
      <c r="A328" s="1" t="s">
        <v>87</v>
      </c>
      <c r="B328" s="1">
        <v>4.4000000000000004</v>
      </c>
      <c r="C328" s="1">
        <v>5.2853155000000003</v>
      </c>
      <c r="D328" s="1">
        <v>11</v>
      </c>
      <c r="H328" s="1" t="s">
        <v>84</v>
      </c>
      <c r="I328" s="1">
        <v>4.5</v>
      </c>
      <c r="J328" s="1">
        <v>5</v>
      </c>
      <c r="K328" s="1">
        <v>1</v>
      </c>
      <c r="L328" s="1">
        <f>IF(AND((10&gt;K328),(K328&gt;=J328),(J328&gt;=2)),1,0)</f>
        <v>0</v>
      </c>
      <c r="M328" s="1">
        <f>IF(AND((K328&lt;J328),(K328&gt;2),(J328&lt;10)),1,0)</f>
        <v>0</v>
      </c>
      <c r="N328" s="1">
        <f>IF(K328&lt;=2,1,0)</f>
        <v>1</v>
      </c>
      <c r="O328" s="1">
        <f>IF(K328&gt;=10,1,0)</f>
        <v>0</v>
      </c>
      <c r="P328" s="1">
        <f>SUM(L328:O328)</f>
        <v>1</v>
      </c>
      <c r="Q328" s="1" t="b">
        <f>EXACT(J328,K328)</f>
        <v>0</v>
      </c>
    </row>
    <row r="329" spans="1:17" x14ac:dyDescent="0.25">
      <c r="A329" s="1" t="s">
        <v>62</v>
      </c>
      <c r="B329" s="1">
        <v>5.2</v>
      </c>
      <c r="C329" s="1">
        <v>5.0957292400000016</v>
      </c>
      <c r="D329" s="1">
        <v>7</v>
      </c>
      <c r="H329" s="1" t="s">
        <v>70</v>
      </c>
      <c r="I329" s="1">
        <v>5.5</v>
      </c>
      <c r="J329" s="1">
        <v>5</v>
      </c>
      <c r="K329" s="1">
        <v>1</v>
      </c>
      <c r="L329" s="1">
        <f>IF(AND((10&gt;K329),(K329&gt;=J329),(J329&gt;=2)),1,0)</f>
        <v>0</v>
      </c>
      <c r="M329" s="1">
        <f>IF(AND((K329&lt;J329),(K329&gt;2),(J329&lt;10)),1,0)</f>
        <v>0</v>
      </c>
      <c r="N329" s="1">
        <f>IF(K329&lt;=2,1,0)</f>
        <v>1</v>
      </c>
      <c r="O329" s="1">
        <f>IF(K329&gt;=10,1,0)</f>
        <v>0</v>
      </c>
      <c r="P329" s="1">
        <f>SUM(L329:O329)</f>
        <v>1</v>
      </c>
      <c r="Q329" s="1" t="b">
        <f>EXACT(J329,K329)</f>
        <v>0</v>
      </c>
    </row>
    <row r="330" spans="1:17" x14ac:dyDescent="0.25">
      <c r="A330" s="1" t="s">
        <v>76</v>
      </c>
      <c r="B330" s="1">
        <v>6.1</v>
      </c>
      <c r="C330" s="1">
        <v>5.0955029000000014</v>
      </c>
      <c r="D330" s="1">
        <v>6</v>
      </c>
      <c r="H330" s="1" t="s">
        <v>87</v>
      </c>
      <c r="I330" s="1">
        <v>4.4000000000000004</v>
      </c>
      <c r="J330" s="1">
        <v>5</v>
      </c>
      <c r="K330" s="1">
        <v>11</v>
      </c>
      <c r="L330" s="1">
        <f>IF(AND((10&gt;K330),(K330&gt;=J330),(J330&gt;=2)),1,0)</f>
        <v>0</v>
      </c>
      <c r="M330" s="1">
        <f>IF(AND((K330&lt;J330),(K330&gt;2),(J330&lt;10)),1,0)</f>
        <v>0</v>
      </c>
      <c r="N330" s="1">
        <f>IF(K330&lt;=2,1,0)</f>
        <v>0</v>
      </c>
      <c r="O330" s="1">
        <f>IF(K330&gt;=10,1,0)</f>
        <v>1</v>
      </c>
      <c r="P330" s="1">
        <f>SUM(L330:O330)</f>
        <v>1</v>
      </c>
      <c r="Q330" s="1" t="b">
        <f>EXACT(J330,K330)</f>
        <v>0</v>
      </c>
    </row>
    <row r="331" spans="1:17" x14ac:dyDescent="0.25">
      <c r="A331" s="1" t="s">
        <v>78</v>
      </c>
      <c r="B331" s="1">
        <v>6</v>
      </c>
      <c r="C331" s="1">
        <v>5.8645266600000001</v>
      </c>
      <c r="D331" s="1">
        <v>6</v>
      </c>
      <c r="H331" s="1" t="s">
        <v>62</v>
      </c>
      <c r="I331" s="1">
        <v>5.2</v>
      </c>
      <c r="J331" s="1">
        <v>5</v>
      </c>
      <c r="K331" s="1">
        <v>7</v>
      </c>
      <c r="L331" s="1">
        <f>IF(AND((10&gt;K331),(K331&gt;=J331),(J331&gt;=2)),1,0)</f>
        <v>1</v>
      </c>
      <c r="M331" s="1">
        <f>IF(AND((K331&lt;J331),(K331&gt;2),(J331&lt;10)),1,0)</f>
        <v>0</v>
      </c>
      <c r="N331" s="1">
        <f>IF(K331&lt;=2,1,0)</f>
        <v>0</v>
      </c>
      <c r="O331" s="1">
        <f>IF(K331&gt;=10,1,0)</f>
        <v>0</v>
      </c>
      <c r="P331" s="1">
        <f>SUM(L331:O331)</f>
        <v>1</v>
      </c>
      <c r="Q331" s="1" t="b">
        <f>EXACT(J331,K331)</f>
        <v>0</v>
      </c>
    </row>
    <row r="332" spans="1:17" x14ac:dyDescent="0.25">
      <c r="A332" s="1" t="s">
        <v>84</v>
      </c>
      <c r="B332" s="1">
        <v>4.5</v>
      </c>
      <c r="C332" s="1">
        <v>4.6332337899999994</v>
      </c>
      <c r="D332" s="1">
        <v>4</v>
      </c>
      <c r="H332" s="1" t="s">
        <v>76</v>
      </c>
      <c r="I332" s="1">
        <v>6.1</v>
      </c>
      <c r="J332" s="1">
        <v>5</v>
      </c>
      <c r="K332" s="1">
        <v>6</v>
      </c>
      <c r="L332" s="1">
        <f>IF(AND((10&gt;K332),(K332&gt;=J332),(J332&gt;=2)),1,0)</f>
        <v>1</v>
      </c>
      <c r="M332" s="1">
        <f>IF(AND((K332&lt;J332),(K332&gt;2),(J332&lt;10)),1,0)</f>
        <v>0</v>
      </c>
      <c r="N332" s="1">
        <f>IF(K332&lt;=2,1,0)</f>
        <v>0</v>
      </c>
      <c r="O332" s="1">
        <f>IF(K332&gt;=10,1,0)</f>
        <v>0</v>
      </c>
      <c r="P332" s="1">
        <f>SUM(L332:O332)</f>
        <v>1</v>
      </c>
      <c r="Q332" s="1" t="b">
        <f>EXACT(J332,K332)</f>
        <v>0</v>
      </c>
    </row>
    <row r="333" spans="1:17" x14ac:dyDescent="0.25">
      <c r="A333" s="1" t="s">
        <v>59</v>
      </c>
      <c r="B333" s="1">
        <v>5.2</v>
      </c>
      <c r="C333" s="1">
        <v>1.524005800000001</v>
      </c>
      <c r="D333" s="1">
        <v>4</v>
      </c>
      <c r="H333" s="1" t="s">
        <v>84</v>
      </c>
      <c r="I333" s="1">
        <v>4.5</v>
      </c>
      <c r="J333" s="1">
        <v>5</v>
      </c>
      <c r="K333" s="1">
        <v>4</v>
      </c>
      <c r="L333" s="1">
        <f>IF(AND((10&gt;K333),(K333&gt;=J333),(J333&gt;=2)),1,0)</f>
        <v>0</v>
      </c>
      <c r="M333" s="1">
        <f>IF(AND((K333&lt;J333),(K333&gt;2),(J333&lt;10)),1,0)</f>
        <v>1</v>
      </c>
      <c r="N333" s="1">
        <f>IF(K333&lt;=2,1,0)</f>
        <v>0</v>
      </c>
      <c r="O333" s="1">
        <f>IF(K333&gt;=10,1,0)</f>
        <v>0</v>
      </c>
      <c r="P333" s="1">
        <f>SUM(L333:O333)</f>
        <v>1</v>
      </c>
      <c r="Q333" s="1" t="b">
        <f>EXACT(J333,K333)</f>
        <v>0</v>
      </c>
    </row>
    <row r="334" spans="1:17" x14ac:dyDescent="0.25">
      <c r="A334" s="1" t="s">
        <v>85</v>
      </c>
      <c r="B334" s="1">
        <v>4.4000000000000004</v>
      </c>
      <c r="C334" s="1">
        <v>4.6119150499999995</v>
      </c>
      <c r="D334" s="1">
        <v>3</v>
      </c>
      <c r="H334" s="1" t="s">
        <v>59</v>
      </c>
      <c r="I334" s="1">
        <v>5.2</v>
      </c>
      <c r="J334" s="1">
        <v>2</v>
      </c>
      <c r="K334" s="1">
        <v>4</v>
      </c>
      <c r="L334" s="1">
        <f>IF(AND((10&gt;K334),(K334&gt;=J334),(J334&gt;=2)),1,0)</f>
        <v>1</v>
      </c>
      <c r="M334" s="1">
        <f>IF(AND((K334&lt;J334),(K334&gt;2),(J334&lt;10)),1,0)</f>
        <v>0</v>
      </c>
      <c r="N334" s="1">
        <f>IF(K334&lt;=2,1,0)</f>
        <v>0</v>
      </c>
      <c r="O334" s="1">
        <f>IF(K334&gt;=10,1,0)</f>
        <v>0</v>
      </c>
      <c r="P334" s="1">
        <f>SUM(L334:O334)</f>
        <v>1</v>
      </c>
      <c r="Q334" s="1" t="b">
        <f>EXACT(J334,K334)</f>
        <v>0</v>
      </c>
    </row>
    <row r="335" spans="1:17" x14ac:dyDescent="0.25">
      <c r="A335" s="1" t="s">
        <v>73</v>
      </c>
      <c r="B335" s="1">
        <v>4.5</v>
      </c>
      <c r="C335" s="1">
        <v>3.9649689999999982</v>
      </c>
      <c r="D335" s="1">
        <v>3</v>
      </c>
      <c r="H335" s="1" t="s">
        <v>85</v>
      </c>
      <c r="I335" s="1">
        <v>4.4000000000000004</v>
      </c>
      <c r="J335" s="1">
        <v>5</v>
      </c>
      <c r="K335" s="1">
        <v>3</v>
      </c>
      <c r="L335" s="1">
        <f>IF(AND((10&gt;K335),(K335&gt;=J335),(J335&gt;=2)),1,0)</f>
        <v>0</v>
      </c>
      <c r="M335" s="1">
        <f>IF(AND((K335&lt;J335),(K335&gt;2),(J335&lt;10)),1,0)</f>
        <v>1</v>
      </c>
      <c r="N335" s="1">
        <f>IF(K335&lt;=2,1,0)</f>
        <v>0</v>
      </c>
      <c r="O335" s="1">
        <f>IF(K335&gt;=10,1,0)</f>
        <v>0</v>
      </c>
      <c r="P335" s="1">
        <f>SUM(L335:O335)</f>
        <v>1</v>
      </c>
      <c r="Q335" s="1" t="b">
        <f>EXACT(J335,K335)</f>
        <v>0</v>
      </c>
    </row>
    <row r="336" spans="1:17" x14ac:dyDescent="0.25">
      <c r="A336" s="1" t="s">
        <v>82</v>
      </c>
      <c r="B336" s="1">
        <v>4.7</v>
      </c>
      <c r="C336" s="1">
        <v>7.5955540000000008</v>
      </c>
      <c r="D336" s="1">
        <v>2.5</v>
      </c>
      <c r="H336" s="1" t="s">
        <v>73</v>
      </c>
      <c r="I336" s="1">
        <v>4.5</v>
      </c>
      <c r="J336" s="1">
        <v>4</v>
      </c>
      <c r="K336" s="1">
        <v>3</v>
      </c>
      <c r="L336" s="1">
        <f>IF(AND((10&gt;K336),(K336&gt;=J336),(J336&gt;=2)),1,0)</f>
        <v>0</v>
      </c>
      <c r="M336" s="1">
        <f>IF(AND((K336&lt;J336),(K336&gt;2),(J336&lt;10)),1,0)</f>
        <v>1</v>
      </c>
      <c r="N336" s="1">
        <f>IF(K336&lt;=2,1,0)</f>
        <v>0</v>
      </c>
      <c r="O336" s="1">
        <f>IF(K336&gt;=10,1,0)</f>
        <v>0</v>
      </c>
      <c r="P336" s="1">
        <f>SUM(L336:O336)</f>
        <v>1</v>
      </c>
      <c r="Q336" s="1" t="b">
        <f>EXACT(J336,K336)</f>
        <v>0</v>
      </c>
    </row>
    <row r="337" spans="1:17" x14ac:dyDescent="0.25">
      <c r="A337" s="1" t="s">
        <v>61</v>
      </c>
      <c r="B337" s="1">
        <v>4.5999999999999996</v>
      </c>
      <c r="C337" s="1">
        <v>5.6588496600000013</v>
      </c>
      <c r="D337" s="1">
        <v>2</v>
      </c>
      <c r="H337" s="1" t="s">
        <v>82</v>
      </c>
      <c r="I337" s="1">
        <v>4.7</v>
      </c>
      <c r="J337" s="1">
        <v>8</v>
      </c>
      <c r="K337" s="1">
        <v>2.5</v>
      </c>
      <c r="L337" s="1">
        <f>IF(AND((10&gt;K337),(K337&gt;=J337),(J337&gt;=2)),1,0)</f>
        <v>0</v>
      </c>
      <c r="M337" s="1">
        <f>IF(AND((K337&lt;J337),(K337&gt;2),(J337&lt;10)),1,0)</f>
        <v>1</v>
      </c>
      <c r="N337" s="1">
        <f>IF(K337&lt;=2,1,0)</f>
        <v>0</v>
      </c>
      <c r="O337" s="1">
        <f>IF(K337&gt;=10,1,0)</f>
        <v>0</v>
      </c>
      <c r="P337" s="1">
        <f>SUM(L337:O337)</f>
        <v>1</v>
      </c>
      <c r="Q337" s="1" t="b">
        <f>EXACT(J337,K337)</f>
        <v>0</v>
      </c>
    </row>
    <row r="338" spans="1:17" x14ac:dyDescent="0.25">
      <c r="A338" s="1" t="s">
        <v>63</v>
      </c>
      <c r="B338" s="1">
        <v>4.8</v>
      </c>
      <c r="C338" s="1">
        <v>4.1320517600000013</v>
      </c>
      <c r="D338" s="1">
        <v>2</v>
      </c>
      <c r="H338" s="1" t="s">
        <v>61</v>
      </c>
      <c r="I338" s="1">
        <v>4.5999999999999996</v>
      </c>
      <c r="J338" s="1">
        <v>6</v>
      </c>
      <c r="K338" s="1">
        <v>2</v>
      </c>
      <c r="L338" s="1">
        <f>IF(AND((10&gt;K338),(K338&gt;=J338),(J338&gt;=2)),1,0)</f>
        <v>0</v>
      </c>
      <c r="M338" s="1">
        <f>IF(AND((K338&lt;J338),(K338&gt;2),(J338&lt;10)),1,0)</f>
        <v>0</v>
      </c>
      <c r="N338" s="1">
        <f>IF(K338&lt;=2,1,0)</f>
        <v>1</v>
      </c>
      <c r="O338" s="1">
        <f>IF(K338&gt;=10,1,0)</f>
        <v>0</v>
      </c>
      <c r="P338" s="1">
        <f>SUM(L338:O338)</f>
        <v>1</v>
      </c>
      <c r="Q338" s="1" t="b">
        <f>EXACT(J338,K338)</f>
        <v>0</v>
      </c>
    </row>
    <row r="339" spans="1:17" x14ac:dyDescent="0.25">
      <c r="A339" s="1" t="s">
        <v>67</v>
      </c>
      <c r="B339" s="1">
        <v>4.8</v>
      </c>
      <c r="C339" s="1">
        <v>4.1080261199999999</v>
      </c>
      <c r="D339" s="1">
        <v>2</v>
      </c>
      <c r="H339" s="1" t="s">
        <v>63</v>
      </c>
      <c r="I339" s="1">
        <v>4.8</v>
      </c>
      <c r="J339" s="1">
        <v>4</v>
      </c>
      <c r="K339" s="1">
        <v>2</v>
      </c>
      <c r="L339" s="1">
        <f>IF(AND((10&gt;K339),(K339&gt;=J339),(J339&gt;=2)),1,0)</f>
        <v>0</v>
      </c>
      <c r="M339" s="1">
        <f>IF(AND((K339&lt;J339),(K339&gt;2),(J339&lt;10)),1,0)</f>
        <v>0</v>
      </c>
      <c r="N339" s="1">
        <f>IF(K339&lt;=2,1,0)</f>
        <v>1</v>
      </c>
      <c r="O339" s="1">
        <f>IF(K339&gt;=10,1,0)</f>
        <v>0</v>
      </c>
      <c r="P339" s="1">
        <f>SUM(L339:O339)</f>
        <v>1</v>
      </c>
      <c r="Q339" s="1" t="b">
        <f>EXACT(J339,K339)</f>
        <v>0</v>
      </c>
    </row>
    <row r="340" spans="1:17" x14ac:dyDescent="0.25">
      <c r="A340" s="1" t="s">
        <v>80</v>
      </c>
      <c r="B340" s="1">
        <v>4.0999999999999996</v>
      </c>
      <c r="C340" s="1">
        <v>5.9161126000000035</v>
      </c>
      <c r="D340" s="1">
        <v>2</v>
      </c>
      <c r="H340" s="1" t="s">
        <v>67</v>
      </c>
      <c r="I340" s="1">
        <v>4.8</v>
      </c>
      <c r="J340" s="1">
        <v>4</v>
      </c>
      <c r="K340" s="1">
        <v>2</v>
      </c>
      <c r="L340" s="1">
        <f>IF(AND((10&gt;K340),(K340&gt;=J340),(J340&gt;=2)),1,0)</f>
        <v>0</v>
      </c>
      <c r="M340" s="1">
        <f>IF(AND((K340&lt;J340),(K340&gt;2),(J340&lt;10)),1,0)</f>
        <v>0</v>
      </c>
      <c r="N340" s="1">
        <f>IF(K340&lt;=2,1,0)</f>
        <v>1</v>
      </c>
      <c r="O340" s="1">
        <f>IF(K340&gt;=10,1,0)</f>
        <v>0</v>
      </c>
      <c r="P340" s="1">
        <f>SUM(L340:O340)</f>
        <v>1</v>
      </c>
      <c r="Q340" s="1" t="b">
        <f>EXACT(J340,K340)</f>
        <v>0</v>
      </c>
    </row>
    <row r="341" spans="1:17" x14ac:dyDescent="0.25">
      <c r="A341" s="1" t="s">
        <v>70</v>
      </c>
      <c r="B341" s="1">
        <v>5.5</v>
      </c>
      <c r="C341" s="1">
        <v>4.8302553300000017</v>
      </c>
      <c r="D341" s="1">
        <v>2</v>
      </c>
      <c r="H341" s="1" t="s">
        <v>80</v>
      </c>
      <c r="I341" s="1">
        <v>4.0999999999999996</v>
      </c>
      <c r="J341" s="1">
        <v>6</v>
      </c>
      <c r="K341" s="1">
        <v>2</v>
      </c>
      <c r="L341" s="1">
        <f>IF(AND((10&gt;K341),(K341&gt;=J341),(J341&gt;=2)),1,0)</f>
        <v>0</v>
      </c>
      <c r="M341" s="1">
        <f>IF(AND((K341&lt;J341),(K341&gt;2),(J341&lt;10)),1,0)</f>
        <v>0</v>
      </c>
      <c r="N341" s="1">
        <f>IF(K341&lt;=2,1,0)</f>
        <v>1</v>
      </c>
      <c r="O341" s="1">
        <f>IF(K341&gt;=10,1,0)</f>
        <v>0</v>
      </c>
      <c r="P341" s="1">
        <f>SUM(L341:O341)</f>
        <v>1</v>
      </c>
      <c r="Q341" s="1" t="b">
        <f>EXACT(J341,K341)</f>
        <v>0</v>
      </c>
    </row>
    <row r="342" spans="1:17" x14ac:dyDescent="0.25">
      <c r="A342" s="1" t="s">
        <v>66</v>
      </c>
      <c r="B342" s="1">
        <v>4.9000000000000004</v>
      </c>
      <c r="C342" s="1">
        <v>3.5690556600000001</v>
      </c>
      <c r="D342" s="1">
        <v>1</v>
      </c>
      <c r="H342" s="1" t="s">
        <v>70</v>
      </c>
      <c r="I342" s="1">
        <v>5.5</v>
      </c>
      <c r="J342" s="1">
        <v>5</v>
      </c>
      <c r="K342" s="1">
        <v>2</v>
      </c>
      <c r="L342" s="1">
        <f>IF(AND((10&gt;K342),(K342&gt;=J342),(J342&gt;=2)),1,0)</f>
        <v>0</v>
      </c>
      <c r="M342" s="1">
        <f>IF(AND((K342&lt;J342),(K342&gt;2),(J342&lt;10)),1,0)</f>
        <v>0</v>
      </c>
      <c r="N342" s="1">
        <f>IF(K342&lt;=2,1,0)</f>
        <v>1</v>
      </c>
      <c r="O342" s="1">
        <f>IF(K342&gt;=10,1,0)</f>
        <v>0</v>
      </c>
      <c r="P342" s="1">
        <f>SUM(L342:O342)</f>
        <v>1</v>
      </c>
      <c r="Q342" s="1" t="b">
        <f>EXACT(J342,K342)</f>
        <v>0</v>
      </c>
    </row>
    <row r="343" spans="1:17" x14ac:dyDescent="0.25">
      <c r="A343" s="1" t="s">
        <v>89</v>
      </c>
      <c r="B343" s="1">
        <v>4.4000000000000004</v>
      </c>
      <c r="C343" s="1">
        <v>1.1320016099999997</v>
      </c>
      <c r="D343" s="1">
        <v>1</v>
      </c>
      <c r="H343" s="1" t="s">
        <v>66</v>
      </c>
      <c r="I343" s="1">
        <v>4.9000000000000004</v>
      </c>
      <c r="J343" s="1">
        <v>4</v>
      </c>
      <c r="K343" s="1">
        <v>1</v>
      </c>
      <c r="L343" s="1">
        <f>IF(AND((10&gt;K343),(K343&gt;=J343),(J343&gt;=2)),1,0)</f>
        <v>0</v>
      </c>
      <c r="M343" s="1">
        <f>IF(AND((K343&lt;J343),(K343&gt;2),(J343&lt;10)),1,0)</f>
        <v>0</v>
      </c>
      <c r="N343" s="1">
        <f>IF(K343&lt;=2,1,0)</f>
        <v>1</v>
      </c>
      <c r="O343" s="1">
        <f>IF(K343&gt;=10,1,0)</f>
        <v>0</v>
      </c>
      <c r="P343" s="1">
        <f>SUM(L343:O343)</f>
        <v>1</v>
      </c>
      <c r="Q343" s="1" t="b">
        <f>EXACT(J343,K343)</f>
        <v>0</v>
      </c>
    </row>
    <row r="344" spans="1:17" x14ac:dyDescent="0.25">
      <c r="A344" s="1" t="s">
        <v>75</v>
      </c>
      <c r="B344" s="1">
        <v>5</v>
      </c>
      <c r="C344" s="1">
        <v>3.5975695599999988</v>
      </c>
      <c r="D344" s="1">
        <v>1</v>
      </c>
      <c r="H344" s="1" t="s">
        <v>75</v>
      </c>
      <c r="I344" s="1">
        <v>5</v>
      </c>
      <c r="J344" s="1">
        <v>4</v>
      </c>
      <c r="K344" s="1">
        <v>1</v>
      </c>
      <c r="L344" s="1">
        <f>IF(AND((10&gt;K344),(K344&gt;=J344),(J344&gt;=2)),1,0)</f>
        <v>0</v>
      </c>
      <c r="M344" s="1">
        <f>IF(AND((K344&lt;J344),(K344&gt;2),(J344&lt;10)),1,0)</f>
        <v>0</v>
      </c>
      <c r="N344" s="1">
        <f>IF(K344&lt;=2,1,0)</f>
        <v>1</v>
      </c>
      <c r="O344" s="1">
        <f>IF(K344&gt;=10,1,0)</f>
        <v>0</v>
      </c>
      <c r="P344" s="1">
        <f>SUM(L344:O344)</f>
        <v>1</v>
      </c>
      <c r="Q344" s="1" t="b">
        <f>EXACT(J344,K344)</f>
        <v>0</v>
      </c>
    </row>
    <row r="345" spans="1:17" x14ac:dyDescent="0.25">
      <c r="A345" s="1" t="s">
        <v>71</v>
      </c>
      <c r="B345" s="1">
        <v>5.4</v>
      </c>
      <c r="C345" s="1">
        <v>5.1167306100000012</v>
      </c>
      <c r="D345" s="1">
        <v>1</v>
      </c>
      <c r="H345" s="1" t="s">
        <v>71</v>
      </c>
      <c r="I345" s="1">
        <v>5.4</v>
      </c>
      <c r="J345" s="1">
        <v>5</v>
      </c>
      <c r="K345" s="1">
        <v>1</v>
      </c>
      <c r="L345" s="1">
        <f>IF(AND((10&gt;K345),(K345&gt;=J345),(J345&gt;=2)),1,0)</f>
        <v>0</v>
      </c>
      <c r="M345" s="1">
        <f>IF(AND((K345&lt;J345),(K345&gt;2),(J345&lt;10)),1,0)</f>
        <v>0</v>
      </c>
      <c r="N345" s="1">
        <f>IF(K345&lt;=2,1,0)</f>
        <v>1</v>
      </c>
      <c r="O345" s="1">
        <f>IF(K345&gt;=10,1,0)</f>
        <v>0</v>
      </c>
      <c r="P345" s="1">
        <f>SUM(L345:O345)</f>
        <v>1</v>
      </c>
      <c r="Q345" s="1" t="b">
        <f>EXACT(J345,K345)</f>
        <v>0</v>
      </c>
    </row>
  </sheetData>
  <sortState xmlns:xlrd2="http://schemas.microsoft.com/office/spreadsheetml/2017/richdata2" ref="H2:Q345">
    <sortCondition ref="P4:P34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8F1E-8B99-4742-A412-0E744D2139F4}">
  <dimension ref="A1:AM174"/>
  <sheetViews>
    <sheetView tabSelected="1" topLeftCell="K1" zoomScale="60" zoomScaleNormal="60" workbookViewId="0">
      <pane ySplit="1" topLeftCell="A2" activePane="bottomLeft" state="frozen"/>
      <selection pane="bottomLeft" activeCell="L11" sqref="L11"/>
    </sheetView>
  </sheetViews>
  <sheetFormatPr defaultRowHeight="15.75" x14ac:dyDescent="0.25"/>
  <cols>
    <col min="1" max="1" width="19.7109375" style="1" bestFit="1" customWidth="1"/>
    <col min="2" max="11" width="9.140625" style="1"/>
    <col min="12" max="12" width="12" style="1" bestFit="1" customWidth="1"/>
    <col min="13" max="13" width="9.140625" style="1"/>
    <col min="14" max="14" width="19.7109375" style="1" bestFit="1" customWidth="1"/>
    <col min="15" max="26" width="9.140625" style="1"/>
    <col min="27" max="27" width="19.7109375" style="1" bestFit="1" customWidth="1"/>
    <col min="28" max="16384" width="9.140625" style="1"/>
  </cols>
  <sheetData>
    <row r="1" spans="1:38" x14ac:dyDescent="0.25">
      <c r="A1" s="1" t="s">
        <v>0</v>
      </c>
      <c r="B1" s="1" t="s">
        <v>1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N1" s="1" t="s">
        <v>0</v>
      </c>
      <c r="O1" s="1" t="s">
        <v>1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AA1" s="1" t="s">
        <v>0</v>
      </c>
      <c r="AB1" s="1" t="s">
        <v>1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96</v>
      </c>
    </row>
    <row r="2" spans="1:38" x14ac:dyDescent="0.25">
      <c r="A2" s="1" t="s">
        <v>76</v>
      </c>
      <c r="B2" s="1">
        <v>6.1</v>
      </c>
      <c r="C2" s="1">
        <v>6</v>
      </c>
      <c r="D2" s="1">
        <v>6</v>
      </c>
      <c r="E2" s="1">
        <f>IF(AND((10&gt;D2),(D2&gt;=C2),(C2&gt;=2)),1,0)</f>
        <v>1</v>
      </c>
      <c r="F2" s="1">
        <f>IF(AND((D2&lt;C2),(D2&gt;2),(C2&lt;10)),1,0)</f>
        <v>0</v>
      </c>
      <c r="G2" s="1">
        <f>IF(D2&lt;=2,1,0)</f>
        <v>0</v>
      </c>
      <c r="H2" s="1">
        <f>IF(D2&gt;=10,1,0)</f>
        <v>0</v>
      </c>
      <c r="I2" s="1">
        <f>SUM(E2:H2)</f>
        <v>1</v>
      </c>
      <c r="N2" s="1" t="s">
        <v>71</v>
      </c>
      <c r="O2" s="1">
        <v>5.4</v>
      </c>
      <c r="P2" s="1">
        <v>7</v>
      </c>
      <c r="Q2" s="1">
        <v>4</v>
      </c>
      <c r="R2" s="1">
        <f>IF(AND((10&gt;Q2),(Q2&gt;=P2),(P2&gt;=2)),1,0)</f>
        <v>0</v>
      </c>
      <c r="S2" s="1">
        <f>IF(AND((Q2&lt;P2),(Q2&gt;2),(P2&lt;10)),1,0)</f>
        <v>1</v>
      </c>
      <c r="T2" s="1">
        <f>IF(Q2&lt;=2,1,0)</f>
        <v>0</v>
      </c>
      <c r="U2" s="1">
        <f>IF(Q2&gt;=10,1,0)</f>
        <v>0</v>
      </c>
      <c r="V2" s="1">
        <f>SUM(R2:U2)</f>
        <v>1</v>
      </c>
      <c r="AA2" s="1" t="s">
        <v>61</v>
      </c>
      <c r="AB2" s="1">
        <v>4.5999999999999996</v>
      </c>
      <c r="AC2" s="1">
        <v>11</v>
      </c>
      <c r="AD2" s="1">
        <v>6</v>
      </c>
      <c r="AE2" s="1">
        <f>IF(AND((10&gt;AD2),(AD2&gt;=AC2),(AC2&gt;=2)),1,0)</f>
        <v>0</v>
      </c>
      <c r="AF2" s="1">
        <f>IF(AND((AD2&lt;AC2),(AD2&gt;2),(AC2&lt;10)),1,0)</f>
        <v>0</v>
      </c>
      <c r="AG2" s="1">
        <v>1</v>
      </c>
      <c r="AH2" s="1">
        <f>IF(AD2&gt;=10,1,0)</f>
        <v>0</v>
      </c>
      <c r="AI2" s="1">
        <f>SUM(AE2:AH2)</f>
        <v>1</v>
      </c>
    </row>
    <row r="3" spans="1:38" x14ac:dyDescent="0.25">
      <c r="A3" s="1" t="s">
        <v>76</v>
      </c>
      <c r="B3" s="1">
        <v>6.1</v>
      </c>
      <c r="C3" s="1">
        <v>6</v>
      </c>
      <c r="D3" s="1">
        <v>6</v>
      </c>
      <c r="E3" s="1">
        <f>IF(AND((10&gt;D3),(D3&gt;=C3),(C3&gt;=2)),1,0)</f>
        <v>1</v>
      </c>
      <c r="F3" s="1">
        <f>IF(AND((D3&lt;C3),(D3&gt;2),(C3&lt;10)),1,0)</f>
        <v>0</v>
      </c>
      <c r="G3" s="1">
        <f>IF(D3&lt;=2,1,0)</f>
        <v>0</v>
      </c>
      <c r="H3" s="1">
        <f>IF(D3&gt;=10,1,0)</f>
        <v>0</v>
      </c>
      <c r="I3" s="1">
        <f>SUM(E3:H3)</f>
        <v>1</v>
      </c>
      <c r="N3" s="1" t="s">
        <v>59</v>
      </c>
      <c r="O3" s="1">
        <v>5.2</v>
      </c>
      <c r="P3" s="1">
        <v>7</v>
      </c>
      <c r="Q3" s="1">
        <v>10</v>
      </c>
      <c r="R3" s="1">
        <f>IF(AND((10&gt;Q3),(Q3&gt;=P3),(P3&gt;=2)),1,0)</f>
        <v>0</v>
      </c>
      <c r="S3" s="1">
        <f>IF(AND((Q3&lt;P3),(Q3&gt;2),(P3&lt;10)),1,0)</f>
        <v>0</v>
      </c>
      <c r="T3" s="1">
        <f>IF(Q3&lt;=2,1,0)</f>
        <v>0</v>
      </c>
      <c r="U3" s="1">
        <f>IF(Q3&gt;=10,1,0)</f>
        <v>1</v>
      </c>
      <c r="V3" s="1">
        <f>SUM(R3:U3)</f>
        <v>1</v>
      </c>
      <c r="AA3" s="1" t="s">
        <v>61</v>
      </c>
      <c r="AB3" s="1">
        <v>4.5999999999999996</v>
      </c>
      <c r="AC3" s="1">
        <v>11</v>
      </c>
      <c r="AD3" s="1">
        <v>1</v>
      </c>
      <c r="AE3" s="1">
        <f>IF(AND((10&gt;AD3),(AD3&gt;=AC3),(AC3&gt;=2)),1,0)</f>
        <v>0</v>
      </c>
      <c r="AF3" s="1">
        <f>IF(AND((AD3&lt;AC3),(AD3&gt;2),(AC3&lt;10)),1,0)</f>
        <v>0</v>
      </c>
      <c r="AG3" s="1">
        <f>IF(AD3&lt;=2,1,0)</f>
        <v>1</v>
      </c>
      <c r="AH3" s="1">
        <f>IF(AD3&gt;=10,1,0)</f>
        <v>0</v>
      </c>
      <c r="AI3" s="1">
        <f>SUM(AE3:AH3)</f>
        <v>1</v>
      </c>
    </row>
    <row r="4" spans="1:38" x14ac:dyDescent="0.25">
      <c r="A4" s="1" t="s">
        <v>76</v>
      </c>
      <c r="B4" s="1">
        <v>6.1</v>
      </c>
      <c r="C4" s="1">
        <v>6</v>
      </c>
      <c r="D4" s="1">
        <v>6</v>
      </c>
      <c r="E4" s="1">
        <f>IF(AND((10&gt;D4),(D4&gt;=C4),(C4&gt;=2)),1,0)</f>
        <v>1</v>
      </c>
      <c r="F4" s="1">
        <f>IF(AND((D4&lt;C4),(D4&gt;2),(C4&lt;10)),1,0)</f>
        <v>0</v>
      </c>
      <c r="G4" s="1">
        <f>IF(D4&lt;=2,1,0)</f>
        <v>0</v>
      </c>
      <c r="H4" s="1">
        <f>IF(D4&gt;=10,1,0)</f>
        <v>0</v>
      </c>
      <c r="I4" s="1">
        <f>SUM(E4:H4)</f>
        <v>1</v>
      </c>
      <c r="N4" s="1" t="s">
        <v>65</v>
      </c>
      <c r="O4" s="1">
        <v>5.4</v>
      </c>
      <c r="P4" s="1">
        <v>7</v>
      </c>
      <c r="Q4" s="1">
        <v>2</v>
      </c>
      <c r="R4" s="1">
        <f>IF(AND((10&gt;Q4),(Q4&gt;=P4),(P4&gt;=2)),1,0)</f>
        <v>0</v>
      </c>
      <c r="S4" s="1">
        <f>IF(AND((Q4&lt;P4),(Q4&gt;2),(P4&lt;10)),1,0)</f>
        <v>0</v>
      </c>
      <c r="T4" s="1">
        <f>IF(Q4&lt;=2,1,0)</f>
        <v>1</v>
      </c>
      <c r="U4" s="1">
        <f>IF(Q4&gt;=10,1,0)</f>
        <v>0</v>
      </c>
      <c r="V4" s="1">
        <f>SUM(R4:U4)</f>
        <v>1</v>
      </c>
      <c r="AA4" s="1" t="s">
        <v>61</v>
      </c>
      <c r="AB4" s="1">
        <v>4.5999999999999996</v>
      </c>
      <c r="AC4" s="1">
        <v>10</v>
      </c>
      <c r="AD4" s="1">
        <v>6</v>
      </c>
      <c r="AE4" s="1">
        <f>IF(AND((10&gt;AD4),(AD4&gt;=AC4),(AC4&gt;=2)),1,0)</f>
        <v>0</v>
      </c>
      <c r="AF4" s="1">
        <f>IF(AND((AD4&lt;AC4),(AD4&gt;2),(AC4&lt;10)),1,0)</f>
        <v>0</v>
      </c>
      <c r="AG4" s="1">
        <v>1</v>
      </c>
      <c r="AH4" s="1">
        <f>IF(AD4&gt;=10,1,0)</f>
        <v>0</v>
      </c>
      <c r="AI4" s="1">
        <f>SUM(AE4:AH4)</f>
        <v>1</v>
      </c>
    </row>
    <row r="5" spans="1:38" x14ac:dyDescent="0.25">
      <c r="A5" s="1" t="s">
        <v>76</v>
      </c>
      <c r="B5" s="1">
        <v>6.1</v>
      </c>
      <c r="C5" s="1">
        <v>6</v>
      </c>
      <c r="D5" s="1">
        <v>6</v>
      </c>
      <c r="E5" s="1">
        <f>IF(AND((10&gt;D5),(D5&gt;=C5),(C5&gt;=2)),1,0)</f>
        <v>1</v>
      </c>
      <c r="F5" s="1">
        <f>IF(AND((D5&lt;C5),(D5&gt;2),(C5&lt;10)),1,0)</f>
        <v>0</v>
      </c>
      <c r="G5" s="1">
        <f>IF(D5&lt;=2,1,0)</f>
        <v>0</v>
      </c>
      <c r="H5" s="1">
        <f>IF(D5&gt;=10,1,0)</f>
        <v>0</v>
      </c>
      <c r="I5" s="1">
        <f>SUM(E5:H5)</f>
        <v>1</v>
      </c>
      <c r="N5" s="1" t="s">
        <v>70</v>
      </c>
      <c r="O5" s="1">
        <v>5.5</v>
      </c>
      <c r="P5" s="1">
        <v>6</v>
      </c>
      <c r="Q5" s="1">
        <v>8</v>
      </c>
      <c r="R5" s="1">
        <f>IF(AND((10&gt;Q5),(Q5&gt;=P5),(P5&gt;=2)),1,0)</f>
        <v>1</v>
      </c>
      <c r="S5" s="1">
        <f>IF(AND((Q5&lt;P5),(Q5&gt;2),(P5&lt;10)),1,0)</f>
        <v>0</v>
      </c>
      <c r="T5" s="1">
        <f>IF(Q5&lt;=2,1,0)</f>
        <v>0</v>
      </c>
      <c r="U5" s="1">
        <f>IF(Q5&gt;=10,1,0)</f>
        <v>0</v>
      </c>
      <c r="V5" s="1">
        <f>SUM(R5:U5)</f>
        <v>1</v>
      </c>
      <c r="AA5" s="1" t="s">
        <v>61</v>
      </c>
      <c r="AB5" s="1">
        <v>4.5999999999999996</v>
      </c>
      <c r="AC5" s="1">
        <v>10</v>
      </c>
      <c r="AD5" s="1">
        <v>2</v>
      </c>
      <c r="AE5" s="1">
        <f>IF(AND((10&gt;AD5),(AD5&gt;=AC5),(AC5&gt;=2)),1,0)</f>
        <v>0</v>
      </c>
      <c r="AF5" s="1">
        <f>IF(AND((AD5&lt;AC5),(AD5&gt;2),(AC5&lt;10)),1,0)</f>
        <v>0</v>
      </c>
      <c r="AG5" s="1">
        <f>IF(AD5&lt;=2,1,0)</f>
        <v>1</v>
      </c>
      <c r="AH5" s="1">
        <f>IF(AD5&gt;=10,1,0)</f>
        <v>0</v>
      </c>
      <c r="AI5" s="1">
        <f>SUM(AE5:AH5)</f>
        <v>1</v>
      </c>
    </row>
    <row r="6" spans="1:38" x14ac:dyDescent="0.25">
      <c r="A6" s="1" t="s">
        <v>76</v>
      </c>
      <c r="B6" s="1">
        <v>6.1</v>
      </c>
      <c r="C6" s="1">
        <v>6</v>
      </c>
      <c r="D6" s="1">
        <v>6</v>
      </c>
      <c r="E6" s="1">
        <f>IF(AND((10&gt;D6),(D6&gt;=C6),(C6&gt;=2)),1,0)</f>
        <v>1</v>
      </c>
      <c r="F6" s="1">
        <f>IF(AND((D6&lt;C6),(D6&gt;2),(C6&lt;10)),1,0)</f>
        <v>0</v>
      </c>
      <c r="G6" s="1">
        <f>IF(D6&lt;=2,1,0)</f>
        <v>0</v>
      </c>
      <c r="H6" s="1">
        <f>IF(D6&gt;=10,1,0)</f>
        <v>0</v>
      </c>
      <c r="I6" s="1">
        <f>SUM(E6:H6)</f>
        <v>1</v>
      </c>
      <c r="N6" s="1" t="s">
        <v>70</v>
      </c>
      <c r="O6" s="1">
        <v>5.5</v>
      </c>
      <c r="P6" s="1">
        <v>6</v>
      </c>
      <c r="Q6" s="1">
        <v>9</v>
      </c>
      <c r="R6" s="1">
        <f>IF(AND((10&gt;Q6),(Q6&gt;=P6),(P6&gt;=2)),1,0)</f>
        <v>1</v>
      </c>
      <c r="S6" s="1">
        <f>IF(AND((Q6&lt;P6),(Q6&gt;2),(P6&lt;10)),1,0)</f>
        <v>0</v>
      </c>
      <c r="T6" s="1">
        <f>IF(Q6&lt;=2,1,0)</f>
        <v>0</v>
      </c>
      <c r="U6" s="1">
        <f>IF(Q6&gt;=10,1,0)</f>
        <v>0</v>
      </c>
      <c r="V6" s="1">
        <f>SUM(R6:U6)</f>
        <v>1</v>
      </c>
      <c r="AA6" s="1" t="s">
        <v>81</v>
      </c>
      <c r="AB6" s="1">
        <v>4.5</v>
      </c>
      <c r="AC6" s="1">
        <v>10</v>
      </c>
      <c r="AD6" s="1">
        <v>3</v>
      </c>
      <c r="AE6" s="1">
        <f>IF(AND((10&gt;AD6),(AD6&gt;=AC6),(AC6&gt;=2)),1,0)</f>
        <v>0</v>
      </c>
      <c r="AF6" s="1">
        <f>IF(AND((AD6&lt;AC6),(AD6&gt;2),(AC6&lt;10)),1,0)</f>
        <v>0</v>
      </c>
      <c r="AG6" s="1">
        <v>1</v>
      </c>
      <c r="AH6" s="1">
        <f>IF(AD6&gt;=10,1,0)</f>
        <v>0</v>
      </c>
      <c r="AI6" s="1">
        <f>SUM(AE6:AH6)</f>
        <v>1</v>
      </c>
    </row>
    <row r="7" spans="1:38" x14ac:dyDescent="0.25">
      <c r="A7" s="1" t="s">
        <v>76</v>
      </c>
      <c r="B7" s="1">
        <v>6.1</v>
      </c>
      <c r="C7" s="1">
        <v>6</v>
      </c>
      <c r="D7" s="1">
        <v>8</v>
      </c>
      <c r="E7" s="1">
        <f>IF(AND((10&gt;D7),(D7&gt;=C7),(C7&gt;=2)),1,0)</f>
        <v>1</v>
      </c>
      <c r="F7" s="1">
        <f>IF(AND((D7&lt;C7),(D7&gt;2),(C7&lt;10)),1,0)</f>
        <v>0</v>
      </c>
      <c r="G7" s="1">
        <f>IF(D7&lt;=2,1,0)</f>
        <v>0</v>
      </c>
      <c r="H7" s="1">
        <f>IF(D7&gt;=10,1,0)</f>
        <v>0</v>
      </c>
      <c r="I7" s="1">
        <f>SUM(E7:H7)</f>
        <v>1</v>
      </c>
      <c r="N7" s="1" t="s">
        <v>65</v>
      </c>
      <c r="O7" s="1">
        <v>5.4</v>
      </c>
      <c r="P7" s="1">
        <v>6</v>
      </c>
      <c r="Q7" s="1">
        <v>6</v>
      </c>
      <c r="R7" s="1">
        <f>IF(AND((10&gt;Q7),(Q7&gt;=P7),(P7&gt;=2)),1,0)</f>
        <v>1</v>
      </c>
      <c r="S7" s="1">
        <f>IF(AND((Q7&lt;P7),(Q7&gt;2),(P7&lt;10)),1,0)</f>
        <v>0</v>
      </c>
      <c r="T7" s="1">
        <f>IF(Q7&lt;=2,1,0)</f>
        <v>0</v>
      </c>
      <c r="U7" s="1">
        <f>IF(Q7&gt;=10,1,0)</f>
        <v>0</v>
      </c>
      <c r="V7" s="1">
        <f>SUM(R7:U7)</f>
        <v>1</v>
      </c>
      <c r="AA7" s="1" t="s">
        <v>88</v>
      </c>
      <c r="AB7" s="1">
        <v>4</v>
      </c>
      <c r="AC7" s="1">
        <v>10</v>
      </c>
      <c r="AD7" s="1">
        <v>2</v>
      </c>
      <c r="AE7" s="1">
        <f>IF(AND((10&gt;AD7),(AD7&gt;=AC7),(AC7&gt;=2)),1,0)</f>
        <v>0</v>
      </c>
      <c r="AF7" s="1">
        <f>IF(AND((AD7&lt;AC7),(AD7&gt;2),(AC7&lt;10)),1,0)</f>
        <v>0</v>
      </c>
      <c r="AG7" s="1">
        <f>IF(AD7&lt;=2,1,0)</f>
        <v>1</v>
      </c>
      <c r="AH7" s="1">
        <f>IF(AD7&gt;=10,1,0)</f>
        <v>0</v>
      </c>
      <c r="AI7" s="1">
        <f>SUM(AE7:AH7)</f>
        <v>1</v>
      </c>
    </row>
    <row r="8" spans="1:38" x14ac:dyDescent="0.25">
      <c r="A8" s="1" t="s">
        <v>76</v>
      </c>
      <c r="B8" s="1">
        <v>6.1</v>
      </c>
      <c r="C8" s="1">
        <v>6</v>
      </c>
      <c r="D8" s="1">
        <v>3</v>
      </c>
      <c r="E8" s="1">
        <f>IF(AND((10&gt;D8),(D8&gt;=C8),(C8&gt;=2)),1,0)</f>
        <v>0</v>
      </c>
      <c r="F8" s="1">
        <f>IF(AND((D8&lt;C8),(D8&gt;2),(C8&lt;10)),1,0)</f>
        <v>1</v>
      </c>
      <c r="G8" s="1">
        <f>IF(D8&lt;=2,1,0)</f>
        <v>0</v>
      </c>
      <c r="H8" s="1">
        <f>IF(D8&gt;=10,1,0)</f>
        <v>0</v>
      </c>
      <c r="I8" s="1">
        <f>SUM(E8:H8)</f>
        <v>1</v>
      </c>
      <c r="N8" s="1" t="s">
        <v>65</v>
      </c>
      <c r="O8" s="1">
        <v>5.4</v>
      </c>
      <c r="P8" s="1">
        <v>6</v>
      </c>
      <c r="Q8" s="1">
        <v>3</v>
      </c>
      <c r="R8" s="1">
        <f>IF(AND((10&gt;Q8),(Q8&gt;=P8),(P8&gt;=2)),1,0)</f>
        <v>0</v>
      </c>
      <c r="S8" s="1">
        <f>IF(AND((Q8&lt;P8),(Q8&gt;2),(P8&lt;10)),1,0)</f>
        <v>1</v>
      </c>
      <c r="T8" s="1">
        <f>IF(Q8&lt;=2,1,0)</f>
        <v>0</v>
      </c>
      <c r="U8" s="1">
        <f>IF(Q8&gt;=10,1,0)</f>
        <v>0</v>
      </c>
      <c r="V8" s="1">
        <f>SUM(R8:U8)</f>
        <v>1</v>
      </c>
      <c r="AA8" s="1" t="s">
        <v>61</v>
      </c>
      <c r="AB8" s="1">
        <v>4.5999999999999996</v>
      </c>
      <c r="AC8" s="1">
        <v>9</v>
      </c>
      <c r="AD8" s="1">
        <v>6</v>
      </c>
      <c r="AE8" s="1">
        <f>IF(AND((10&gt;AD8),(AD8&gt;=AC8),(AC8&gt;=2)),1,0)</f>
        <v>0</v>
      </c>
      <c r="AF8" s="1">
        <f>IF(AND((AD8&lt;AC8),(AD8&gt;2),(AC8&lt;10)),1,0)</f>
        <v>1</v>
      </c>
      <c r="AG8" s="1">
        <f>IF(AD8&lt;=2,1,0)</f>
        <v>0</v>
      </c>
      <c r="AH8" s="1">
        <f>IF(AD8&gt;=10,1,0)</f>
        <v>0</v>
      </c>
      <c r="AI8" s="1">
        <f>SUM(AE8:AH8)</f>
        <v>1</v>
      </c>
    </row>
    <row r="9" spans="1:38" x14ac:dyDescent="0.25">
      <c r="A9" s="1" t="s">
        <v>76</v>
      </c>
      <c r="B9" s="1">
        <v>6.1</v>
      </c>
      <c r="C9" s="1">
        <v>6</v>
      </c>
      <c r="D9" s="1">
        <v>7</v>
      </c>
      <c r="E9" s="1">
        <f>IF(AND((10&gt;D9),(D9&gt;=C9),(C9&gt;=2)),1,0)</f>
        <v>1</v>
      </c>
      <c r="F9" s="1">
        <f>IF(AND((D9&lt;C9),(D9&gt;2),(C9&lt;10)),1,0)</f>
        <v>0</v>
      </c>
      <c r="G9" s="1">
        <f>IF(D9&lt;=2,1,0)</f>
        <v>0</v>
      </c>
      <c r="H9" s="1">
        <f>IF(D9&gt;=10,1,0)</f>
        <v>0</v>
      </c>
      <c r="I9" s="1">
        <f>SUM(E9:H9)</f>
        <v>1</v>
      </c>
      <c r="N9" s="1" t="s">
        <v>65</v>
      </c>
      <c r="O9" s="1">
        <v>5.4</v>
      </c>
      <c r="P9" s="1">
        <v>6</v>
      </c>
      <c r="Q9" s="1">
        <v>3</v>
      </c>
      <c r="R9" s="1">
        <f>IF(AND((10&gt;Q9),(Q9&gt;=P9),(P9&gt;=2)),1,0)</f>
        <v>0</v>
      </c>
      <c r="S9" s="1">
        <f>IF(AND((Q9&lt;P9),(Q9&gt;2),(P9&lt;10)),1,0)</f>
        <v>1</v>
      </c>
      <c r="T9" s="1">
        <f>IF(Q9&lt;=2,1,0)</f>
        <v>0</v>
      </c>
      <c r="U9" s="1">
        <f>IF(Q9&gt;=10,1,0)</f>
        <v>0</v>
      </c>
      <c r="V9" s="1">
        <f>SUM(R9:U9)</f>
        <v>1</v>
      </c>
      <c r="AA9" s="1" t="s">
        <v>61</v>
      </c>
      <c r="AB9" s="1">
        <v>4.5999999999999996</v>
      </c>
      <c r="AC9" s="1">
        <v>9</v>
      </c>
      <c r="AD9" s="1">
        <v>2</v>
      </c>
      <c r="AE9" s="1">
        <f>IF(AND((10&gt;AD9),(AD9&gt;=AC9),(AC9&gt;=2)),1,0)</f>
        <v>0</v>
      </c>
      <c r="AF9" s="1">
        <f>IF(AND((AD9&lt;AC9),(AD9&gt;2),(AC9&lt;10)),1,0)</f>
        <v>0</v>
      </c>
      <c r="AG9" s="1">
        <f>IF(AD9&lt;=2,1,0)</f>
        <v>1</v>
      </c>
      <c r="AH9" s="1">
        <f>IF(AD9&gt;=10,1,0)</f>
        <v>0</v>
      </c>
      <c r="AI9" s="1">
        <f>SUM(AE9:AH9)</f>
        <v>1</v>
      </c>
    </row>
    <row r="10" spans="1:38" x14ac:dyDescent="0.25">
      <c r="A10" s="1" t="s">
        <v>76</v>
      </c>
      <c r="B10" s="1">
        <v>6.1</v>
      </c>
      <c r="C10" s="1">
        <v>6</v>
      </c>
      <c r="D10" s="1">
        <v>9</v>
      </c>
      <c r="E10" s="1">
        <f>IF(AND((10&gt;D10),(D10&gt;=C10),(C10&gt;=2)),1,0)</f>
        <v>1</v>
      </c>
      <c r="F10" s="1">
        <f>IF(AND((D10&lt;C10),(D10&gt;2),(C10&lt;10)),1,0)</f>
        <v>0</v>
      </c>
      <c r="G10" s="1">
        <f>IF(D10&lt;=2,1,0)</f>
        <v>0</v>
      </c>
      <c r="H10" s="1">
        <f>IF(D10&gt;=10,1,0)</f>
        <v>0</v>
      </c>
      <c r="I10" s="1">
        <f>SUM(E10:H10)</f>
        <v>1</v>
      </c>
      <c r="K10" s="1">
        <v>6</v>
      </c>
      <c r="L10" s="3">
        <f>9/21</f>
        <v>0.42857142857142855</v>
      </c>
      <c r="N10" s="1" t="s">
        <v>71</v>
      </c>
      <c r="O10" s="1">
        <v>5.4</v>
      </c>
      <c r="P10" s="1">
        <v>6</v>
      </c>
      <c r="Q10" s="1">
        <v>8</v>
      </c>
      <c r="R10" s="1">
        <f>IF(AND((10&gt;Q10),(Q10&gt;=P10),(P10&gt;=2)),1,0)</f>
        <v>1</v>
      </c>
      <c r="S10" s="1">
        <f>IF(AND((Q10&lt;P10),(Q10&gt;2),(P10&lt;10)),1,0)</f>
        <v>0</v>
      </c>
      <c r="T10" s="1">
        <f>IF(Q10&lt;=2,1,0)</f>
        <v>0</v>
      </c>
      <c r="U10" s="1">
        <f>IF(Q10&gt;=10,1,0)</f>
        <v>0</v>
      </c>
      <c r="V10" s="1">
        <f>SUM(R10:U10)</f>
        <v>1</v>
      </c>
      <c r="X10" s="1">
        <v>6</v>
      </c>
      <c r="Y10" s="4">
        <f>10/20</f>
        <v>0.5</v>
      </c>
      <c r="AA10" s="1" t="s">
        <v>82</v>
      </c>
      <c r="AB10" s="1">
        <v>4.7</v>
      </c>
      <c r="AC10" s="1">
        <v>8</v>
      </c>
      <c r="AD10" s="1">
        <v>2.5</v>
      </c>
      <c r="AE10" s="1">
        <f>IF(AND((10&gt;AD10),(AD10&gt;=AC10),(AC10&gt;=2)),1,0)</f>
        <v>0</v>
      </c>
      <c r="AF10" s="1">
        <f>IF(AND((AD10&lt;AC10),(AD10&gt;2),(AC10&lt;10)),1,0)</f>
        <v>1</v>
      </c>
      <c r="AG10" s="1">
        <f>IF(AD10&lt;=2,1,0)</f>
        <v>0</v>
      </c>
      <c r="AH10" s="1">
        <f>IF(AD10&gt;=10,1,0)</f>
        <v>0</v>
      </c>
      <c r="AI10" s="1">
        <f>SUM(AE10:AH10)</f>
        <v>1</v>
      </c>
      <c r="AK10" s="1">
        <v>6</v>
      </c>
      <c r="AL10" s="1">
        <f>24/45</f>
        <v>0.53333333333333333</v>
      </c>
    </row>
    <row r="11" spans="1:38" x14ac:dyDescent="0.25">
      <c r="A11" s="1" t="s">
        <v>78</v>
      </c>
      <c r="B11" s="1">
        <v>6</v>
      </c>
      <c r="C11" s="1">
        <v>6</v>
      </c>
      <c r="D11" s="1">
        <v>6</v>
      </c>
      <c r="E11" s="1">
        <f>IF(AND((10&gt;D11),(D11&gt;=C11),(C11&gt;=2)),1,0)</f>
        <v>1</v>
      </c>
      <c r="F11" s="1">
        <f>IF(AND((D11&lt;C11),(D11&gt;2),(C11&lt;10)),1,0)</f>
        <v>0</v>
      </c>
      <c r="G11" s="1">
        <f>IF(D11&lt;=2,1,0)</f>
        <v>0</v>
      </c>
      <c r="H11" s="1">
        <f>IF(D11&gt;=10,1,0)</f>
        <v>0</v>
      </c>
      <c r="I11" s="1">
        <f>SUM(E11:H11)</f>
        <v>1</v>
      </c>
      <c r="K11" s="1">
        <v>5</v>
      </c>
      <c r="L11" s="3">
        <f>7/15</f>
        <v>0.46666666666666667</v>
      </c>
      <c r="N11" s="1" t="s">
        <v>62</v>
      </c>
      <c r="O11" s="1">
        <v>5.2</v>
      </c>
      <c r="P11" s="1">
        <v>6</v>
      </c>
      <c r="Q11" s="1">
        <v>3</v>
      </c>
      <c r="R11" s="1">
        <f>IF(AND((10&gt;Q11),(Q11&gt;=P11),(P11&gt;=2)),1,0)</f>
        <v>0</v>
      </c>
      <c r="S11" s="1">
        <f>IF(AND((Q11&lt;P11),(Q11&gt;2),(P11&lt;10)),1,0)</f>
        <v>1</v>
      </c>
      <c r="T11" s="1">
        <f>IF(Q11&lt;=2,1,0)</f>
        <v>0</v>
      </c>
      <c r="U11" s="1">
        <f>IF(Q11&gt;=10,1,0)</f>
        <v>0</v>
      </c>
      <c r="V11" s="1">
        <f>SUM(R11:U11)</f>
        <v>1</v>
      </c>
      <c r="X11" s="1">
        <v>5</v>
      </c>
      <c r="Y11" s="4">
        <f>13/34</f>
        <v>0.38235294117647056</v>
      </c>
      <c r="AA11" s="1" t="s">
        <v>61</v>
      </c>
      <c r="AB11" s="1">
        <v>4.5999999999999996</v>
      </c>
      <c r="AC11" s="1">
        <v>8</v>
      </c>
      <c r="AD11" s="1">
        <v>4</v>
      </c>
      <c r="AE11" s="1">
        <f>IF(AND((10&gt;AD11),(AD11&gt;=AC11),(AC11&gt;=2)),1,0)</f>
        <v>0</v>
      </c>
      <c r="AF11" s="1">
        <f>IF(AND((AD11&lt;AC11),(AD11&gt;2),(AC11&lt;10)),1,0)</f>
        <v>1</v>
      </c>
      <c r="AG11" s="1">
        <f>IF(AD11&lt;=2,1,0)</f>
        <v>0</v>
      </c>
      <c r="AH11" s="1">
        <f>IF(AD11&gt;=10,1,0)</f>
        <v>0</v>
      </c>
      <c r="AI11" s="1">
        <f>SUM(AE11:AH11)</f>
        <v>1</v>
      </c>
      <c r="AK11" s="1">
        <v>5</v>
      </c>
      <c r="AL11" s="1">
        <f>24/45</f>
        <v>0.53333333333333333</v>
      </c>
    </row>
    <row r="12" spans="1:38" x14ac:dyDescent="0.25">
      <c r="A12" s="1" t="s">
        <v>78</v>
      </c>
      <c r="B12" s="1">
        <v>6</v>
      </c>
      <c r="C12" s="1">
        <v>6</v>
      </c>
      <c r="D12" s="1">
        <v>7</v>
      </c>
      <c r="E12" s="1">
        <f>IF(AND((10&gt;D12),(D12&gt;=C12),(C12&gt;=2)),1,0)</f>
        <v>1</v>
      </c>
      <c r="F12" s="1">
        <f>IF(AND((D12&lt;C12),(D12&gt;2),(C12&lt;10)),1,0)</f>
        <v>0</v>
      </c>
      <c r="G12" s="1">
        <f>IF(D12&lt;=2,1,0)</f>
        <v>0</v>
      </c>
      <c r="H12" s="1">
        <f>IF(D12&gt;=10,1,0)</f>
        <v>0</v>
      </c>
      <c r="I12" s="1">
        <f>SUM(E12:H12)</f>
        <v>1</v>
      </c>
      <c r="K12" s="1">
        <v>4</v>
      </c>
      <c r="L12" s="3">
        <f>8/16</f>
        <v>0.5</v>
      </c>
      <c r="N12" s="1" t="s">
        <v>75</v>
      </c>
      <c r="O12" s="1">
        <v>5</v>
      </c>
      <c r="P12" s="1">
        <v>6</v>
      </c>
      <c r="Q12" s="1">
        <v>3</v>
      </c>
      <c r="R12" s="1">
        <f>IF(AND((10&gt;Q12),(Q12&gt;=P12),(P12&gt;=2)),1,0)</f>
        <v>0</v>
      </c>
      <c r="S12" s="1">
        <f>IF(AND((Q12&lt;P12),(Q12&gt;2),(P12&lt;10)),1,0)</f>
        <v>1</v>
      </c>
      <c r="T12" s="1">
        <f>IF(Q12&lt;=2,1,0)</f>
        <v>0</v>
      </c>
      <c r="U12" s="1">
        <f>IF(Q12&gt;=10,1,0)</f>
        <v>0</v>
      </c>
      <c r="V12" s="1">
        <f>SUM(R12:U12)</f>
        <v>1</v>
      </c>
      <c r="X12" s="1">
        <v>4</v>
      </c>
      <c r="Y12" s="4">
        <f>17/40</f>
        <v>0.42499999999999999</v>
      </c>
      <c r="AA12" s="1" t="s">
        <v>84</v>
      </c>
      <c r="AB12" s="1">
        <v>4.5</v>
      </c>
      <c r="AC12" s="1">
        <v>8</v>
      </c>
      <c r="AD12" s="1">
        <v>2</v>
      </c>
      <c r="AE12" s="1">
        <f>IF(AND((10&gt;AD12),(AD12&gt;=AC12),(AC12&gt;=2)),1,0)</f>
        <v>0</v>
      </c>
      <c r="AF12" s="1">
        <f>IF(AND((AD12&lt;AC12),(AD12&gt;2),(AC12&lt;10)),1,0)</f>
        <v>0</v>
      </c>
      <c r="AG12" s="1">
        <f>IF(AD12&lt;=2,1,0)</f>
        <v>1</v>
      </c>
      <c r="AH12" s="1">
        <f>IF(AD12&gt;=10,1,0)</f>
        <v>0</v>
      </c>
      <c r="AI12" s="1">
        <f>SUM(AE12:AH12)</f>
        <v>1</v>
      </c>
      <c r="AK12" s="1">
        <v>4</v>
      </c>
      <c r="AL12" s="1">
        <f>34/55</f>
        <v>0.61818181818181817</v>
      </c>
    </row>
    <row r="13" spans="1:38" x14ac:dyDescent="0.25">
      <c r="A13" s="1" t="s">
        <v>78</v>
      </c>
      <c r="B13" s="1">
        <v>6</v>
      </c>
      <c r="C13" s="1">
        <v>6</v>
      </c>
      <c r="D13" s="1">
        <v>8</v>
      </c>
      <c r="E13" s="1">
        <f>IF(AND((10&gt;D13),(D13&gt;=C13),(C13&gt;=2)),1,0)</f>
        <v>1</v>
      </c>
      <c r="F13" s="1">
        <f>IF(AND((D13&lt;C13),(D13&gt;2),(C13&lt;10)),1,0)</f>
        <v>0</v>
      </c>
      <c r="G13" s="1">
        <f>IF(D13&lt;=2,1,0)</f>
        <v>0</v>
      </c>
      <c r="H13" s="1">
        <f>IF(D13&gt;=10,1,0)</f>
        <v>0</v>
      </c>
      <c r="I13" s="1">
        <f>SUM(E13:H13)</f>
        <v>1</v>
      </c>
      <c r="K13" s="1">
        <v>3</v>
      </c>
      <c r="L13" s="3">
        <f>1/2</f>
        <v>0.5</v>
      </c>
      <c r="N13" s="1" t="s">
        <v>65</v>
      </c>
      <c r="O13" s="1">
        <v>5.4</v>
      </c>
      <c r="P13" s="1">
        <v>6</v>
      </c>
      <c r="Q13" s="1">
        <v>2</v>
      </c>
      <c r="R13" s="1">
        <f>IF(AND((10&gt;Q13),(Q13&gt;=P13),(P13&gt;=2)),1,0)</f>
        <v>0</v>
      </c>
      <c r="S13" s="1">
        <f>IF(AND((Q13&lt;P13),(Q13&gt;2),(P13&lt;10)),1,0)</f>
        <v>0</v>
      </c>
      <c r="T13" s="1">
        <f>IF(Q13&lt;=2,1,0)</f>
        <v>1</v>
      </c>
      <c r="U13" s="1">
        <f>IF(Q13&gt;=10,1,0)</f>
        <v>0</v>
      </c>
      <c r="V13" s="1">
        <f>SUM(R13:U13)</f>
        <v>1</v>
      </c>
      <c r="X13" s="1">
        <v>3</v>
      </c>
      <c r="Y13" s="4">
        <f>5/9</f>
        <v>0.55555555555555558</v>
      </c>
      <c r="AA13" s="1" t="s">
        <v>61</v>
      </c>
      <c r="AB13" s="1">
        <v>4.5999999999999996</v>
      </c>
      <c r="AC13" s="1">
        <v>7</v>
      </c>
      <c r="AD13" s="1">
        <v>8</v>
      </c>
      <c r="AE13" s="1">
        <f>IF(AND((10&gt;AD13),(AD13&gt;=AC13),(AC13&gt;=2)),1,0)</f>
        <v>1</v>
      </c>
      <c r="AF13" s="1">
        <f>IF(AND((AD13&lt;AC13),(AD13&gt;2),(AC13&lt;10)),1,0)</f>
        <v>0</v>
      </c>
      <c r="AG13" s="1">
        <f>IF(AD13&lt;=2,1,0)</f>
        <v>0</v>
      </c>
      <c r="AH13" s="1">
        <f>IF(AD13&gt;=10,1,0)</f>
        <v>0</v>
      </c>
      <c r="AI13" s="1">
        <f>SUM(AE13:AH13)</f>
        <v>1</v>
      </c>
      <c r="AK13" s="1">
        <v>3</v>
      </c>
      <c r="AL13" s="1">
        <f>10/14</f>
        <v>0.7142857142857143</v>
      </c>
    </row>
    <row r="14" spans="1:38" x14ac:dyDescent="0.25">
      <c r="A14" s="1" t="s">
        <v>76</v>
      </c>
      <c r="B14" s="1">
        <v>6.1</v>
      </c>
      <c r="C14" s="1">
        <v>6</v>
      </c>
      <c r="D14" s="1">
        <v>2</v>
      </c>
      <c r="E14" s="1">
        <f>IF(AND((10&gt;D14),(D14&gt;=C14),(C14&gt;=2)),1,0)</f>
        <v>0</v>
      </c>
      <c r="F14" s="1">
        <f>IF(AND((D14&lt;C14),(D14&gt;2),(C14&lt;10)),1,0)</f>
        <v>0</v>
      </c>
      <c r="G14" s="1">
        <f>IF(D14&lt;=2,1,0)</f>
        <v>1</v>
      </c>
      <c r="H14" s="1">
        <f>IF(D14&gt;=10,1,0)</f>
        <v>0</v>
      </c>
      <c r="I14" s="1">
        <f>SUM(E14:H14)</f>
        <v>1</v>
      </c>
      <c r="N14" s="1" t="s">
        <v>65</v>
      </c>
      <c r="O14" s="1">
        <v>5.4</v>
      </c>
      <c r="P14" s="1">
        <v>6</v>
      </c>
      <c r="Q14" s="1">
        <v>2</v>
      </c>
      <c r="R14" s="1">
        <f>IF(AND((10&gt;Q14),(Q14&gt;=P14),(P14&gt;=2)),1,0)</f>
        <v>0</v>
      </c>
      <c r="S14" s="1">
        <f>IF(AND((Q14&lt;P14),(Q14&gt;2),(P14&lt;10)),1,0)</f>
        <v>0</v>
      </c>
      <c r="T14" s="1">
        <f>IF(Q14&lt;=2,1,0)</f>
        <v>1</v>
      </c>
      <c r="U14" s="1">
        <f>IF(Q14&gt;=10,1,0)</f>
        <v>0</v>
      </c>
      <c r="V14" s="1">
        <f>SUM(R14:U14)</f>
        <v>1</v>
      </c>
      <c r="X14" s="1">
        <v>2</v>
      </c>
      <c r="Y14" s="4">
        <f>2/14</f>
        <v>0.14285714285714285</v>
      </c>
      <c r="AA14" s="1" t="s">
        <v>73</v>
      </c>
      <c r="AB14" s="1">
        <v>4.5</v>
      </c>
      <c r="AC14" s="1">
        <v>7</v>
      </c>
      <c r="AD14" s="1">
        <v>3</v>
      </c>
      <c r="AE14" s="1">
        <f>IF(AND((10&gt;AD14),(AD14&gt;=AC14),(AC14&gt;=2)),1,0)</f>
        <v>0</v>
      </c>
      <c r="AF14" s="1">
        <f>IF(AND((AD14&lt;AC14),(AD14&gt;2),(AC14&lt;10)),1,0)</f>
        <v>1</v>
      </c>
      <c r="AG14" s="1">
        <f>IF(AD14&lt;=2,1,0)</f>
        <v>0</v>
      </c>
      <c r="AH14" s="1">
        <f>IF(AD14&gt;=10,1,0)</f>
        <v>0</v>
      </c>
      <c r="AI14" s="1">
        <f>SUM(AE14:AH14)</f>
        <v>1</v>
      </c>
      <c r="AK14" s="1">
        <v>2</v>
      </c>
      <c r="AL14" s="1">
        <f>7/14</f>
        <v>0.5</v>
      </c>
    </row>
    <row r="15" spans="1:38" x14ac:dyDescent="0.25">
      <c r="A15" s="1" t="s">
        <v>76</v>
      </c>
      <c r="B15" s="1">
        <v>6.1</v>
      </c>
      <c r="C15" s="1">
        <v>6</v>
      </c>
      <c r="D15" s="1">
        <v>0</v>
      </c>
      <c r="E15" s="1">
        <f>IF(AND((10&gt;D15),(D15&gt;=C15),(C15&gt;=2)),1,0)</f>
        <v>0</v>
      </c>
      <c r="F15" s="1">
        <f>IF(AND((D15&lt;C15),(D15&gt;2),(C15&lt;10)),1,0)</f>
        <v>0</v>
      </c>
      <c r="G15" s="1">
        <f>IF(D15&lt;=2,1,0)</f>
        <v>1</v>
      </c>
      <c r="H15" s="1">
        <f>IF(D15&gt;=10,1,0)</f>
        <v>0</v>
      </c>
      <c r="I15" s="1">
        <f>SUM(E15:H15)</f>
        <v>1</v>
      </c>
      <c r="N15" s="1" t="s">
        <v>65</v>
      </c>
      <c r="O15" s="1">
        <v>5.4</v>
      </c>
      <c r="P15" s="1">
        <v>6</v>
      </c>
      <c r="Q15" s="1">
        <v>1</v>
      </c>
      <c r="R15" s="1">
        <f>IF(AND((10&gt;Q15),(Q15&gt;=P15),(P15&gt;=2)),1,0)</f>
        <v>0</v>
      </c>
      <c r="S15" s="1">
        <f>IF(AND((Q15&lt;P15),(Q15&gt;2),(P15&lt;10)),1,0)</f>
        <v>0</v>
      </c>
      <c r="T15" s="1">
        <f>IF(Q15&lt;=2,1,0)</f>
        <v>1</v>
      </c>
      <c r="U15" s="1">
        <f>IF(Q15&gt;=10,1,0)</f>
        <v>0</v>
      </c>
      <c r="V15" s="1">
        <f>SUM(R15:U15)</f>
        <v>1</v>
      </c>
      <c r="AA15" s="1" t="s">
        <v>89</v>
      </c>
      <c r="AB15" s="1">
        <v>4.4000000000000004</v>
      </c>
      <c r="AC15" s="1">
        <v>7</v>
      </c>
      <c r="AD15" s="1">
        <v>8</v>
      </c>
      <c r="AE15" s="1">
        <f>IF(AND((10&gt;AD15),(AD15&gt;=AC15),(AC15&gt;=2)),1,0)</f>
        <v>1</v>
      </c>
      <c r="AF15" s="1">
        <f>IF(AND((AD15&lt;AC15),(AD15&gt;2),(AC15&lt;10)),1,0)</f>
        <v>0</v>
      </c>
      <c r="AG15" s="1">
        <f>IF(AD15&lt;=2,1,0)</f>
        <v>0</v>
      </c>
      <c r="AH15" s="1">
        <f>IF(AD15&gt;=10,1,0)</f>
        <v>0</v>
      </c>
      <c r="AI15" s="1">
        <f>SUM(AE15:AH15)</f>
        <v>1</v>
      </c>
    </row>
    <row r="16" spans="1:38" x14ac:dyDescent="0.25">
      <c r="A16" s="1" t="s">
        <v>76</v>
      </c>
      <c r="B16" s="1">
        <v>6.1</v>
      </c>
      <c r="C16" s="1">
        <v>6</v>
      </c>
      <c r="D16" s="1">
        <v>2</v>
      </c>
      <c r="E16" s="1">
        <f>IF(AND((10&gt;D16),(D16&gt;=C16),(C16&gt;=2)),1,0)</f>
        <v>0</v>
      </c>
      <c r="F16" s="1">
        <f>IF(AND((D16&lt;C16),(D16&gt;2),(C16&lt;10)),1,0)</f>
        <v>0</v>
      </c>
      <c r="G16" s="1">
        <f>IF(D16&lt;=2,1,0)</f>
        <v>1</v>
      </c>
      <c r="H16" s="1">
        <f>IF(D16&gt;=10,1,0)</f>
        <v>0</v>
      </c>
      <c r="I16" s="1">
        <f>SUM(E16:H16)</f>
        <v>1</v>
      </c>
      <c r="N16" s="1" t="s">
        <v>65</v>
      </c>
      <c r="O16" s="1">
        <v>5.4</v>
      </c>
      <c r="P16" s="1">
        <v>6</v>
      </c>
      <c r="Q16" s="1">
        <v>2</v>
      </c>
      <c r="R16" s="1">
        <f>IF(AND((10&gt;Q16),(Q16&gt;=P16),(P16&gt;=2)),1,0)</f>
        <v>0</v>
      </c>
      <c r="S16" s="1">
        <f>IF(AND((Q16&lt;P16),(Q16&gt;2),(P16&lt;10)),1,0)</f>
        <v>0</v>
      </c>
      <c r="T16" s="1">
        <f>IF(Q16&lt;=2,1,0)</f>
        <v>1</v>
      </c>
      <c r="U16" s="1">
        <f>IF(Q16&gt;=10,1,0)</f>
        <v>0</v>
      </c>
      <c r="V16" s="1">
        <f>SUM(R16:U16)</f>
        <v>1</v>
      </c>
      <c r="AA16" s="1" t="s">
        <v>64</v>
      </c>
      <c r="AB16" s="1">
        <v>4.3</v>
      </c>
      <c r="AC16" s="1">
        <v>7</v>
      </c>
      <c r="AD16" s="1">
        <v>3</v>
      </c>
      <c r="AE16" s="1">
        <f>IF(AND((10&gt;AD16),(AD16&gt;=AC16),(AC16&gt;=2)),1,0)</f>
        <v>0</v>
      </c>
      <c r="AF16" s="1">
        <f>IF(AND((AD16&lt;AC16),(AD16&gt;2),(AC16&lt;10)),1,0)</f>
        <v>1</v>
      </c>
      <c r="AG16" s="1">
        <f>IF(AD16&lt;=2,1,0)</f>
        <v>0</v>
      </c>
      <c r="AH16" s="1">
        <f>IF(AD16&gt;=10,1,0)</f>
        <v>0</v>
      </c>
      <c r="AI16" s="1">
        <f>SUM(AE16:AH16)</f>
        <v>1</v>
      </c>
    </row>
    <row r="17" spans="1:35" x14ac:dyDescent="0.25">
      <c r="A17" s="1" t="s">
        <v>76</v>
      </c>
      <c r="B17" s="1">
        <v>6.1</v>
      </c>
      <c r="C17" s="1">
        <v>6</v>
      </c>
      <c r="D17" s="1">
        <v>2</v>
      </c>
      <c r="E17" s="1">
        <f>IF(AND((10&gt;D17),(D17&gt;=C17),(C17&gt;=2)),1,0)</f>
        <v>0</v>
      </c>
      <c r="F17" s="1">
        <f>IF(AND((D17&lt;C17),(D17&gt;2),(C17&lt;10)),1,0)</f>
        <v>0</v>
      </c>
      <c r="G17" s="1">
        <f>IF(D17&lt;=2,1,0)</f>
        <v>1</v>
      </c>
      <c r="H17" s="1">
        <f>IF(D17&gt;=10,1,0)</f>
        <v>0</v>
      </c>
      <c r="I17" s="1">
        <f>SUM(E17:H17)</f>
        <v>1</v>
      </c>
      <c r="L17" s="5"/>
      <c r="N17" s="1" t="s">
        <v>65</v>
      </c>
      <c r="O17" s="1">
        <v>5.4</v>
      </c>
      <c r="P17" s="1">
        <v>6</v>
      </c>
      <c r="Q17" s="1">
        <v>1</v>
      </c>
      <c r="R17" s="1">
        <f>IF(AND((10&gt;Q17),(Q17&gt;=P17),(P17&gt;=2)),1,0)</f>
        <v>0</v>
      </c>
      <c r="S17" s="1">
        <f>IF(AND((Q17&lt;P17),(Q17&gt;2),(P17&lt;10)),1,0)</f>
        <v>0</v>
      </c>
      <c r="T17" s="1">
        <f>IF(Q17&lt;=2,1,0)</f>
        <v>1</v>
      </c>
      <c r="U17" s="1">
        <f>IF(Q17&gt;=10,1,0)</f>
        <v>0</v>
      </c>
      <c r="V17" s="1">
        <f>SUM(R17:U17)</f>
        <v>1</v>
      </c>
      <c r="AA17" s="1" t="s">
        <v>80</v>
      </c>
      <c r="AB17" s="1">
        <v>4.0999999999999996</v>
      </c>
      <c r="AC17" s="1">
        <v>7</v>
      </c>
      <c r="AD17" s="1">
        <v>11</v>
      </c>
      <c r="AE17" s="1">
        <f>IF(AND((10&gt;AD17),(AD17&gt;=AC17),(AC17&gt;=2)),1,0)</f>
        <v>0</v>
      </c>
      <c r="AF17" s="1">
        <f>IF(AND((AD17&lt;AC17),(AD17&gt;2),(AC17&lt;10)),1,0)</f>
        <v>0</v>
      </c>
      <c r="AG17" s="1">
        <f>IF(AD17&lt;=2,1,0)</f>
        <v>0</v>
      </c>
      <c r="AH17" s="1">
        <f>IF(AD17&gt;=10,1,0)</f>
        <v>1</v>
      </c>
      <c r="AI17" s="1">
        <f>SUM(AE17:AH17)</f>
        <v>1</v>
      </c>
    </row>
    <row r="18" spans="1:35" x14ac:dyDescent="0.25">
      <c r="A18" s="1" t="s">
        <v>78</v>
      </c>
      <c r="B18" s="1">
        <v>6</v>
      </c>
      <c r="C18" s="1">
        <v>6</v>
      </c>
      <c r="D18" s="1">
        <v>2</v>
      </c>
      <c r="E18" s="1">
        <f>IF(AND((10&gt;D18),(D18&gt;=C18),(C18&gt;=2)),1,0)</f>
        <v>0</v>
      </c>
      <c r="F18" s="1">
        <f>IF(AND((D18&lt;C18),(D18&gt;2),(C18&lt;10)),1,0)</f>
        <v>0</v>
      </c>
      <c r="G18" s="1">
        <f>IF(D18&lt;=2,1,0)</f>
        <v>1</v>
      </c>
      <c r="H18" s="1">
        <f>IF(D18&gt;=10,1,0)</f>
        <v>0</v>
      </c>
      <c r="I18" s="1">
        <f>SUM(E18:H18)</f>
        <v>1</v>
      </c>
      <c r="L18" s="6">
        <f>2/14</f>
        <v>0.14285714285714285</v>
      </c>
      <c r="N18" s="1" t="s">
        <v>65</v>
      </c>
      <c r="O18" s="1">
        <v>5.4</v>
      </c>
      <c r="P18" s="1">
        <v>6</v>
      </c>
      <c r="Q18" s="1">
        <v>2</v>
      </c>
      <c r="R18" s="1">
        <f>IF(AND((10&gt;Q18),(Q18&gt;=P18),(P18&gt;=2)),1,0)</f>
        <v>0</v>
      </c>
      <c r="S18" s="1">
        <f>IF(AND((Q18&lt;P18),(Q18&gt;2),(P18&lt;10)),1,0)</f>
        <v>0</v>
      </c>
      <c r="T18" s="1">
        <f>IF(Q18&lt;=2,1,0)</f>
        <v>1</v>
      </c>
      <c r="U18" s="1">
        <f>IF(Q18&gt;=10,1,0)</f>
        <v>0</v>
      </c>
      <c r="V18" s="1">
        <f>SUM(R18:U18)</f>
        <v>1</v>
      </c>
      <c r="AA18" s="1" t="s">
        <v>61</v>
      </c>
      <c r="AB18" s="1">
        <v>4.5999999999999996</v>
      </c>
      <c r="AC18" s="1">
        <v>7</v>
      </c>
      <c r="AD18" s="1">
        <v>1</v>
      </c>
      <c r="AE18" s="1">
        <f>IF(AND((10&gt;AD18),(AD18&gt;=AC18),(AC18&gt;=2)),1,0)</f>
        <v>0</v>
      </c>
      <c r="AF18" s="1">
        <f>IF(AND((AD18&lt;AC18),(AD18&gt;2),(AC18&lt;10)),1,0)</f>
        <v>0</v>
      </c>
      <c r="AG18" s="1">
        <f>IF(AD18&lt;=2,1,0)</f>
        <v>1</v>
      </c>
      <c r="AH18" s="1">
        <f>IF(AD18&gt;=10,1,0)</f>
        <v>0</v>
      </c>
      <c r="AI18" s="1">
        <f>SUM(AE18:AH18)</f>
        <v>1</v>
      </c>
    </row>
    <row r="19" spans="1:35" x14ac:dyDescent="0.25">
      <c r="A19" s="1" t="s">
        <v>78</v>
      </c>
      <c r="B19" s="1">
        <v>6</v>
      </c>
      <c r="C19" s="1">
        <v>6</v>
      </c>
      <c r="D19" s="1">
        <v>-1</v>
      </c>
      <c r="E19" s="1">
        <f>IF(AND((10&gt;D19),(D19&gt;=C19),(C19&gt;=2)),1,0)</f>
        <v>0</v>
      </c>
      <c r="F19" s="1">
        <f>IF(AND((D19&lt;C19),(D19&gt;2),(C19&lt;10)),1,0)</f>
        <v>0</v>
      </c>
      <c r="G19" s="1">
        <f>IF(D19&lt;=2,1,0)</f>
        <v>1</v>
      </c>
      <c r="H19" s="1">
        <f>IF(D19&gt;=10,1,0)</f>
        <v>0</v>
      </c>
      <c r="I19" s="1">
        <f>SUM(E19:H19)</f>
        <v>1</v>
      </c>
      <c r="L19" s="6">
        <f>13/34</f>
        <v>0.38235294117647056</v>
      </c>
      <c r="N19" s="1" t="s">
        <v>62</v>
      </c>
      <c r="O19" s="1">
        <v>5.2</v>
      </c>
      <c r="P19" s="1">
        <v>6</v>
      </c>
      <c r="Q19" s="1">
        <v>2</v>
      </c>
      <c r="R19" s="1">
        <f>IF(AND((10&gt;Q19),(Q19&gt;=P19),(P19&gt;=2)),1,0)</f>
        <v>0</v>
      </c>
      <c r="S19" s="1">
        <f>IF(AND((Q19&lt;P19),(Q19&gt;2),(P19&lt;10)),1,0)</f>
        <v>0</v>
      </c>
      <c r="T19" s="1">
        <f>IF(Q19&lt;=2,1,0)</f>
        <v>1</v>
      </c>
      <c r="U19" s="1">
        <f>IF(Q19&gt;=10,1,0)</f>
        <v>0</v>
      </c>
      <c r="V19" s="1">
        <f>SUM(R19:U19)</f>
        <v>1</v>
      </c>
      <c r="AA19" s="1" t="s">
        <v>61</v>
      </c>
      <c r="AB19" s="1">
        <v>4.5999999999999996</v>
      </c>
      <c r="AC19" s="1">
        <v>7</v>
      </c>
      <c r="AD19" s="1">
        <v>-1</v>
      </c>
      <c r="AE19" s="1">
        <f>IF(AND((10&gt;AD19),(AD19&gt;=AC19),(AC19&gt;=2)),1,0)</f>
        <v>0</v>
      </c>
      <c r="AF19" s="1">
        <f>IF(AND((AD19&lt;AC19),(AD19&gt;2),(AC19&lt;10)),1,0)</f>
        <v>0</v>
      </c>
      <c r="AG19" s="1">
        <f>IF(AD19&lt;=2,1,0)</f>
        <v>1</v>
      </c>
      <c r="AH19" s="1">
        <f>IF(AD19&gt;=10,1,0)</f>
        <v>0</v>
      </c>
      <c r="AI19" s="1">
        <f>SUM(AE19:AH19)</f>
        <v>1</v>
      </c>
    </row>
    <row r="20" spans="1:35" x14ac:dyDescent="0.25">
      <c r="A20" s="1" t="s">
        <v>78</v>
      </c>
      <c r="B20" s="1">
        <v>6</v>
      </c>
      <c r="C20" s="1">
        <v>6</v>
      </c>
      <c r="D20" s="1">
        <v>2</v>
      </c>
      <c r="E20" s="1">
        <f>IF(AND((10&gt;D20),(D20&gt;=C20),(C20&gt;=2)),1,0)</f>
        <v>0</v>
      </c>
      <c r="F20" s="1">
        <f>IF(AND((D20&lt;C20),(D20&gt;2),(C20&lt;10)),1,0)</f>
        <v>0</v>
      </c>
      <c r="G20" s="1">
        <f>IF(D20&lt;=2,1,0)</f>
        <v>1</v>
      </c>
      <c r="H20" s="1">
        <f>IF(D20&gt;=10,1,0)</f>
        <v>0</v>
      </c>
      <c r="I20" s="1">
        <f>SUM(E20:H20)</f>
        <v>1</v>
      </c>
      <c r="L20" s="6">
        <f>17/40</f>
        <v>0.42499999999999999</v>
      </c>
      <c r="N20" s="1" t="s">
        <v>62</v>
      </c>
      <c r="O20" s="1">
        <v>5.2</v>
      </c>
      <c r="P20" s="1">
        <v>6</v>
      </c>
      <c r="Q20" s="1">
        <v>2</v>
      </c>
      <c r="R20" s="1">
        <f>IF(AND((10&gt;Q20),(Q20&gt;=P20),(P20&gt;=2)),1,0)</f>
        <v>0</v>
      </c>
      <c r="S20" s="1">
        <f>IF(AND((Q20&lt;P20),(Q20&gt;2),(P20&lt;10)),1,0)</f>
        <v>0</v>
      </c>
      <c r="T20" s="1">
        <f>IF(Q20&lt;=2,1,0)</f>
        <v>1</v>
      </c>
      <c r="U20" s="1">
        <f>IF(Q20&gt;=10,1,0)</f>
        <v>0</v>
      </c>
      <c r="V20" s="1">
        <f>SUM(R20:U20)</f>
        <v>1</v>
      </c>
      <c r="AA20" s="1" t="s">
        <v>73</v>
      </c>
      <c r="AB20" s="1">
        <v>4.5</v>
      </c>
      <c r="AC20" s="1">
        <v>7</v>
      </c>
      <c r="AD20" s="1">
        <v>1</v>
      </c>
      <c r="AE20" s="1">
        <f>IF(AND((10&gt;AD20),(AD20&gt;=AC20),(AC20&gt;=2)),1,0)</f>
        <v>0</v>
      </c>
      <c r="AF20" s="1">
        <f>IF(AND((AD20&lt;AC20),(AD20&gt;2),(AC20&lt;10)),1,0)</f>
        <v>0</v>
      </c>
      <c r="AG20" s="1">
        <f>IF(AD20&lt;=2,1,0)</f>
        <v>1</v>
      </c>
      <c r="AH20" s="1">
        <f>IF(AD20&gt;=10,1,0)</f>
        <v>0</v>
      </c>
      <c r="AI20" s="1">
        <f>SUM(AE20:AH20)</f>
        <v>1</v>
      </c>
    </row>
    <row r="21" spans="1:35" x14ac:dyDescent="0.25">
      <c r="A21" s="1" t="s">
        <v>78</v>
      </c>
      <c r="B21" s="1">
        <v>6</v>
      </c>
      <c r="C21" s="1">
        <v>6</v>
      </c>
      <c r="D21" s="1">
        <v>2</v>
      </c>
      <c r="E21" s="1">
        <f>IF(AND((10&gt;D21),(D21&gt;=C21),(C21&gt;=2)),1,0)</f>
        <v>0</v>
      </c>
      <c r="F21" s="1">
        <f>IF(AND((D21&lt;C21),(D21&gt;2),(C21&lt;10)),1,0)</f>
        <v>0</v>
      </c>
      <c r="G21" s="1">
        <f>IF(D21&lt;=2,1,0)</f>
        <v>1</v>
      </c>
      <c r="H21" s="1">
        <f>IF(D21&gt;=10,1,0)</f>
        <v>0</v>
      </c>
      <c r="I21" s="1">
        <f>SUM(E21:H21)</f>
        <v>1</v>
      </c>
      <c r="L21" s="7">
        <f>9/21</f>
        <v>0.42857142857142855</v>
      </c>
      <c r="N21" s="1" t="s">
        <v>75</v>
      </c>
      <c r="O21" s="1">
        <v>5</v>
      </c>
      <c r="P21" s="1">
        <v>6</v>
      </c>
      <c r="Q21" s="1">
        <v>1</v>
      </c>
      <c r="R21" s="1">
        <f>IF(AND((10&gt;Q21),(Q21&gt;=P21),(P21&gt;=2)),1,0)</f>
        <v>0</v>
      </c>
      <c r="S21" s="1">
        <f>IF(AND((Q21&lt;P21),(Q21&gt;2),(P21&lt;10)),1,0)</f>
        <v>0</v>
      </c>
      <c r="T21" s="1">
        <f>IF(Q21&lt;=2,1,0)</f>
        <v>1</v>
      </c>
      <c r="U21" s="1">
        <f>IF(Q21&gt;=10,1,0)</f>
        <v>0</v>
      </c>
      <c r="V21" s="1">
        <f>SUM(R21:U21)</f>
        <v>1</v>
      </c>
      <c r="AA21" s="1" t="s">
        <v>80</v>
      </c>
      <c r="AB21" s="1">
        <v>4.0999999999999996</v>
      </c>
      <c r="AC21" s="1">
        <v>7</v>
      </c>
      <c r="AD21" s="1">
        <v>1</v>
      </c>
      <c r="AE21" s="1">
        <f>IF(AND((10&gt;AD21),(AD21&gt;=AC21),(AC21&gt;=2)),1,0)</f>
        <v>0</v>
      </c>
      <c r="AF21" s="1">
        <f>IF(AND((AD21&lt;AC21),(AD21&gt;2),(AC21&lt;10)),1,0)</f>
        <v>0</v>
      </c>
      <c r="AG21" s="1">
        <f>IF(AD21&lt;=2,1,0)</f>
        <v>1</v>
      </c>
      <c r="AH21" s="1">
        <f>IF(AD21&gt;=10,1,0)</f>
        <v>0</v>
      </c>
      <c r="AI21" s="1">
        <f>SUM(AE21:AH21)</f>
        <v>1</v>
      </c>
    </row>
    <row r="22" spans="1:35" x14ac:dyDescent="0.25">
      <c r="A22" s="1" t="s">
        <v>78</v>
      </c>
      <c r="B22" s="1">
        <v>6</v>
      </c>
      <c r="C22" s="1">
        <v>6</v>
      </c>
      <c r="D22" s="1">
        <v>2</v>
      </c>
      <c r="E22" s="1">
        <f>IF(AND((10&gt;D22),(D22&gt;=C22),(C22&gt;=2)),1,0)</f>
        <v>0</v>
      </c>
      <c r="F22" s="1">
        <f>IF(AND((D22&lt;C22),(D22&gt;2),(C22&lt;10)),1,0)</f>
        <v>0</v>
      </c>
      <c r="G22" s="1">
        <f>IF(D22&lt;=2,1,0)</f>
        <v>1</v>
      </c>
      <c r="H22" s="1">
        <f>IF(D22&gt;=10,1,0)</f>
        <v>0</v>
      </c>
      <c r="I22" s="1">
        <f>SUM(E22:H22)</f>
        <v>1</v>
      </c>
      <c r="L22" s="7">
        <f>7/15</f>
        <v>0.46666666666666667</v>
      </c>
      <c r="N22" s="1" t="s">
        <v>70</v>
      </c>
      <c r="O22" s="1">
        <v>5.5</v>
      </c>
      <c r="P22" s="1">
        <v>5</v>
      </c>
      <c r="Q22" s="1">
        <v>4</v>
      </c>
      <c r="R22" s="1">
        <f>IF(AND((10&gt;Q22),(Q22&gt;=P22),(P22&gt;=2)),1,0)</f>
        <v>0</v>
      </c>
      <c r="S22" s="1">
        <f>IF(AND((Q22&lt;P22),(Q22&gt;2),(P22&lt;10)),1,0)</f>
        <v>1</v>
      </c>
      <c r="T22" s="1">
        <f>IF(Q22&lt;=2,1,0)</f>
        <v>0</v>
      </c>
      <c r="U22" s="1">
        <f>IF(Q22&gt;=10,1,0)</f>
        <v>0</v>
      </c>
      <c r="V22" s="1">
        <f>SUM(R22:U22)</f>
        <v>1</v>
      </c>
      <c r="AA22" s="1" t="s">
        <v>80</v>
      </c>
      <c r="AB22" s="1">
        <v>4.0999999999999996</v>
      </c>
      <c r="AC22" s="1">
        <v>7</v>
      </c>
      <c r="AD22" s="1">
        <v>2</v>
      </c>
      <c r="AE22" s="1">
        <f>IF(AND((10&gt;AD22),(AD22&gt;=AC22),(AC22&gt;=2)),1,0)</f>
        <v>0</v>
      </c>
      <c r="AF22" s="1">
        <f>IF(AND((AD22&lt;AC22),(AD22&gt;2),(AC22&lt;10)),1,0)</f>
        <v>0</v>
      </c>
      <c r="AG22" s="1">
        <f>IF(AD22&lt;=2,1,0)</f>
        <v>1</v>
      </c>
      <c r="AH22" s="1">
        <f>IF(AD22&gt;=10,1,0)</f>
        <v>0</v>
      </c>
      <c r="AI22" s="1">
        <f>SUM(AE22:AH22)</f>
        <v>1</v>
      </c>
    </row>
    <row r="23" spans="1:35" x14ac:dyDescent="0.25">
      <c r="A23" s="1" t="s">
        <v>76</v>
      </c>
      <c r="B23" s="1">
        <v>6.1</v>
      </c>
      <c r="C23" s="1">
        <v>5</v>
      </c>
      <c r="D23" s="1">
        <v>6</v>
      </c>
      <c r="E23" s="1">
        <f>IF(AND((10&gt;D23),(D23&gt;=C23),(C23&gt;=2)),1,0)</f>
        <v>1</v>
      </c>
      <c r="F23" s="1">
        <f>IF(AND((D23&lt;C23),(D23&gt;2),(C23&lt;10)),1,0)</f>
        <v>0</v>
      </c>
      <c r="G23" s="1">
        <f>IF(D23&lt;=2,1,0)</f>
        <v>0</v>
      </c>
      <c r="H23" s="1">
        <f>IF(D23&gt;=10,1,0)</f>
        <v>0</v>
      </c>
      <c r="I23" s="1">
        <f>SUM(E23:H23)</f>
        <v>1</v>
      </c>
      <c r="L23" s="7">
        <f>8/16</f>
        <v>0.5</v>
      </c>
      <c r="N23" s="1" t="s">
        <v>70</v>
      </c>
      <c r="O23" s="1">
        <v>5.5</v>
      </c>
      <c r="P23" s="1">
        <v>5</v>
      </c>
      <c r="Q23" s="1">
        <v>7</v>
      </c>
      <c r="R23" s="1">
        <f>IF(AND((10&gt;Q23),(Q23&gt;=P23),(P23&gt;=2)),1,0)</f>
        <v>1</v>
      </c>
      <c r="S23" s="1">
        <f>IF(AND((Q23&lt;P23),(Q23&gt;2),(P23&lt;10)),1,0)</f>
        <v>0</v>
      </c>
      <c r="T23" s="1">
        <f>IF(Q23&lt;=2,1,0)</f>
        <v>0</v>
      </c>
      <c r="U23" s="1">
        <f>IF(Q23&gt;=10,1,0)</f>
        <v>0</v>
      </c>
      <c r="V23" s="1">
        <f>SUM(R23:U23)</f>
        <v>1</v>
      </c>
      <c r="AA23" s="1" t="s">
        <v>66</v>
      </c>
      <c r="AB23" s="1">
        <v>4.9000000000000004</v>
      </c>
      <c r="AC23" s="1">
        <v>6</v>
      </c>
      <c r="AD23" s="1">
        <v>6</v>
      </c>
      <c r="AE23" s="1">
        <f>IF(AND((10&gt;AD23),(AD23&gt;=AC23),(AC23&gt;=2)),1,0)</f>
        <v>1</v>
      </c>
      <c r="AF23" s="1">
        <f>IF(AND((AD23&lt;AC23),(AD23&gt;2),(AC23&lt;10)),1,0)</f>
        <v>0</v>
      </c>
      <c r="AG23" s="1">
        <f>IF(AD23&lt;=2,1,0)</f>
        <v>0</v>
      </c>
      <c r="AH23" s="1">
        <f>IF(AD23&gt;=10,1,0)</f>
        <v>0</v>
      </c>
      <c r="AI23" s="1">
        <f>SUM(AE23:AH23)</f>
        <v>1</v>
      </c>
    </row>
    <row r="24" spans="1:35" x14ac:dyDescent="0.25">
      <c r="A24" s="1" t="s">
        <v>76</v>
      </c>
      <c r="B24" s="1">
        <v>6.1</v>
      </c>
      <c r="C24" s="1">
        <v>5</v>
      </c>
      <c r="D24" s="1">
        <v>6</v>
      </c>
      <c r="E24" s="1">
        <f>IF(AND((10&gt;D24),(D24&gt;=C24),(C24&gt;=2)),1,0)</f>
        <v>1</v>
      </c>
      <c r="F24" s="1">
        <f>IF(AND((D24&lt;C24),(D24&gt;2),(C24&lt;10)),1,0)</f>
        <v>0</v>
      </c>
      <c r="G24" s="1">
        <f>IF(D24&lt;=2,1,0)</f>
        <v>0</v>
      </c>
      <c r="H24" s="1">
        <f>IF(D24&gt;=10,1,0)</f>
        <v>0</v>
      </c>
      <c r="I24" s="1">
        <f>SUM(E24:H24)</f>
        <v>1</v>
      </c>
      <c r="L24" s="7">
        <f>1/2</f>
        <v>0.5</v>
      </c>
      <c r="N24" s="1" t="s">
        <v>71</v>
      </c>
      <c r="O24" s="1">
        <v>5.4</v>
      </c>
      <c r="P24" s="1">
        <v>5</v>
      </c>
      <c r="Q24" s="1">
        <v>7</v>
      </c>
      <c r="R24" s="1">
        <f>IF(AND((10&gt;Q24),(Q24&gt;=P24),(P24&gt;=2)),1,0)</f>
        <v>1</v>
      </c>
      <c r="S24" s="1">
        <f>IF(AND((Q24&lt;P24),(Q24&gt;2),(P24&lt;10)),1,0)</f>
        <v>0</v>
      </c>
      <c r="T24" s="1">
        <f>IF(Q24&lt;=2,1,0)</f>
        <v>0</v>
      </c>
      <c r="U24" s="1">
        <f>IF(Q24&gt;=10,1,0)</f>
        <v>0</v>
      </c>
      <c r="V24" s="1">
        <f>SUM(R24:U24)</f>
        <v>1</v>
      </c>
      <c r="AA24" s="1" t="s">
        <v>74</v>
      </c>
      <c r="AB24" s="1">
        <v>4.5999999999999996</v>
      </c>
      <c r="AC24" s="1">
        <v>6</v>
      </c>
      <c r="AD24" s="1">
        <v>6</v>
      </c>
      <c r="AE24" s="1">
        <f>IF(AND((10&gt;AD24),(AD24&gt;=AC24),(AC24&gt;=2)),1,0)</f>
        <v>1</v>
      </c>
      <c r="AF24" s="1">
        <f>IF(AND((AD24&lt;AC24),(AD24&gt;2),(AC24&lt;10)),1,0)</f>
        <v>0</v>
      </c>
      <c r="AG24" s="1">
        <f>IF(AD24&lt;=2,1,0)</f>
        <v>0</v>
      </c>
      <c r="AH24" s="1">
        <f>IF(AD24&gt;=10,1,0)</f>
        <v>0</v>
      </c>
      <c r="AI24" s="1">
        <f>SUM(AE24:AH24)</f>
        <v>1</v>
      </c>
    </row>
    <row r="25" spans="1:35" x14ac:dyDescent="0.25">
      <c r="A25" s="1" t="s">
        <v>68</v>
      </c>
      <c r="B25" s="1">
        <v>6.1</v>
      </c>
      <c r="C25" s="1">
        <v>5</v>
      </c>
      <c r="D25" s="1">
        <v>6</v>
      </c>
      <c r="E25" s="1">
        <f>IF(AND((10&gt;D25),(D25&gt;=C25),(C25&gt;=2)),1,0)</f>
        <v>1</v>
      </c>
      <c r="F25" s="1">
        <f>IF(AND((D25&lt;C25),(D25&gt;2),(C25&lt;10)),1,0)</f>
        <v>0</v>
      </c>
      <c r="G25" s="1">
        <f>IF(D25&lt;=2,1,0)</f>
        <v>0</v>
      </c>
      <c r="H25" s="1">
        <f>IF(D25&gt;=10,1,0)</f>
        <v>0</v>
      </c>
      <c r="I25" s="1">
        <f>SUM(E25:H25)</f>
        <v>1</v>
      </c>
      <c r="L25" s="6">
        <f>10/20</f>
        <v>0.5</v>
      </c>
      <c r="N25" s="1" t="s">
        <v>65</v>
      </c>
      <c r="O25" s="1">
        <v>5.4</v>
      </c>
      <c r="P25" s="1">
        <v>5</v>
      </c>
      <c r="Q25" s="1">
        <v>6</v>
      </c>
      <c r="R25" s="1">
        <f>IF(AND((10&gt;Q25),(Q25&gt;=P25),(P25&gt;=2)),1,0)</f>
        <v>1</v>
      </c>
      <c r="S25" s="1">
        <f>IF(AND((Q25&lt;P25),(Q25&gt;2),(P25&lt;10)),1,0)</f>
        <v>0</v>
      </c>
      <c r="T25" s="1">
        <f>IF(Q25&lt;=2,1,0)</f>
        <v>0</v>
      </c>
      <c r="U25" s="1">
        <f>IF(Q25&gt;=10,1,0)</f>
        <v>0</v>
      </c>
      <c r="V25" s="1">
        <f>SUM(R25:U25)</f>
        <v>1</v>
      </c>
      <c r="AA25" s="1" t="s">
        <v>74</v>
      </c>
      <c r="AB25" s="1">
        <v>4.5999999999999996</v>
      </c>
      <c r="AC25" s="1">
        <v>6</v>
      </c>
      <c r="AD25" s="1">
        <v>3</v>
      </c>
      <c r="AE25" s="1">
        <f>IF(AND((10&gt;AD25),(AD25&gt;=AC25),(AC25&gt;=2)),1,0)</f>
        <v>0</v>
      </c>
      <c r="AF25" s="1">
        <f>IF(AND((AD25&lt;AC25),(AD25&gt;2),(AC25&lt;10)),1,0)</f>
        <v>1</v>
      </c>
      <c r="AG25" s="1">
        <f>IF(AD25&lt;=2,1,0)</f>
        <v>0</v>
      </c>
      <c r="AH25" s="1">
        <f>IF(AD25&gt;=10,1,0)</f>
        <v>0</v>
      </c>
      <c r="AI25" s="1">
        <f>SUM(AE25:AH25)</f>
        <v>1</v>
      </c>
    </row>
    <row r="26" spans="1:35" x14ac:dyDescent="0.25">
      <c r="A26" s="1" t="s">
        <v>68</v>
      </c>
      <c r="B26" s="1">
        <v>6.1</v>
      </c>
      <c r="C26" s="1">
        <v>5</v>
      </c>
      <c r="D26" s="1">
        <v>3</v>
      </c>
      <c r="E26" s="1">
        <f>IF(AND((10&gt;D26),(D26&gt;=C26),(C26&gt;=2)),1,0)</f>
        <v>0</v>
      </c>
      <c r="F26" s="1">
        <f>IF(AND((D26&lt;C26),(D26&gt;2),(C26&lt;10)),1,0)</f>
        <v>1</v>
      </c>
      <c r="G26" s="1">
        <f>IF(D26&lt;=2,1,0)</f>
        <v>0</v>
      </c>
      <c r="H26" s="1">
        <f>IF(D26&gt;=10,1,0)</f>
        <v>0</v>
      </c>
      <c r="I26" s="1">
        <f>SUM(E26:H26)</f>
        <v>1</v>
      </c>
      <c r="L26" s="5">
        <f>7/14</f>
        <v>0.5</v>
      </c>
      <c r="N26" s="1" t="s">
        <v>65</v>
      </c>
      <c r="O26" s="1">
        <v>5.4</v>
      </c>
      <c r="P26" s="1">
        <v>5</v>
      </c>
      <c r="Q26" s="1">
        <v>3</v>
      </c>
      <c r="R26" s="1">
        <f>IF(AND((10&gt;Q26),(Q26&gt;=P26),(P26&gt;=2)),1,0)</f>
        <v>0</v>
      </c>
      <c r="S26" s="1">
        <f>IF(AND((Q26&lt;P26),(Q26&gt;2),(P26&lt;10)),1,0)</f>
        <v>1</v>
      </c>
      <c r="T26" s="1">
        <f>IF(Q26&lt;=2,1,0)</f>
        <v>0</v>
      </c>
      <c r="U26" s="1">
        <f>IF(Q26&gt;=10,1,0)</f>
        <v>0</v>
      </c>
      <c r="V26" s="1">
        <f>SUM(R26:U26)</f>
        <v>1</v>
      </c>
      <c r="AA26" s="1" t="s">
        <v>61</v>
      </c>
      <c r="AB26" s="1">
        <v>4.5999999999999996</v>
      </c>
      <c r="AC26" s="1">
        <v>6</v>
      </c>
      <c r="AD26" s="1">
        <v>4</v>
      </c>
      <c r="AE26" s="1">
        <f>IF(AND((10&gt;AD26),(AD26&gt;=AC26),(AC26&gt;=2)),1,0)</f>
        <v>0</v>
      </c>
      <c r="AF26" s="1">
        <f>IF(AND((AD26&lt;AC26),(AD26&gt;2),(AC26&lt;10)),1,0)</f>
        <v>1</v>
      </c>
      <c r="AG26" s="1">
        <f>IF(AD26&lt;=2,1,0)</f>
        <v>0</v>
      </c>
      <c r="AH26" s="1">
        <f>IF(AD26&gt;=10,1,0)</f>
        <v>0</v>
      </c>
      <c r="AI26" s="1">
        <f>SUM(AE26:AH26)</f>
        <v>1</v>
      </c>
    </row>
    <row r="27" spans="1:35" x14ac:dyDescent="0.25">
      <c r="A27" s="1" t="s">
        <v>76</v>
      </c>
      <c r="B27" s="1">
        <v>6.1</v>
      </c>
      <c r="C27" s="1">
        <v>5</v>
      </c>
      <c r="D27" s="1">
        <v>6</v>
      </c>
      <c r="E27" s="1">
        <f>IF(AND((10&gt;D27),(D27&gt;=C27),(C27&gt;=2)),1,0)</f>
        <v>1</v>
      </c>
      <c r="F27" s="1">
        <f>IF(AND((D27&lt;C27),(D27&gt;2),(C27&lt;10)),1,0)</f>
        <v>0</v>
      </c>
      <c r="G27" s="1">
        <f>IF(D27&lt;=2,1,0)</f>
        <v>0</v>
      </c>
      <c r="H27" s="1">
        <f>IF(D27&gt;=10,1,0)</f>
        <v>0</v>
      </c>
      <c r="I27" s="1">
        <f>SUM(E27:H27)</f>
        <v>1</v>
      </c>
      <c r="L27" s="5">
        <f>24/45</f>
        <v>0.53333333333333333</v>
      </c>
      <c r="N27" s="1" t="s">
        <v>65</v>
      </c>
      <c r="O27" s="1">
        <v>5.4</v>
      </c>
      <c r="P27" s="1">
        <v>5</v>
      </c>
      <c r="Q27" s="1">
        <v>9</v>
      </c>
      <c r="R27" s="1">
        <f>IF(AND((10&gt;Q27),(Q27&gt;=P27),(P27&gt;=2)),1,0)</f>
        <v>1</v>
      </c>
      <c r="S27" s="1">
        <f>IF(AND((Q27&lt;P27),(Q27&gt;2),(P27&lt;10)),1,0)</f>
        <v>0</v>
      </c>
      <c r="T27" s="1">
        <f>IF(Q27&lt;=2,1,0)</f>
        <v>0</v>
      </c>
      <c r="U27" s="1">
        <f>IF(Q27&gt;=10,1,0)</f>
        <v>0</v>
      </c>
      <c r="V27" s="1">
        <f>SUM(R27:U27)</f>
        <v>1</v>
      </c>
      <c r="AA27" s="1" t="s">
        <v>61</v>
      </c>
      <c r="AB27" s="1">
        <v>4.5999999999999996</v>
      </c>
      <c r="AC27" s="1">
        <v>6</v>
      </c>
      <c r="AD27" s="1">
        <v>3</v>
      </c>
      <c r="AE27" s="1">
        <f>IF(AND((10&gt;AD27),(AD27&gt;=AC27),(AC27&gt;=2)),1,0)</f>
        <v>0</v>
      </c>
      <c r="AF27" s="1">
        <f>IF(AND((AD27&lt;AC27),(AD27&gt;2),(AC27&lt;10)),1,0)</f>
        <v>1</v>
      </c>
      <c r="AG27" s="1">
        <f>IF(AD27&lt;=2,1,0)</f>
        <v>0</v>
      </c>
      <c r="AH27" s="1">
        <f>IF(AD27&gt;=10,1,0)</f>
        <v>0</v>
      </c>
      <c r="AI27" s="1">
        <f>SUM(AE27:AH27)</f>
        <v>1</v>
      </c>
    </row>
    <row r="28" spans="1:35" x14ac:dyDescent="0.25">
      <c r="A28" s="1" t="s">
        <v>78</v>
      </c>
      <c r="B28" s="1">
        <v>6</v>
      </c>
      <c r="C28" s="1">
        <v>5</v>
      </c>
      <c r="D28" s="1">
        <v>7</v>
      </c>
      <c r="E28" s="1">
        <f>IF(AND((10&gt;D28),(D28&gt;=C28),(C28&gt;=2)),1,0)</f>
        <v>1</v>
      </c>
      <c r="F28" s="1">
        <f>IF(AND((D28&lt;C28),(D28&gt;2),(C28&lt;10)),1,0)</f>
        <v>0</v>
      </c>
      <c r="G28" s="1">
        <f>IF(D28&lt;=2,1,0)</f>
        <v>0</v>
      </c>
      <c r="H28" s="1">
        <f>IF(D28&gt;=10,1,0)</f>
        <v>0</v>
      </c>
      <c r="I28" s="1">
        <f>SUM(E28:H28)</f>
        <v>1</v>
      </c>
      <c r="L28" s="5">
        <f>24/45</f>
        <v>0.53333333333333333</v>
      </c>
      <c r="N28" s="1" t="s">
        <v>71</v>
      </c>
      <c r="O28" s="1">
        <v>5.4</v>
      </c>
      <c r="P28" s="1">
        <v>5</v>
      </c>
      <c r="Q28" s="1">
        <v>6</v>
      </c>
      <c r="R28" s="1">
        <f>IF(AND((10&gt;Q28),(Q28&gt;=P28),(P28&gt;=2)),1,0)</f>
        <v>1</v>
      </c>
      <c r="S28" s="1">
        <f>IF(AND((Q28&lt;P28),(Q28&gt;2),(P28&lt;10)),1,0)</f>
        <v>0</v>
      </c>
      <c r="T28" s="1">
        <f>IF(Q28&lt;=2,1,0)</f>
        <v>0</v>
      </c>
      <c r="U28" s="1">
        <f>IF(Q28&gt;=10,1,0)</f>
        <v>0</v>
      </c>
      <c r="V28" s="1">
        <f>SUM(R28:U28)</f>
        <v>1</v>
      </c>
      <c r="AA28" s="1" t="s">
        <v>61</v>
      </c>
      <c r="AB28" s="1">
        <v>4.5999999999999996</v>
      </c>
      <c r="AC28" s="1">
        <v>6</v>
      </c>
      <c r="AD28" s="1">
        <v>3</v>
      </c>
      <c r="AE28" s="1">
        <f>IF(AND((10&gt;AD28),(AD28&gt;=AC28),(AC28&gt;=2)),1,0)</f>
        <v>0</v>
      </c>
      <c r="AF28" s="1">
        <f>IF(AND((AD28&lt;AC28),(AD28&gt;2),(AC28&lt;10)),1,0)</f>
        <v>1</v>
      </c>
      <c r="AG28" s="1">
        <f>IF(AD28&lt;=2,1,0)</f>
        <v>0</v>
      </c>
      <c r="AH28" s="1">
        <f>IF(AD28&gt;=10,1,0)</f>
        <v>0</v>
      </c>
      <c r="AI28" s="1">
        <f>SUM(AE28:AH28)</f>
        <v>1</v>
      </c>
    </row>
    <row r="29" spans="1:35" x14ac:dyDescent="0.25">
      <c r="A29" s="1" t="s">
        <v>78</v>
      </c>
      <c r="B29" s="1">
        <v>6</v>
      </c>
      <c r="C29" s="1">
        <v>5</v>
      </c>
      <c r="D29" s="1">
        <v>6</v>
      </c>
      <c r="E29" s="1">
        <f>IF(AND((10&gt;D29),(D29&gt;=C29),(C29&gt;=2)),1,0)</f>
        <v>1</v>
      </c>
      <c r="F29" s="1">
        <f>IF(AND((D29&lt;C29),(D29&gt;2),(C29&lt;10)),1,0)</f>
        <v>0</v>
      </c>
      <c r="G29" s="1">
        <f>IF(D29&lt;=2,1,0)</f>
        <v>0</v>
      </c>
      <c r="H29" s="1">
        <f>IF(D29&gt;=10,1,0)</f>
        <v>0</v>
      </c>
      <c r="I29" s="1">
        <f>SUM(E29:H29)</f>
        <v>1</v>
      </c>
      <c r="L29" s="6">
        <f>5/9</f>
        <v>0.55555555555555558</v>
      </c>
      <c r="N29" s="1" t="s">
        <v>59</v>
      </c>
      <c r="O29" s="1">
        <v>5.2</v>
      </c>
      <c r="P29" s="1">
        <v>5</v>
      </c>
      <c r="Q29" s="1">
        <v>5</v>
      </c>
      <c r="R29" s="1">
        <f>IF(AND((10&gt;Q29),(Q29&gt;=P29),(P29&gt;=2)),1,0)</f>
        <v>1</v>
      </c>
      <c r="S29" s="1">
        <f>IF(AND((Q29&lt;P29),(Q29&gt;2),(P29&lt;10)),1,0)</f>
        <v>0</v>
      </c>
      <c r="T29" s="1">
        <f>IF(Q29&lt;=2,1,0)</f>
        <v>0</v>
      </c>
      <c r="U29" s="1">
        <f>IF(Q29&gt;=10,1,0)</f>
        <v>0</v>
      </c>
      <c r="V29" s="1">
        <f>SUM(R29:U29)</f>
        <v>1</v>
      </c>
      <c r="AA29" s="1" t="s">
        <v>61</v>
      </c>
      <c r="AB29" s="1">
        <v>4.5999999999999996</v>
      </c>
      <c r="AC29" s="1">
        <v>6</v>
      </c>
      <c r="AD29" s="1">
        <v>9</v>
      </c>
      <c r="AE29" s="1">
        <f>IF(AND((10&gt;AD29),(AD29&gt;=AC29),(AC29&gt;=2)),1,0)</f>
        <v>1</v>
      </c>
      <c r="AF29" s="1">
        <f>IF(AND((AD29&lt;AC29),(AD29&gt;2),(AC29&lt;10)),1,0)</f>
        <v>0</v>
      </c>
      <c r="AG29" s="1">
        <f>IF(AD29&lt;=2,1,0)</f>
        <v>0</v>
      </c>
      <c r="AH29" s="1">
        <f>IF(AD29&gt;=10,1,0)</f>
        <v>0</v>
      </c>
      <c r="AI29" s="1">
        <f>SUM(AE29:AH29)</f>
        <v>1</v>
      </c>
    </row>
    <row r="30" spans="1:35" x14ac:dyDescent="0.25">
      <c r="A30" s="1" t="s">
        <v>78</v>
      </c>
      <c r="B30" s="1">
        <v>6</v>
      </c>
      <c r="C30" s="1">
        <v>5</v>
      </c>
      <c r="D30" s="1">
        <v>6</v>
      </c>
      <c r="E30" s="1">
        <f>IF(AND((10&gt;D30),(D30&gt;=C30),(C30&gt;=2)),1,0)</f>
        <v>1</v>
      </c>
      <c r="F30" s="1">
        <f>IF(AND((D30&lt;C30),(D30&gt;2),(C30&lt;10)),1,0)</f>
        <v>0</v>
      </c>
      <c r="G30" s="1">
        <f>IF(D30&lt;=2,1,0)</f>
        <v>0</v>
      </c>
      <c r="H30" s="1">
        <f>IF(D30&gt;=10,1,0)</f>
        <v>0</v>
      </c>
      <c r="I30" s="1">
        <f>SUM(E30:H30)</f>
        <v>1</v>
      </c>
      <c r="L30" s="5">
        <f>34/55</f>
        <v>0.61818181818181817</v>
      </c>
      <c r="N30" s="1" t="s">
        <v>62</v>
      </c>
      <c r="O30" s="1">
        <v>5.2</v>
      </c>
      <c r="P30" s="1">
        <v>5</v>
      </c>
      <c r="Q30" s="1">
        <v>5</v>
      </c>
      <c r="R30" s="1">
        <f>IF(AND((10&gt;Q30),(Q30&gt;=P30),(P30&gt;=2)),1,0)</f>
        <v>1</v>
      </c>
      <c r="S30" s="1">
        <f>IF(AND((Q30&lt;P30),(Q30&gt;2),(P30&lt;10)),1,0)</f>
        <v>0</v>
      </c>
      <c r="T30" s="1">
        <f>IF(Q30&lt;=2,1,0)</f>
        <v>0</v>
      </c>
      <c r="U30" s="1">
        <f>IF(Q30&gt;=10,1,0)</f>
        <v>0</v>
      </c>
      <c r="V30" s="1">
        <f>SUM(R30:U30)</f>
        <v>1</v>
      </c>
      <c r="AA30" s="1" t="s">
        <v>61</v>
      </c>
      <c r="AB30" s="1">
        <v>4.5999999999999996</v>
      </c>
      <c r="AC30" s="1">
        <v>6</v>
      </c>
      <c r="AD30" s="1">
        <v>3</v>
      </c>
      <c r="AE30" s="1">
        <f>IF(AND((10&gt;AD30),(AD30&gt;=AC30),(AC30&gt;=2)),1,0)</f>
        <v>0</v>
      </c>
      <c r="AF30" s="1">
        <f>IF(AND((AD30&lt;AC30),(AD30&gt;2),(AC30&lt;10)),1,0)</f>
        <v>1</v>
      </c>
      <c r="AG30" s="1">
        <f>IF(AD30&lt;=2,1,0)</f>
        <v>0</v>
      </c>
      <c r="AH30" s="1">
        <f>IF(AD30&gt;=10,1,0)</f>
        <v>0</v>
      </c>
      <c r="AI30" s="1">
        <f>SUM(AE30:AH30)</f>
        <v>1</v>
      </c>
    </row>
    <row r="31" spans="1:35" x14ac:dyDescent="0.25">
      <c r="A31" s="1" t="s">
        <v>76</v>
      </c>
      <c r="B31" s="1">
        <v>6.1</v>
      </c>
      <c r="C31" s="1">
        <v>5</v>
      </c>
      <c r="D31" s="1">
        <v>1</v>
      </c>
      <c r="E31" s="1">
        <f>IF(AND((10&gt;D31),(D31&gt;=C31),(C31&gt;=2)),1,0)</f>
        <v>0</v>
      </c>
      <c r="F31" s="1">
        <f>IF(AND((D31&lt;C31),(D31&gt;2),(C31&lt;10)),1,0)</f>
        <v>0</v>
      </c>
      <c r="G31" s="1">
        <f>IF(D31&lt;=2,1,0)</f>
        <v>1</v>
      </c>
      <c r="H31" s="1">
        <f>IF(D31&gt;=10,1,0)</f>
        <v>0</v>
      </c>
      <c r="I31" s="1">
        <f>SUM(E31:H31)</f>
        <v>1</v>
      </c>
      <c r="L31" s="5">
        <f>10/14</f>
        <v>0.7142857142857143</v>
      </c>
      <c r="N31" s="1" t="s">
        <v>59</v>
      </c>
      <c r="O31" s="1">
        <v>5.2</v>
      </c>
      <c r="P31" s="1">
        <v>5</v>
      </c>
      <c r="Q31" s="1">
        <v>10</v>
      </c>
      <c r="R31" s="1">
        <f>IF(AND((10&gt;Q31),(Q31&gt;=P31),(P31&gt;=2)),1,0)</f>
        <v>0</v>
      </c>
      <c r="S31" s="1">
        <f>IF(AND((Q31&lt;P31),(Q31&gt;2),(P31&lt;10)),1,0)</f>
        <v>0</v>
      </c>
      <c r="T31" s="1">
        <f>IF(Q31&lt;=2,1,0)</f>
        <v>0</v>
      </c>
      <c r="U31" s="1">
        <f>IF(Q31&gt;=10,1,0)</f>
        <v>1</v>
      </c>
      <c r="V31" s="1">
        <f>SUM(R31:U31)</f>
        <v>1</v>
      </c>
      <c r="AA31" s="1" t="s">
        <v>84</v>
      </c>
      <c r="AB31" s="1">
        <v>4.5</v>
      </c>
      <c r="AC31" s="1">
        <v>6</v>
      </c>
      <c r="AD31" s="1">
        <v>9</v>
      </c>
      <c r="AE31" s="1">
        <f>IF(AND((10&gt;AD31),(AD31&gt;=AC31),(AC31&gt;=2)),1,0)</f>
        <v>1</v>
      </c>
      <c r="AF31" s="1">
        <f>IF(AND((AD31&lt;AC31),(AD31&gt;2),(AC31&lt;10)),1,0)</f>
        <v>0</v>
      </c>
      <c r="AG31" s="1">
        <f>IF(AD31&lt;=2,1,0)</f>
        <v>0</v>
      </c>
      <c r="AH31" s="1">
        <f>IF(AD31&gt;=10,1,0)</f>
        <v>0</v>
      </c>
      <c r="AI31" s="1">
        <f>SUM(AE31:AH31)</f>
        <v>1</v>
      </c>
    </row>
    <row r="32" spans="1:35" x14ac:dyDescent="0.25">
      <c r="A32" s="1" t="s">
        <v>76</v>
      </c>
      <c r="B32" s="1">
        <v>6.1</v>
      </c>
      <c r="C32" s="1">
        <v>5</v>
      </c>
      <c r="D32" s="1">
        <v>2</v>
      </c>
      <c r="E32" s="1">
        <f>IF(AND((10&gt;D32),(D32&gt;=C32),(C32&gt;=2)),1,0)</f>
        <v>0</v>
      </c>
      <c r="F32" s="1">
        <f>IF(AND((D32&lt;C32),(D32&gt;2),(C32&lt;10)),1,0)</f>
        <v>0</v>
      </c>
      <c r="G32" s="1">
        <f>IF(D32&lt;=2,1,0)</f>
        <v>1</v>
      </c>
      <c r="H32" s="1">
        <f>IF(D32&gt;=10,1,0)</f>
        <v>0</v>
      </c>
      <c r="I32" s="1">
        <f>SUM(E32:H32)</f>
        <v>1</v>
      </c>
      <c r="N32" s="1" t="s">
        <v>62</v>
      </c>
      <c r="O32" s="1">
        <v>5.2</v>
      </c>
      <c r="P32" s="1">
        <v>5</v>
      </c>
      <c r="Q32" s="1">
        <v>3</v>
      </c>
      <c r="R32" s="1">
        <f>IF(AND((10&gt;Q32),(Q32&gt;=P32),(P32&gt;=2)),1,0)</f>
        <v>0</v>
      </c>
      <c r="S32" s="1">
        <f>IF(AND((Q32&lt;P32),(Q32&gt;2),(P32&lt;10)),1,0)</f>
        <v>1</v>
      </c>
      <c r="T32" s="1">
        <f>IF(Q32&lt;=2,1,0)</f>
        <v>0</v>
      </c>
      <c r="U32" s="1">
        <f>IF(Q32&gt;=10,1,0)</f>
        <v>0</v>
      </c>
      <c r="V32" s="1">
        <f>SUM(R32:U32)</f>
        <v>1</v>
      </c>
      <c r="AA32" s="1" t="s">
        <v>64</v>
      </c>
      <c r="AB32" s="1">
        <v>4.3</v>
      </c>
      <c r="AC32" s="1">
        <v>6</v>
      </c>
      <c r="AD32" s="1">
        <v>6</v>
      </c>
      <c r="AE32" s="1">
        <f>IF(AND((10&gt;AD32),(AD32&gt;=AC32),(AC32&gt;=2)),1,0)</f>
        <v>1</v>
      </c>
      <c r="AF32" s="1">
        <f>IF(AND((AD32&lt;AC32),(AD32&gt;2),(AC32&lt;10)),1,0)</f>
        <v>0</v>
      </c>
      <c r="AG32" s="1">
        <f>IF(AD32&lt;=2,1,0)</f>
        <v>0</v>
      </c>
      <c r="AH32" s="1">
        <f>IF(AD32&gt;=10,1,0)</f>
        <v>0</v>
      </c>
      <c r="AI32" s="1">
        <f>SUM(AE32:AH32)</f>
        <v>1</v>
      </c>
    </row>
    <row r="33" spans="1:35" x14ac:dyDescent="0.25">
      <c r="A33" s="1" t="s">
        <v>68</v>
      </c>
      <c r="B33" s="1">
        <v>6.1</v>
      </c>
      <c r="C33" s="1">
        <v>5</v>
      </c>
      <c r="D33" s="1">
        <v>2</v>
      </c>
      <c r="E33" s="1">
        <f>IF(AND((10&gt;D33),(D33&gt;=C33),(C33&gt;=2)),1,0)</f>
        <v>0</v>
      </c>
      <c r="F33" s="1">
        <f>IF(AND((D33&lt;C33),(D33&gt;2),(C33&lt;10)),1,0)</f>
        <v>0</v>
      </c>
      <c r="G33" s="1">
        <f>IF(D33&lt;=2,1,0)</f>
        <v>1</v>
      </c>
      <c r="H33" s="1">
        <f>IF(D33&gt;=10,1,0)</f>
        <v>0</v>
      </c>
      <c r="I33" s="1">
        <f>SUM(E33:H33)</f>
        <v>1</v>
      </c>
      <c r="N33" s="1" t="s">
        <v>62</v>
      </c>
      <c r="O33" s="1">
        <v>5.2</v>
      </c>
      <c r="P33" s="1">
        <v>5</v>
      </c>
      <c r="Q33" s="1">
        <v>8</v>
      </c>
      <c r="R33" s="1">
        <f>IF(AND((10&gt;Q33),(Q33&gt;=P33),(P33&gt;=2)),1,0)</f>
        <v>1</v>
      </c>
      <c r="S33" s="1">
        <f>IF(AND((Q33&lt;P33),(Q33&gt;2),(P33&lt;10)),1,0)</f>
        <v>0</v>
      </c>
      <c r="T33" s="1">
        <f>IF(Q33&lt;=2,1,0)</f>
        <v>0</v>
      </c>
      <c r="U33" s="1">
        <f>IF(Q33&gt;=10,1,0)</f>
        <v>0</v>
      </c>
      <c r="V33" s="1">
        <f>SUM(R33:U33)</f>
        <v>1</v>
      </c>
      <c r="AA33" s="1" t="s">
        <v>77</v>
      </c>
      <c r="AB33" s="1">
        <v>4.3</v>
      </c>
      <c r="AC33" s="1">
        <v>6</v>
      </c>
      <c r="AD33" s="1">
        <v>4</v>
      </c>
      <c r="AE33" s="1">
        <f>IF(AND((10&gt;AD33),(AD33&gt;=AC33),(AC33&gt;=2)),1,0)</f>
        <v>0</v>
      </c>
      <c r="AF33" s="1">
        <f>IF(AND((AD33&lt;AC33),(AD33&gt;2),(AC33&lt;10)),1,0)</f>
        <v>1</v>
      </c>
      <c r="AG33" s="1">
        <f>IF(AD33&lt;=2,1,0)</f>
        <v>0</v>
      </c>
      <c r="AH33" s="1">
        <f>IF(AD33&gt;=10,1,0)</f>
        <v>0</v>
      </c>
      <c r="AI33" s="1">
        <f>SUM(AE33:AH33)</f>
        <v>1</v>
      </c>
    </row>
    <row r="34" spans="1:35" x14ac:dyDescent="0.25">
      <c r="A34" s="1" t="s">
        <v>68</v>
      </c>
      <c r="B34" s="1">
        <v>6.1</v>
      </c>
      <c r="C34" s="1">
        <v>5</v>
      </c>
      <c r="D34" s="1">
        <v>2</v>
      </c>
      <c r="E34" s="1">
        <f>IF(AND((10&gt;D34),(D34&gt;=C34),(C34&gt;=2)),1,0)</f>
        <v>0</v>
      </c>
      <c r="F34" s="1">
        <f>IF(AND((D34&lt;C34),(D34&gt;2),(C34&lt;10)),1,0)</f>
        <v>0</v>
      </c>
      <c r="G34" s="1">
        <f>IF(D34&lt;=2,1,0)</f>
        <v>1</v>
      </c>
      <c r="H34" s="1">
        <f>IF(D34&gt;=10,1,0)</f>
        <v>0</v>
      </c>
      <c r="I34" s="1">
        <f>SUM(E34:H34)</f>
        <v>1</v>
      </c>
      <c r="N34" s="1" t="s">
        <v>62</v>
      </c>
      <c r="O34" s="1">
        <v>5.2</v>
      </c>
      <c r="P34" s="1">
        <v>5</v>
      </c>
      <c r="Q34" s="1">
        <v>10</v>
      </c>
      <c r="R34" s="1">
        <f>IF(AND((10&gt;Q34),(Q34&gt;=P34),(P34&gt;=2)),1,0)</f>
        <v>0</v>
      </c>
      <c r="S34" s="1">
        <f>IF(AND((Q34&lt;P34),(Q34&gt;2),(P34&lt;10)),1,0)</f>
        <v>0</v>
      </c>
      <c r="T34" s="1">
        <f>IF(Q34&lt;=2,1,0)</f>
        <v>0</v>
      </c>
      <c r="U34" s="1">
        <f>IF(Q34&gt;=10,1,0)</f>
        <v>1</v>
      </c>
      <c r="V34" s="1">
        <f>SUM(R34:U34)</f>
        <v>1</v>
      </c>
      <c r="AA34" s="1" t="s">
        <v>64</v>
      </c>
      <c r="AB34" s="1">
        <v>4.3</v>
      </c>
      <c r="AC34" s="1">
        <v>6</v>
      </c>
      <c r="AD34" s="1">
        <v>3</v>
      </c>
      <c r="AE34" s="1">
        <f>IF(AND((10&gt;AD34),(AD34&gt;=AC34),(AC34&gt;=2)),1,0)</f>
        <v>0</v>
      </c>
      <c r="AF34" s="1">
        <f>IF(AND((AD34&lt;AC34),(AD34&gt;2),(AC34&lt;10)),1,0)</f>
        <v>1</v>
      </c>
      <c r="AG34" s="1">
        <f>IF(AD34&lt;=2,1,0)</f>
        <v>0</v>
      </c>
      <c r="AH34" s="1">
        <f>IF(AD34&gt;=10,1,0)</f>
        <v>0</v>
      </c>
      <c r="AI34" s="1">
        <f>SUM(AE34:AH34)</f>
        <v>1</v>
      </c>
    </row>
    <row r="35" spans="1:35" x14ac:dyDescent="0.25">
      <c r="A35" s="1" t="s">
        <v>76</v>
      </c>
      <c r="B35" s="1">
        <v>6.1</v>
      </c>
      <c r="C35" s="1">
        <v>5</v>
      </c>
      <c r="D35" s="1">
        <v>2</v>
      </c>
      <c r="E35" s="1">
        <f>IF(AND((10&gt;D35),(D35&gt;=C35),(C35&gt;=2)),1,0)</f>
        <v>0</v>
      </c>
      <c r="F35" s="1">
        <f>IF(AND((D35&lt;C35),(D35&gt;2),(C35&lt;10)),1,0)</f>
        <v>0</v>
      </c>
      <c r="G35" s="1">
        <f>IF(D35&lt;=2,1,0)</f>
        <v>1</v>
      </c>
      <c r="H35" s="1">
        <f>IF(D35&gt;=10,1,0)</f>
        <v>0</v>
      </c>
      <c r="I35" s="1">
        <f>SUM(E35:H35)</f>
        <v>1</v>
      </c>
      <c r="N35" s="1" t="s">
        <v>62</v>
      </c>
      <c r="O35" s="1">
        <v>5.2</v>
      </c>
      <c r="P35" s="1">
        <v>5</v>
      </c>
      <c r="Q35" s="1">
        <v>6</v>
      </c>
      <c r="R35" s="1">
        <f>IF(AND((10&gt;Q35),(Q35&gt;=P35),(P35&gt;=2)),1,0)</f>
        <v>1</v>
      </c>
      <c r="S35" s="1">
        <f>IF(AND((Q35&lt;P35),(Q35&gt;2),(P35&lt;10)),1,0)</f>
        <v>0</v>
      </c>
      <c r="T35" s="1">
        <f>IF(Q35&lt;=2,1,0)</f>
        <v>0</v>
      </c>
      <c r="U35" s="1">
        <f>IF(Q35&gt;=10,1,0)</f>
        <v>0</v>
      </c>
      <c r="V35" s="1">
        <f>SUM(R35:U35)</f>
        <v>1</v>
      </c>
      <c r="AA35" s="1" t="s">
        <v>80</v>
      </c>
      <c r="AB35" s="1">
        <v>4.0999999999999996</v>
      </c>
      <c r="AC35" s="1">
        <v>6</v>
      </c>
      <c r="AD35" s="1">
        <v>5</v>
      </c>
      <c r="AE35" s="1">
        <f>IF(AND((10&gt;AD35),(AD35&gt;=AC35),(AC35&gt;=2)),1,0)</f>
        <v>0</v>
      </c>
      <c r="AF35" s="1">
        <f>IF(AND((AD35&lt;AC35),(AD35&gt;2),(AC35&lt;10)),1,0)</f>
        <v>1</v>
      </c>
      <c r="AG35" s="1">
        <f>IF(AD35&lt;=2,1,0)</f>
        <v>0</v>
      </c>
      <c r="AH35" s="1">
        <f>IF(AD35&gt;=10,1,0)</f>
        <v>0</v>
      </c>
      <c r="AI35" s="1">
        <f>SUM(AE35:AH35)</f>
        <v>1</v>
      </c>
    </row>
    <row r="36" spans="1:35" x14ac:dyDescent="0.25">
      <c r="A36" s="1" t="s">
        <v>78</v>
      </c>
      <c r="B36" s="1">
        <v>6</v>
      </c>
      <c r="C36" s="1">
        <v>5</v>
      </c>
      <c r="D36" s="1">
        <v>1</v>
      </c>
      <c r="E36" s="1">
        <f>IF(AND((10&gt;D36),(D36&gt;=C36),(C36&gt;=2)),1,0)</f>
        <v>0</v>
      </c>
      <c r="F36" s="1">
        <f>IF(AND((D36&lt;C36),(D36&gt;2),(C36&lt;10)),1,0)</f>
        <v>0</v>
      </c>
      <c r="G36" s="1">
        <f>IF(D36&lt;=2,1,0)</f>
        <v>1</v>
      </c>
      <c r="H36" s="1">
        <f>IF(D36&gt;=10,1,0)</f>
        <v>0</v>
      </c>
      <c r="I36" s="1">
        <f>SUM(E36:H36)</f>
        <v>1</v>
      </c>
      <c r="N36" s="1" t="s">
        <v>62</v>
      </c>
      <c r="O36" s="1">
        <v>5.2</v>
      </c>
      <c r="P36" s="1">
        <v>5</v>
      </c>
      <c r="Q36" s="1">
        <v>3</v>
      </c>
      <c r="R36" s="1">
        <f>IF(AND((10&gt;Q36),(Q36&gt;=P36),(P36&gt;=2)),1,0)</f>
        <v>0</v>
      </c>
      <c r="S36" s="1">
        <f>IF(AND((Q36&lt;P36),(Q36&gt;2),(P36&lt;10)),1,0)</f>
        <v>1</v>
      </c>
      <c r="T36" s="1">
        <f>IF(Q36&lt;=2,1,0)</f>
        <v>0</v>
      </c>
      <c r="U36" s="1">
        <f>IF(Q36&gt;=10,1,0)</f>
        <v>0</v>
      </c>
      <c r="V36" s="1">
        <f>SUM(R36:U36)</f>
        <v>1</v>
      </c>
      <c r="AA36" s="1" t="s">
        <v>61</v>
      </c>
      <c r="AB36" s="1">
        <v>4.5999999999999996</v>
      </c>
      <c r="AC36" s="1">
        <v>6</v>
      </c>
      <c r="AD36" s="1">
        <v>2</v>
      </c>
      <c r="AE36" s="1">
        <f>IF(AND((10&gt;AD36),(AD36&gt;=AC36),(AC36&gt;=2)),1,0)</f>
        <v>0</v>
      </c>
      <c r="AF36" s="1">
        <f>IF(AND((AD36&lt;AC36),(AD36&gt;2),(AC36&lt;10)),1,0)</f>
        <v>0</v>
      </c>
      <c r="AG36" s="1">
        <f>IF(AD36&lt;=2,1,0)</f>
        <v>1</v>
      </c>
      <c r="AH36" s="1">
        <f>IF(AD36&gt;=10,1,0)</f>
        <v>0</v>
      </c>
      <c r="AI36" s="1">
        <f>SUM(AE36:AH36)</f>
        <v>1</v>
      </c>
    </row>
    <row r="37" spans="1:35" x14ac:dyDescent="0.25">
      <c r="A37" s="1" t="s">
        <v>78</v>
      </c>
      <c r="B37" s="1">
        <v>6</v>
      </c>
      <c r="C37" s="1">
        <v>5</v>
      </c>
      <c r="D37" s="1">
        <v>2</v>
      </c>
      <c r="E37" s="1">
        <f>IF(AND((10&gt;D37),(D37&gt;=C37),(C37&gt;=2)),1,0)</f>
        <v>0</v>
      </c>
      <c r="F37" s="1">
        <f>IF(AND((D37&lt;C37),(D37&gt;2),(C37&lt;10)),1,0)</f>
        <v>0</v>
      </c>
      <c r="G37" s="1">
        <f>IF(D37&lt;=2,1,0)</f>
        <v>1</v>
      </c>
      <c r="H37" s="1">
        <f>IF(D37&gt;=10,1,0)</f>
        <v>0</v>
      </c>
      <c r="I37" s="1">
        <f>SUM(E37:H37)</f>
        <v>1</v>
      </c>
      <c r="N37" s="1" t="s">
        <v>62</v>
      </c>
      <c r="O37" s="1">
        <v>5.2</v>
      </c>
      <c r="P37" s="1">
        <v>5</v>
      </c>
      <c r="Q37" s="1">
        <v>4</v>
      </c>
      <c r="R37" s="1">
        <f>IF(AND((10&gt;Q37),(Q37&gt;=P37),(P37&gt;=2)),1,0)</f>
        <v>0</v>
      </c>
      <c r="S37" s="1">
        <f>IF(AND((Q37&lt;P37),(Q37&gt;2),(P37&lt;10)),1,0)</f>
        <v>1</v>
      </c>
      <c r="T37" s="1">
        <f>IF(Q37&lt;=2,1,0)</f>
        <v>0</v>
      </c>
      <c r="U37" s="1">
        <f>IF(Q37&gt;=10,1,0)</f>
        <v>0</v>
      </c>
      <c r="V37" s="1">
        <f>SUM(R37:U37)</f>
        <v>1</v>
      </c>
      <c r="AA37" s="1" t="s">
        <v>61</v>
      </c>
      <c r="AB37" s="1">
        <v>4.5999999999999996</v>
      </c>
      <c r="AC37" s="1">
        <v>6</v>
      </c>
      <c r="AD37" s="1">
        <v>2</v>
      </c>
      <c r="AE37" s="1">
        <f>IF(AND((10&gt;AD37),(AD37&gt;=AC37),(AC37&gt;=2)),1,0)</f>
        <v>0</v>
      </c>
      <c r="AF37" s="1">
        <f>IF(AND((AD37&lt;AC37),(AD37&gt;2),(AC37&lt;10)),1,0)</f>
        <v>0</v>
      </c>
      <c r="AG37" s="1">
        <f>IF(AD37&lt;=2,1,0)</f>
        <v>1</v>
      </c>
      <c r="AH37" s="1">
        <f>IF(AD37&gt;=10,1,0)</f>
        <v>0</v>
      </c>
      <c r="AI37" s="1">
        <f>SUM(AE37:AH37)</f>
        <v>1</v>
      </c>
    </row>
    <row r="38" spans="1:35" x14ac:dyDescent="0.25">
      <c r="A38" s="1" t="s">
        <v>68</v>
      </c>
      <c r="B38" s="1">
        <v>6.1</v>
      </c>
      <c r="C38" s="1">
        <v>4</v>
      </c>
      <c r="D38" s="1">
        <v>4</v>
      </c>
      <c r="E38" s="1">
        <f>IF(AND((10&gt;D38),(D38&gt;=C38),(C38&gt;=2)),1,0)</f>
        <v>1</v>
      </c>
      <c r="F38" s="1">
        <f>IF(AND((D38&lt;C38),(D38&gt;2),(C38&lt;10)),1,0)</f>
        <v>0</v>
      </c>
      <c r="G38" s="1">
        <f>IF(D38&lt;=2,1,0)</f>
        <v>0</v>
      </c>
      <c r="H38" s="1">
        <f>IF(D38&gt;=10,1,0)</f>
        <v>0</v>
      </c>
      <c r="I38" s="1">
        <f>SUM(E38:H38)</f>
        <v>1</v>
      </c>
      <c r="N38" s="1" t="s">
        <v>62</v>
      </c>
      <c r="O38" s="1">
        <v>5.2</v>
      </c>
      <c r="P38" s="1">
        <v>5</v>
      </c>
      <c r="Q38" s="1">
        <v>6</v>
      </c>
      <c r="R38" s="1">
        <f>IF(AND((10&gt;Q38),(Q38&gt;=P38),(P38&gt;=2)),1,0)</f>
        <v>1</v>
      </c>
      <c r="S38" s="1">
        <f>IF(AND((Q38&lt;P38),(Q38&gt;2),(P38&lt;10)),1,0)</f>
        <v>0</v>
      </c>
      <c r="T38" s="1">
        <f>IF(Q38&lt;=2,1,0)</f>
        <v>0</v>
      </c>
      <c r="U38" s="1">
        <f>IF(Q38&gt;=10,1,0)</f>
        <v>0</v>
      </c>
      <c r="V38" s="1">
        <f>SUM(R38:U38)</f>
        <v>1</v>
      </c>
      <c r="AA38" s="1" t="s">
        <v>81</v>
      </c>
      <c r="AB38" s="1">
        <v>4.5</v>
      </c>
      <c r="AC38" s="1">
        <v>6</v>
      </c>
      <c r="AD38" s="1">
        <v>1</v>
      </c>
      <c r="AE38" s="1">
        <f>IF(AND((10&gt;AD38),(AD38&gt;=AC38),(AC38&gt;=2)),1,0)</f>
        <v>0</v>
      </c>
      <c r="AF38" s="1">
        <f>IF(AND((AD38&lt;AC38),(AD38&gt;2),(AC38&lt;10)),1,0)</f>
        <v>0</v>
      </c>
      <c r="AG38" s="1">
        <f>IF(AD38&lt;=2,1,0)</f>
        <v>1</v>
      </c>
      <c r="AH38" s="1">
        <f>IF(AD38&gt;=10,1,0)</f>
        <v>0</v>
      </c>
      <c r="AI38" s="1">
        <f>SUM(AE38:AH38)</f>
        <v>1</v>
      </c>
    </row>
    <row r="39" spans="1:35" x14ac:dyDescent="0.25">
      <c r="A39" s="1" t="s">
        <v>68</v>
      </c>
      <c r="B39" s="1">
        <v>6.1</v>
      </c>
      <c r="C39" s="1">
        <v>4</v>
      </c>
      <c r="D39" s="1">
        <v>9</v>
      </c>
      <c r="E39" s="1">
        <f>IF(AND((10&gt;D39),(D39&gt;=C39),(C39&gt;=2)),1,0)</f>
        <v>1</v>
      </c>
      <c r="F39" s="1">
        <f>IF(AND((D39&lt;C39),(D39&gt;2),(C39&lt;10)),1,0)</f>
        <v>0</v>
      </c>
      <c r="G39" s="1">
        <f>IF(D39&lt;=2,1,0)</f>
        <v>0</v>
      </c>
      <c r="H39" s="1">
        <f>IF(D39&gt;=10,1,0)</f>
        <v>0</v>
      </c>
      <c r="I39" s="1">
        <f>SUM(E39:H39)</f>
        <v>1</v>
      </c>
      <c r="N39" s="1" t="s">
        <v>62</v>
      </c>
      <c r="O39" s="1">
        <v>5.2</v>
      </c>
      <c r="P39" s="1">
        <v>5</v>
      </c>
      <c r="Q39" s="1">
        <v>6</v>
      </c>
      <c r="R39" s="1">
        <f>IF(AND((10&gt;Q39),(Q39&gt;=P39),(P39&gt;=2)),1,0)</f>
        <v>1</v>
      </c>
      <c r="S39" s="1">
        <f>IF(AND((Q39&lt;P39),(Q39&gt;2),(P39&lt;10)),1,0)</f>
        <v>0</v>
      </c>
      <c r="T39" s="1">
        <f>IF(Q39&lt;=2,1,0)</f>
        <v>0</v>
      </c>
      <c r="U39" s="1">
        <f>IF(Q39&gt;=10,1,0)</f>
        <v>0</v>
      </c>
      <c r="V39" s="1">
        <f>SUM(R39:U39)</f>
        <v>1</v>
      </c>
      <c r="AA39" s="1" t="s">
        <v>69</v>
      </c>
      <c r="AB39" s="1">
        <v>4.4000000000000004</v>
      </c>
      <c r="AC39" s="1">
        <v>6</v>
      </c>
      <c r="AD39" s="1">
        <v>1</v>
      </c>
      <c r="AE39" s="1">
        <f>IF(AND((10&gt;AD39),(AD39&gt;=AC39),(AC39&gt;=2)),1,0)</f>
        <v>0</v>
      </c>
      <c r="AF39" s="1">
        <f>IF(AND((AD39&lt;AC39),(AD39&gt;2),(AC39&lt;10)),1,0)</f>
        <v>0</v>
      </c>
      <c r="AG39" s="1">
        <f>IF(AD39&lt;=2,1,0)</f>
        <v>1</v>
      </c>
      <c r="AH39" s="1">
        <f>IF(AD39&gt;=10,1,0)</f>
        <v>0</v>
      </c>
      <c r="AI39" s="1">
        <f>SUM(AE39:AH39)</f>
        <v>1</v>
      </c>
    </row>
    <row r="40" spans="1:35" x14ac:dyDescent="0.25">
      <c r="A40" s="1" t="s">
        <v>68</v>
      </c>
      <c r="B40" s="1">
        <v>6.1</v>
      </c>
      <c r="C40" s="1">
        <v>4</v>
      </c>
      <c r="D40" s="1">
        <v>9</v>
      </c>
      <c r="E40" s="1">
        <f>IF(AND((10&gt;D40),(D40&gt;=C40),(C40&gt;=2)),1,0)</f>
        <v>1</v>
      </c>
      <c r="F40" s="1">
        <f>IF(AND((D40&lt;C40),(D40&gt;2),(C40&lt;10)),1,0)</f>
        <v>0</v>
      </c>
      <c r="G40" s="1">
        <f>IF(D40&lt;=2,1,0)</f>
        <v>0</v>
      </c>
      <c r="H40" s="1">
        <f>IF(D40&gt;=10,1,0)</f>
        <v>0</v>
      </c>
      <c r="I40" s="1">
        <f>SUM(E40:H40)</f>
        <v>1</v>
      </c>
      <c r="N40" s="1" t="s">
        <v>62</v>
      </c>
      <c r="O40" s="1">
        <v>5.2</v>
      </c>
      <c r="P40" s="1">
        <v>5</v>
      </c>
      <c r="Q40" s="1">
        <v>7</v>
      </c>
      <c r="R40" s="1">
        <f>IF(AND((10&gt;Q40),(Q40&gt;=P40),(P40&gt;=2)),1,0)</f>
        <v>1</v>
      </c>
      <c r="S40" s="1">
        <f>IF(AND((Q40&lt;P40),(Q40&gt;2),(P40&lt;10)),1,0)</f>
        <v>0</v>
      </c>
      <c r="T40" s="1">
        <f>IF(Q40&lt;=2,1,0)</f>
        <v>0</v>
      </c>
      <c r="U40" s="1">
        <f>IF(Q40&gt;=10,1,0)</f>
        <v>0</v>
      </c>
      <c r="V40" s="1">
        <f>SUM(R40:U40)</f>
        <v>1</v>
      </c>
      <c r="AA40" s="1" t="s">
        <v>60</v>
      </c>
      <c r="AB40" s="1">
        <v>4.3</v>
      </c>
      <c r="AC40" s="1">
        <v>6</v>
      </c>
      <c r="AD40" s="1">
        <v>2</v>
      </c>
      <c r="AE40" s="1">
        <f>IF(AND((10&gt;AD40),(AD40&gt;=AC40),(AC40&gt;=2)),1,0)</f>
        <v>0</v>
      </c>
      <c r="AF40" s="1">
        <f>IF(AND((AD40&lt;AC40),(AD40&gt;2),(AC40&lt;10)),1,0)</f>
        <v>0</v>
      </c>
      <c r="AG40" s="1">
        <f>IF(AD40&lt;=2,1,0)</f>
        <v>1</v>
      </c>
      <c r="AH40" s="1">
        <f>IF(AD40&gt;=10,1,0)</f>
        <v>0</v>
      </c>
      <c r="AI40" s="1">
        <f>SUM(AE40:AH40)</f>
        <v>1</v>
      </c>
    </row>
    <row r="41" spans="1:35" x14ac:dyDescent="0.25">
      <c r="A41" s="1" t="s">
        <v>68</v>
      </c>
      <c r="B41" s="1">
        <v>6.1</v>
      </c>
      <c r="C41" s="1">
        <v>4</v>
      </c>
      <c r="D41" s="1">
        <v>6</v>
      </c>
      <c r="E41" s="1">
        <f>IF(AND((10&gt;D41),(D41&gt;=C41),(C41&gt;=2)),1,0)</f>
        <v>1</v>
      </c>
      <c r="F41" s="1">
        <f>IF(AND((D41&lt;C41),(D41&gt;2),(C41&lt;10)),1,0)</f>
        <v>0</v>
      </c>
      <c r="G41" s="1">
        <f>IF(D41&lt;=2,1,0)</f>
        <v>0</v>
      </c>
      <c r="H41" s="1">
        <f>IF(D41&gt;=10,1,0)</f>
        <v>0</v>
      </c>
      <c r="I41" s="1">
        <f>SUM(E41:H41)</f>
        <v>1</v>
      </c>
      <c r="N41" s="1" t="s">
        <v>75</v>
      </c>
      <c r="O41" s="1">
        <v>5</v>
      </c>
      <c r="P41" s="1">
        <v>5</v>
      </c>
      <c r="Q41" s="1">
        <v>6</v>
      </c>
      <c r="R41" s="1">
        <f>IF(AND((10&gt;Q41),(Q41&gt;=P41),(P41&gt;=2)),1,0)</f>
        <v>1</v>
      </c>
      <c r="S41" s="1">
        <f>IF(AND((Q41&lt;P41),(Q41&gt;2),(P41&lt;10)),1,0)</f>
        <v>0</v>
      </c>
      <c r="T41" s="1">
        <f>IF(Q41&lt;=2,1,0)</f>
        <v>0</v>
      </c>
      <c r="U41" s="1">
        <f>IF(Q41&gt;=10,1,0)</f>
        <v>0</v>
      </c>
      <c r="V41" s="1">
        <f>SUM(R41:U41)</f>
        <v>1</v>
      </c>
      <c r="AA41" s="1" t="s">
        <v>64</v>
      </c>
      <c r="AB41" s="1">
        <v>4.3</v>
      </c>
      <c r="AC41" s="1">
        <v>6</v>
      </c>
      <c r="AD41" s="1">
        <v>2</v>
      </c>
      <c r="AE41" s="1">
        <f>IF(AND((10&gt;AD41),(AD41&gt;=AC41),(AC41&gt;=2)),1,0)</f>
        <v>0</v>
      </c>
      <c r="AF41" s="1">
        <f>IF(AND((AD41&lt;AC41),(AD41&gt;2),(AC41&lt;10)),1,0)</f>
        <v>0</v>
      </c>
      <c r="AG41" s="1">
        <f>IF(AD41&lt;=2,1,0)</f>
        <v>1</v>
      </c>
      <c r="AH41" s="1">
        <f>IF(AD41&gt;=10,1,0)</f>
        <v>0</v>
      </c>
      <c r="AI41" s="1">
        <f>SUM(AE41:AH41)</f>
        <v>1</v>
      </c>
    </row>
    <row r="42" spans="1:35" x14ac:dyDescent="0.25">
      <c r="A42" s="1" t="s">
        <v>68</v>
      </c>
      <c r="B42" s="1">
        <v>6.1</v>
      </c>
      <c r="C42" s="1">
        <v>4</v>
      </c>
      <c r="D42" s="1">
        <v>6</v>
      </c>
      <c r="E42" s="1">
        <f>IF(AND((10&gt;D42),(D42&gt;=C42),(C42&gt;=2)),1,0)</f>
        <v>1</v>
      </c>
      <c r="F42" s="1">
        <f>IF(AND((D42&lt;C42),(D42&gt;2),(C42&lt;10)),1,0)</f>
        <v>0</v>
      </c>
      <c r="G42" s="1">
        <f>IF(D42&lt;=2,1,0)</f>
        <v>0</v>
      </c>
      <c r="H42" s="1">
        <f>IF(D42&gt;=10,1,0)</f>
        <v>0</v>
      </c>
      <c r="I42" s="1">
        <f>SUM(E42:H42)</f>
        <v>1</v>
      </c>
      <c r="N42" s="1" t="s">
        <v>75</v>
      </c>
      <c r="O42" s="1">
        <v>5</v>
      </c>
      <c r="P42" s="1">
        <v>5</v>
      </c>
      <c r="Q42" s="1">
        <v>3</v>
      </c>
      <c r="R42" s="1">
        <f>IF(AND((10&gt;Q42),(Q42&gt;=P42),(P42&gt;=2)),1,0)</f>
        <v>0</v>
      </c>
      <c r="S42" s="1">
        <f>IF(AND((Q42&lt;P42),(Q42&gt;2),(P42&lt;10)),1,0)</f>
        <v>1</v>
      </c>
      <c r="T42" s="1">
        <f>IF(Q42&lt;=2,1,0)</f>
        <v>0</v>
      </c>
      <c r="U42" s="1">
        <f>IF(Q42&gt;=10,1,0)</f>
        <v>0</v>
      </c>
      <c r="V42" s="1">
        <f>SUM(R42:U42)</f>
        <v>1</v>
      </c>
      <c r="AA42" s="1" t="s">
        <v>64</v>
      </c>
      <c r="AB42" s="1">
        <v>4.3</v>
      </c>
      <c r="AC42" s="1">
        <v>6</v>
      </c>
      <c r="AD42" s="1">
        <v>2</v>
      </c>
      <c r="AE42" s="1">
        <f>IF(AND((10&gt;AD42),(AD42&gt;=AC42),(AC42&gt;=2)),1,0)</f>
        <v>0</v>
      </c>
      <c r="AF42" s="1">
        <f>IF(AND((AD42&lt;AC42),(AD42&gt;2),(AC42&lt;10)),1,0)</f>
        <v>0</v>
      </c>
      <c r="AG42" s="1">
        <f>IF(AD42&lt;=2,1,0)</f>
        <v>1</v>
      </c>
      <c r="AH42" s="1">
        <f>IF(AD42&gt;=10,1,0)</f>
        <v>0</v>
      </c>
      <c r="AI42" s="1">
        <f>SUM(AE42:AH42)</f>
        <v>1</v>
      </c>
    </row>
    <row r="43" spans="1:35" x14ac:dyDescent="0.25">
      <c r="A43" s="1" t="s">
        <v>68</v>
      </c>
      <c r="B43" s="1">
        <v>6.1</v>
      </c>
      <c r="C43" s="1">
        <v>4</v>
      </c>
      <c r="D43" s="1">
        <v>6</v>
      </c>
      <c r="E43" s="1">
        <f>IF(AND((10&gt;D43),(D43&gt;=C43),(C43&gt;=2)),1,0)</f>
        <v>1</v>
      </c>
      <c r="F43" s="1">
        <f>IF(AND((D43&lt;C43),(D43&gt;2),(C43&lt;10)),1,0)</f>
        <v>0</v>
      </c>
      <c r="G43" s="1">
        <f>IF(D43&lt;=2,1,0)</f>
        <v>0</v>
      </c>
      <c r="H43" s="1">
        <f>IF(D43&gt;=10,1,0)</f>
        <v>0</v>
      </c>
      <c r="I43" s="1">
        <f>SUM(E43:H43)</f>
        <v>1</v>
      </c>
      <c r="N43" s="1" t="s">
        <v>70</v>
      </c>
      <c r="O43" s="1">
        <v>5.5</v>
      </c>
      <c r="P43" s="1">
        <v>5</v>
      </c>
      <c r="Q43" s="1">
        <v>2</v>
      </c>
      <c r="R43" s="1">
        <f>IF(AND((10&gt;Q43),(Q43&gt;=P43),(P43&gt;=2)),1,0)</f>
        <v>0</v>
      </c>
      <c r="S43" s="1">
        <f>IF(AND((Q43&lt;P43),(Q43&gt;2),(P43&lt;10)),1,0)</f>
        <v>0</v>
      </c>
      <c r="T43" s="1">
        <f>IF(Q43&lt;=2,1,0)</f>
        <v>1</v>
      </c>
      <c r="U43" s="1">
        <f>IF(Q43&gt;=10,1,0)</f>
        <v>0</v>
      </c>
      <c r="V43" s="1">
        <f>SUM(R43:U43)</f>
        <v>1</v>
      </c>
      <c r="AA43" s="1" t="s">
        <v>64</v>
      </c>
      <c r="AB43" s="1">
        <v>4.3</v>
      </c>
      <c r="AC43" s="1">
        <v>6</v>
      </c>
      <c r="AD43" s="1">
        <v>2</v>
      </c>
      <c r="AE43" s="1">
        <f>IF(AND((10&gt;AD43),(AD43&gt;=AC43),(AC43&gt;=2)),1,0)</f>
        <v>0</v>
      </c>
      <c r="AF43" s="1">
        <f>IF(AND((AD43&lt;AC43),(AD43&gt;2),(AC43&lt;10)),1,0)</f>
        <v>0</v>
      </c>
      <c r="AG43" s="1">
        <f>IF(AD43&lt;=2,1,0)</f>
        <v>1</v>
      </c>
      <c r="AH43" s="1">
        <f>IF(AD43&gt;=10,1,0)</f>
        <v>0</v>
      </c>
      <c r="AI43" s="1">
        <f>SUM(AE43:AH43)</f>
        <v>1</v>
      </c>
    </row>
    <row r="44" spans="1:35" x14ac:dyDescent="0.25">
      <c r="A44" s="1" t="s">
        <v>78</v>
      </c>
      <c r="B44" s="1">
        <v>6</v>
      </c>
      <c r="C44" s="1">
        <v>4</v>
      </c>
      <c r="D44" s="1">
        <v>9</v>
      </c>
      <c r="E44" s="1">
        <f>IF(AND((10&gt;D44),(D44&gt;=C44),(C44&gt;=2)),1,0)</f>
        <v>1</v>
      </c>
      <c r="F44" s="1">
        <f>IF(AND((D44&lt;C44),(D44&gt;2),(C44&lt;10)),1,0)</f>
        <v>0</v>
      </c>
      <c r="G44" s="1">
        <f>IF(D44&lt;=2,1,0)</f>
        <v>0</v>
      </c>
      <c r="H44" s="1">
        <f>IF(D44&gt;=10,1,0)</f>
        <v>0</v>
      </c>
      <c r="I44" s="1">
        <f>SUM(E44:H44)</f>
        <v>1</v>
      </c>
      <c r="N44" s="1" t="s">
        <v>70</v>
      </c>
      <c r="O44" s="1">
        <v>5.5</v>
      </c>
      <c r="P44" s="1">
        <v>5</v>
      </c>
      <c r="Q44" s="1">
        <v>2</v>
      </c>
      <c r="R44" s="1">
        <f>IF(AND((10&gt;Q44),(Q44&gt;=P44),(P44&gt;=2)),1,0)</f>
        <v>0</v>
      </c>
      <c r="S44" s="1">
        <f>IF(AND((Q44&lt;P44),(Q44&gt;2),(P44&lt;10)),1,0)</f>
        <v>0</v>
      </c>
      <c r="T44" s="1">
        <f>IF(Q44&lt;=2,1,0)</f>
        <v>1</v>
      </c>
      <c r="U44" s="1">
        <f>IF(Q44&gt;=10,1,0)</f>
        <v>0</v>
      </c>
      <c r="V44" s="1">
        <f>SUM(R44:U44)</f>
        <v>1</v>
      </c>
      <c r="AA44" s="1" t="s">
        <v>64</v>
      </c>
      <c r="AB44" s="1">
        <v>4.3</v>
      </c>
      <c r="AC44" s="1">
        <v>6</v>
      </c>
      <c r="AD44" s="1">
        <v>2</v>
      </c>
      <c r="AE44" s="1">
        <f>IF(AND((10&gt;AD44),(AD44&gt;=AC44),(AC44&gt;=2)),1,0)</f>
        <v>0</v>
      </c>
      <c r="AF44" s="1">
        <f>IF(AND((AD44&lt;AC44),(AD44&gt;2),(AC44&lt;10)),1,0)</f>
        <v>0</v>
      </c>
      <c r="AG44" s="1">
        <f>IF(AD44&lt;=2,1,0)</f>
        <v>1</v>
      </c>
      <c r="AH44" s="1">
        <f>IF(AD44&gt;=10,1,0)</f>
        <v>0</v>
      </c>
      <c r="AI44" s="1">
        <f>SUM(AE44:AH44)</f>
        <v>1</v>
      </c>
    </row>
    <row r="45" spans="1:35" x14ac:dyDescent="0.25">
      <c r="A45" s="1" t="s">
        <v>78</v>
      </c>
      <c r="B45" s="1">
        <v>6</v>
      </c>
      <c r="C45" s="1">
        <v>4</v>
      </c>
      <c r="D45" s="1">
        <v>7</v>
      </c>
      <c r="E45" s="1">
        <f>IF(AND((10&gt;D45),(D45&gt;=C45),(C45&gt;=2)),1,0)</f>
        <v>1</v>
      </c>
      <c r="F45" s="1">
        <f>IF(AND((D45&lt;C45),(D45&gt;2),(C45&lt;10)),1,0)</f>
        <v>0</v>
      </c>
      <c r="G45" s="1">
        <f>IF(D45&lt;=2,1,0)</f>
        <v>0</v>
      </c>
      <c r="H45" s="1">
        <f>IF(D45&gt;=10,1,0)</f>
        <v>0</v>
      </c>
      <c r="I45" s="1">
        <f>SUM(E45:H45)</f>
        <v>1</v>
      </c>
      <c r="N45" s="1" t="s">
        <v>70</v>
      </c>
      <c r="O45" s="1">
        <v>5.5</v>
      </c>
      <c r="P45" s="1">
        <v>5</v>
      </c>
      <c r="Q45" s="1">
        <v>0</v>
      </c>
      <c r="R45" s="1">
        <f>IF(AND((10&gt;Q45),(Q45&gt;=P45),(P45&gt;=2)),1,0)</f>
        <v>0</v>
      </c>
      <c r="S45" s="1">
        <f>IF(AND((Q45&lt;P45),(Q45&gt;2),(P45&lt;10)),1,0)</f>
        <v>0</v>
      </c>
      <c r="T45" s="1">
        <f>IF(Q45&lt;=2,1,0)</f>
        <v>1</v>
      </c>
      <c r="U45" s="1">
        <f>IF(Q45&gt;=10,1,0)</f>
        <v>0</v>
      </c>
      <c r="V45" s="1">
        <f>SUM(R45:U45)</f>
        <v>1</v>
      </c>
      <c r="AA45" s="1" t="s">
        <v>80</v>
      </c>
      <c r="AB45" s="1">
        <v>4.0999999999999996</v>
      </c>
      <c r="AC45" s="1">
        <v>6</v>
      </c>
      <c r="AD45" s="1">
        <v>1</v>
      </c>
      <c r="AE45" s="1">
        <f>IF(AND((10&gt;AD45),(AD45&gt;=AC45),(AC45&gt;=2)),1,0)</f>
        <v>0</v>
      </c>
      <c r="AF45" s="1">
        <f>IF(AND((AD45&lt;AC45),(AD45&gt;2),(AC45&lt;10)),1,0)</f>
        <v>0</v>
      </c>
      <c r="AG45" s="1">
        <f>IF(AD45&lt;=2,1,0)</f>
        <v>1</v>
      </c>
      <c r="AH45" s="1">
        <f>IF(AD45&gt;=10,1,0)</f>
        <v>0</v>
      </c>
      <c r="AI45" s="1">
        <f>SUM(AE45:AH45)</f>
        <v>1</v>
      </c>
    </row>
    <row r="46" spans="1:35" x14ac:dyDescent="0.25">
      <c r="A46" s="1" t="s">
        <v>68</v>
      </c>
      <c r="B46" s="1">
        <v>6.1</v>
      </c>
      <c r="C46" s="1">
        <v>4</v>
      </c>
      <c r="D46" s="1">
        <v>2</v>
      </c>
      <c r="E46" s="1">
        <f>IF(AND((10&gt;D46),(D46&gt;=C46),(C46&gt;=2)),1,0)</f>
        <v>0</v>
      </c>
      <c r="F46" s="1">
        <f>IF(AND((D46&lt;C46),(D46&gt;2),(C46&lt;10)),1,0)</f>
        <v>0</v>
      </c>
      <c r="G46" s="1">
        <f>IF(D46&lt;=2,1,0)</f>
        <v>1</v>
      </c>
      <c r="H46" s="1">
        <f>IF(D46&gt;=10,1,0)</f>
        <v>0</v>
      </c>
      <c r="I46" s="1">
        <f>SUM(E46:H46)</f>
        <v>1</v>
      </c>
      <c r="N46" s="1" t="s">
        <v>70</v>
      </c>
      <c r="O46" s="1">
        <v>5.5</v>
      </c>
      <c r="P46" s="1">
        <v>5</v>
      </c>
      <c r="Q46" s="1">
        <v>1</v>
      </c>
      <c r="R46" s="1">
        <f>IF(AND((10&gt;Q46),(Q46&gt;=P46),(P46&gt;=2)),1,0)</f>
        <v>0</v>
      </c>
      <c r="S46" s="1">
        <f>IF(AND((Q46&lt;P46),(Q46&gt;2),(P46&lt;10)),1,0)</f>
        <v>0</v>
      </c>
      <c r="T46" s="1">
        <f>IF(Q46&lt;=2,1,0)</f>
        <v>1</v>
      </c>
      <c r="U46" s="1">
        <f>IF(Q46&gt;=10,1,0)</f>
        <v>0</v>
      </c>
      <c r="V46" s="1">
        <f>SUM(R46:U46)</f>
        <v>1</v>
      </c>
      <c r="AA46" s="1" t="s">
        <v>80</v>
      </c>
      <c r="AB46" s="1">
        <v>4.0999999999999996</v>
      </c>
      <c r="AC46" s="1">
        <v>6</v>
      </c>
      <c r="AD46" s="1">
        <v>2</v>
      </c>
      <c r="AE46" s="1">
        <f>IF(AND((10&gt;AD46),(AD46&gt;=AC46),(AC46&gt;=2)),1,0)</f>
        <v>0</v>
      </c>
      <c r="AF46" s="1">
        <f>IF(AND((AD46&lt;AC46),(AD46&gt;2),(AC46&lt;10)),1,0)</f>
        <v>0</v>
      </c>
      <c r="AG46" s="1">
        <f>IF(AD46&lt;=2,1,0)</f>
        <v>1</v>
      </c>
      <c r="AH46" s="1">
        <f>IF(AD46&gt;=10,1,0)</f>
        <v>0</v>
      </c>
      <c r="AI46" s="1">
        <f>SUM(AE46:AH46)</f>
        <v>1</v>
      </c>
    </row>
    <row r="47" spans="1:35" x14ac:dyDescent="0.25">
      <c r="A47" s="1" t="s">
        <v>68</v>
      </c>
      <c r="B47" s="1">
        <v>6.1</v>
      </c>
      <c r="C47" s="1">
        <v>4</v>
      </c>
      <c r="D47" s="1">
        <v>2</v>
      </c>
      <c r="E47" s="1">
        <f>IF(AND((10&gt;D47),(D47&gt;=C47),(C47&gt;=2)),1,0)</f>
        <v>0</v>
      </c>
      <c r="F47" s="1">
        <f>IF(AND((D47&lt;C47),(D47&gt;2),(C47&lt;10)),1,0)</f>
        <v>0</v>
      </c>
      <c r="G47" s="1">
        <f>IF(D47&lt;=2,1,0)</f>
        <v>1</v>
      </c>
      <c r="H47" s="1">
        <f>IF(D47&gt;=10,1,0)</f>
        <v>0</v>
      </c>
      <c r="I47" s="1">
        <f>SUM(E47:H47)</f>
        <v>1</v>
      </c>
      <c r="N47" s="1" t="s">
        <v>70</v>
      </c>
      <c r="O47" s="1">
        <v>5.5</v>
      </c>
      <c r="P47" s="1">
        <v>5</v>
      </c>
      <c r="Q47" s="1">
        <v>2</v>
      </c>
      <c r="R47" s="1">
        <f>IF(AND((10&gt;Q47),(Q47&gt;=P47),(P47&gt;=2)),1,0)</f>
        <v>0</v>
      </c>
      <c r="S47" s="1">
        <f>IF(AND((Q47&lt;P47),(Q47&gt;2),(P47&lt;10)),1,0)</f>
        <v>0</v>
      </c>
      <c r="T47" s="1">
        <f>IF(Q47&lt;=2,1,0)</f>
        <v>1</v>
      </c>
      <c r="U47" s="1">
        <f>IF(Q47&gt;=10,1,0)</f>
        <v>0</v>
      </c>
      <c r="V47" s="1">
        <f>SUM(R47:U47)</f>
        <v>1</v>
      </c>
      <c r="AA47" s="1" t="s">
        <v>67</v>
      </c>
      <c r="AB47" s="1">
        <v>4.8</v>
      </c>
      <c r="AC47" s="1">
        <v>5</v>
      </c>
      <c r="AD47" s="1">
        <v>4</v>
      </c>
      <c r="AE47" s="1">
        <f>IF(AND((10&gt;AD47),(AD47&gt;=AC47),(AC47&gt;=2)),1,0)</f>
        <v>0</v>
      </c>
      <c r="AF47" s="1">
        <f>IF(AND((AD47&lt;AC47),(AD47&gt;2),(AC47&lt;10)),1,0)</f>
        <v>1</v>
      </c>
      <c r="AG47" s="1">
        <f>IF(AD47&lt;=2,1,0)</f>
        <v>0</v>
      </c>
      <c r="AH47" s="1">
        <f>IF(AD47&gt;=10,1,0)</f>
        <v>0</v>
      </c>
      <c r="AI47" s="1">
        <f>SUM(AE47:AH47)</f>
        <v>1</v>
      </c>
    </row>
    <row r="48" spans="1:35" x14ac:dyDescent="0.25">
      <c r="A48" s="1" t="s">
        <v>68</v>
      </c>
      <c r="B48" s="1">
        <v>6.1</v>
      </c>
      <c r="C48" s="1">
        <v>4</v>
      </c>
      <c r="D48" s="1">
        <v>2</v>
      </c>
      <c r="E48" s="1">
        <f>IF(AND((10&gt;D48),(D48&gt;=C48),(C48&gt;=2)),1,0)</f>
        <v>0</v>
      </c>
      <c r="F48" s="1">
        <f>IF(AND((D48&lt;C48),(D48&gt;2),(C48&lt;10)),1,0)</f>
        <v>0</v>
      </c>
      <c r="G48" s="1">
        <f>IF(D48&lt;=2,1,0)</f>
        <v>1</v>
      </c>
      <c r="H48" s="1">
        <f>IF(D48&gt;=10,1,0)</f>
        <v>0</v>
      </c>
      <c r="I48" s="1">
        <f>SUM(E48:H48)</f>
        <v>1</v>
      </c>
      <c r="N48" s="1" t="s">
        <v>71</v>
      </c>
      <c r="O48" s="1">
        <v>5.4</v>
      </c>
      <c r="P48" s="1">
        <v>5</v>
      </c>
      <c r="Q48" s="1">
        <v>2</v>
      </c>
      <c r="R48" s="1">
        <f>IF(AND((10&gt;Q48),(Q48&gt;=P48),(P48&gt;=2)),1,0)</f>
        <v>0</v>
      </c>
      <c r="S48" s="1">
        <f>IF(AND((Q48&lt;P48),(Q48&gt;2),(P48&lt;10)),1,0)</f>
        <v>0</v>
      </c>
      <c r="T48" s="1">
        <f>IF(Q48&lt;=2,1,0)</f>
        <v>1</v>
      </c>
      <c r="U48" s="1">
        <f>IF(Q48&gt;=10,1,0)</f>
        <v>0</v>
      </c>
      <c r="V48" s="1">
        <f>SUM(R48:U48)</f>
        <v>1</v>
      </c>
      <c r="AA48" s="1" t="s">
        <v>74</v>
      </c>
      <c r="AB48" s="1">
        <v>4.5999999999999996</v>
      </c>
      <c r="AC48" s="1">
        <v>5</v>
      </c>
      <c r="AD48" s="1">
        <v>3</v>
      </c>
      <c r="AE48" s="1">
        <f>IF(AND((10&gt;AD48),(AD48&gt;=AC48),(AC48&gt;=2)),1,0)</f>
        <v>0</v>
      </c>
      <c r="AF48" s="1">
        <f>IF(AND((AD48&lt;AC48),(AD48&gt;2),(AC48&lt;10)),1,0)</f>
        <v>1</v>
      </c>
      <c r="AG48" s="1">
        <f>IF(AD48&lt;=2,1,0)</f>
        <v>0</v>
      </c>
      <c r="AH48" s="1">
        <f>IF(AD48&gt;=10,1,0)</f>
        <v>0</v>
      </c>
      <c r="AI48" s="1">
        <f>SUM(AE48:AH48)</f>
        <v>1</v>
      </c>
    </row>
    <row r="49" spans="1:35" x14ac:dyDescent="0.25">
      <c r="A49" s="1" t="s">
        <v>68</v>
      </c>
      <c r="B49" s="1">
        <v>6.1</v>
      </c>
      <c r="C49" s="1">
        <v>4</v>
      </c>
      <c r="D49" s="1">
        <v>1</v>
      </c>
      <c r="E49" s="1">
        <f>IF(AND((10&gt;D49),(D49&gt;=C49),(C49&gt;=2)),1,0)</f>
        <v>0</v>
      </c>
      <c r="F49" s="1">
        <f>IF(AND((D49&lt;C49),(D49&gt;2),(C49&lt;10)),1,0)</f>
        <v>0</v>
      </c>
      <c r="G49" s="1">
        <f>IF(D49&lt;=2,1,0)</f>
        <v>1</v>
      </c>
      <c r="H49" s="1">
        <f>IF(D49&gt;=10,1,0)</f>
        <v>0</v>
      </c>
      <c r="I49" s="1">
        <f>SUM(E49:H49)</f>
        <v>1</v>
      </c>
      <c r="N49" s="1" t="s">
        <v>71</v>
      </c>
      <c r="O49" s="1">
        <v>5.4</v>
      </c>
      <c r="P49" s="1">
        <v>5</v>
      </c>
      <c r="Q49" s="1">
        <v>2</v>
      </c>
      <c r="R49" s="1">
        <f>IF(AND((10&gt;Q49),(Q49&gt;=P49),(P49&gt;=2)),1,0)</f>
        <v>0</v>
      </c>
      <c r="S49" s="1">
        <f>IF(AND((Q49&lt;P49),(Q49&gt;2),(P49&lt;10)),1,0)</f>
        <v>0</v>
      </c>
      <c r="T49" s="1">
        <f>IF(Q49&lt;=2,1,0)</f>
        <v>1</v>
      </c>
      <c r="U49" s="1">
        <f>IF(Q49&gt;=10,1,0)</f>
        <v>0</v>
      </c>
      <c r="V49" s="1">
        <f>SUM(R49:U49)</f>
        <v>1</v>
      </c>
      <c r="AA49" s="1" t="s">
        <v>74</v>
      </c>
      <c r="AB49" s="1">
        <v>4.5999999999999996</v>
      </c>
      <c r="AC49" s="1">
        <v>5</v>
      </c>
      <c r="AD49" s="1">
        <v>7</v>
      </c>
      <c r="AE49" s="1">
        <f>IF(AND((10&gt;AD49),(AD49&gt;=AC49),(AC49&gt;=2)),1,0)</f>
        <v>1</v>
      </c>
      <c r="AF49" s="1">
        <f>IF(AND((AD49&lt;AC49),(AD49&gt;2),(AC49&lt;10)),1,0)</f>
        <v>0</v>
      </c>
      <c r="AG49" s="1">
        <f>IF(AD49&lt;=2,1,0)</f>
        <v>0</v>
      </c>
      <c r="AH49" s="1">
        <f>IF(AD49&gt;=10,1,0)</f>
        <v>0</v>
      </c>
      <c r="AI49" s="1">
        <f>SUM(AE49:AH49)</f>
        <v>1</v>
      </c>
    </row>
    <row r="50" spans="1:35" x14ac:dyDescent="0.25">
      <c r="A50" s="1" t="s">
        <v>68</v>
      </c>
      <c r="B50" s="1">
        <v>6.1</v>
      </c>
      <c r="C50" s="1">
        <v>4</v>
      </c>
      <c r="D50" s="1">
        <v>2</v>
      </c>
      <c r="E50" s="1">
        <f>IF(AND((10&gt;D50),(D50&gt;=C50),(C50&gt;=2)),1,0)</f>
        <v>0</v>
      </c>
      <c r="F50" s="1">
        <f>IF(AND((D50&lt;C50),(D50&gt;2),(C50&lt;10)),1,0)</f>
        <v>0</v>
      </c>
      <c r="G50" s="1">
        <f>IF(D50&lt;=2,1,0)</f>
        <v>1</v>
      </c>
      <c r="H50" s="1">
        <f>IF(D50&gt;=10,1,0)</f>
        <v>0</v>
      </c>
      <c r="I50" s="1">
        <f>SUM(E50:H50)</f>
        <v>1</v>
      </c>
      <c r="N50" s="1" t="s">
        <v>71</v>
      </c>
      <c r="O50" s="1">
        <v>5.4</v>
      </c>
      <c r="P50" s="1">
        <v>5</v>
      </c>
      <c r="Q50" s="1">
        <v>1</v>
      </c>
      <c r="R50" s="1">
        <f>IF(AND((10&gt;Q50),(Q50&gt;=P50),(P50&gt;=2)),1,0)</f>
        <v>0</v>
      </c>
      <c r="S50" s="1">
        <f>IF(AND((Q50&lt;P50),(Q50&gt;2),(P50&lt;10)),1,0)</f>
        <v>0</v>
      </c>
      <c r="T50" s="1">
        <f>IF(Q50&lt;=2,1,0)</f>
        <v>1</v>
      </c>
      <c r="U50" s="1">
        <f>IF(Q50&gt;=10,1,0)</f>
        <v>0</v>
      </c>
      <c r="V50" s="1">
        <f>SUM(R50:U50)</f>
        <v>1</v>
      </c>
      <c r="AA50" s="1" t="s">
        <v>74</v>
      </c>
      <c r="AB50" s="1">
        <v>4.5999999999999996</v>
      </c>
      <c r="AC50" s="1">
        <v>5</v>
      </c>
      <c r="AD50" s="1">
        <v>6</v>
      </c>
      <c r="AE50" s="1">
        <f>IF(AND((10&gt;AD50),(AD50&gt;=AC50),(AC50&gt;=2)),1,0)</f>
        <v>1</v>
      </c>
      <c r="AF50" s="1">
        <f>IF(AND((AD50&lt;AC50),(AD50&gt;2),(AC50&lt;10)),1,0)</f>
        <v>0</v>
      </c>
      <c r="AG50" s="1">
        <f>IF(AD50&lt;=2,1,0)</f>
        <v>0</v>
      </c>
      <c r="AH50" s="1">
        <f>IF(AD50&gt;=10,1,0)</f>
        <v>0</v>
      </c>
      <c r="AI50" s="1">
        <f>SUM(AE50:AH50)</f>
        <v>1</v>
      </c>
    </row>
    <row r="51" spans="1:35" x14ac:dyDescent="0.25">
      <c r="A51" s="1" t="s">
        <v>68</v>
      </c>
      <c r="B51" s="1">
        <v>6.1</v>
      </c>
      <c r="C51" s="1">
        <v>4</v>
      </c>
      <c r="D51" s="1">
        <v>2</v>
      </c>
      <c r="E51" s="1">
        <f>IF(AND((10&gt;D51),(D51&gt;=C51),(C51&gt;=2)),1,0)</f>
        <v>0</v>
      </c>
      <c r="F51" s="1">
        <f>IF(AND((D51&lt;C51),(D51&gt;2),(C51&lt;10)),1,0)</f>
        <v>0</v>
      </c>
      <c r="G51" s="1">
        <f>IF(D51&lt;=2,1,0)</f>
        <v>1</v>
      </c>
      <c r="H51" s="1">
        <f>IF(D51&gt;=10,1,0)</f>
        <v>0</v>
      </c>
      <c r="I51" s="1">
        <f>SUM(E51:H51)</f>
        <v>1</v>
      </c>
      <c r="N51" s="1" t="s">
        <v>59</v>
      </c>
      <c r="O51" s="1">
        <v>5.2</v>
      </c>
      <c r="P51" s="1">
        <v>5</v>
      </c>
      <c r="Q51" s="1">
        <v>2</v>
      </c>
      <c r="R51" s="1">
        <f>IF(AND((10&gt;Q51),(Q51&gt;=P51),(P51&gt;=2)),1,0)</f>
        <v>0</v>
      </c>
      <c r="S51" s="1">
        <f>IF(AND((Q51&lt;P51),(Q51&gt;2),(P51&lt;10)),1,0)</f>
        <v>0</v>
      </c>
      <c r="T51" s="1">
        <f>IF(Q51&lt;=2,1,0)</f>
        <v>1</v>
      </c>
      <c r="U51" s="1">
        <f>IF(Q51&gt;=10,1,0)</f>
        <v>0</v>
      </c>
      <c r="V51" s="1">
        <f>SUM(R51:U51)</f>
        <v>1</v>
      </c>
      <c r="AA51" s="1" t="s">
        <v>74</v>
      </c>
      <c r="AB51" s="1">
        <v>4.5999999999999996</v>
      </c>
      <c r="AC51" s="1">
        <v>5</v>
      </c>
      <c r="AD51" s="1">
        <v>3</v>
      </c>
      <c r="AE51" s="1">
        <f>IF(AND((10&gt;AD51),(AD51&gt;=AC51),(AC51&gt;=2)),1,0)</f>
        <v>0</v>
      </c>
      <c r="AF51" s="1">
        <f>IF(AND((AD51&lt;AC51),(AD51&gt;2),(AC51&lt;10)),1,0)</f>
        <v>1</v>
      </c>
      <c r="AG51" s="1">
        <f>IF(AD51&lt;=2,1,0)</f>
        <v>0</v>
      </c>
      <c r="AH51" s="1">
        <f>IF(AD51&gt;=10,1,0)</f>
        <v>0</v>
      </c>
      <c r="AI51" s="1">
        <f>SUM(AE51:AH51)</f>
        <v>1</v>
      </c>
    </row>
    <row r="52" spans="1:35" x14ac:dyDescent="0.25">
      <c r="A52" s="1" t="s">
        <v>78</v>
      </c>
      <c r="B52" s="1">
        <v>6</v>
      </c>
      <c r="C52" s="1">
        <v>4</v>
      </c>
      <c r="D52" s="1">
        <v>2</v>
      </c>
      <c r="E52" s="1">
        <f>IF(AND((10&gt;D52),(D52&gt;=C52),(C52&gt;=2)),1,0)</f>
        <v>0</v>
      </c>
      <c r="F52" s="1">
        <f>IF(AND((D52&lt;C52),(D52&gt;2),(C52&lt;10)),1,0)</f>
        <v>0</v>
      </c>
      <c r="G52" s="1">
        <f>IF(D52&lt;=2,1,0)</f>
        <v>1</v>
      </c>
      <c r="H52" s="1">
        <f>IF(D52&gt;=10,1,0)</f>
        <v>0</v>
      </c>
      <c r="I52" s="1">
        <f>SUM(E52:H52)</f>
        <v>1</v>
      </c>
      <c r="N52" s="1" t="s">
        <v>62</v>
      </c>
      <c r="O52" s="1">
        <v>5.2</v>
      </c>
      <c r="P52" s="1">
        <v>5</v>
      </c>
      <c r="Q52" s="1">
        <v>0</v>
      </c>
      <c r="R52" s="1">
        <f>IF(AND((10&gt;Q52),(Q52&gt;=P52),(P52&gt;=2)),1,0)</f>
        <v>0</v>
      </c>
      <c r="S52" s="1">
        <f>IF(AND((Q52&lt;P52),(Q52&gt;2),(P52&lt;10)),1,0)</f>
        <v>0</v>
      </c>
      <c r="T52" s="1">
        <f>IF(Q52&lt;=2,1,0)</f>
        <v>1</v>
      </c>
      <c r="U52" s="1">
        <f>IF(Q52&gt;=10,1,0)</f>
        <v>0</v>
      </c>
      <c r="V52" s="1">
        <f>SUM(R52:U52)</f>
        <v>1</v>
      </c>
      <c r="AA52" s="1" t="s">
        <v>74</v>
      </c>
      <c r="AB52" s="1">
        <v>4.5999999999999996</v>
      </c>
      <c r="AC52" s="1">
        <v>5</v>
      </c>
      <c r="AD52" s="1">
        <v>3</v>
      </c>
      <c r="AE52" s="1">
        <f>IF(AND((10&gt;AD52),(AD52&gt;=AC52),(AC52&gt;=2)),1,0)</f>
        <v>0</v>
      </c>
      <c r="AF52" s="1">
        <f>IF(AND((AD52&lt;AC52),(AD52&gt;2),(AC52&lt;10)),1,0)</f>
        <v>1</v>
      </c>
      <c r="AG52" s="1">
        <f>IF(AD52&lt;=2,1,0)</f>
        <v>0</v>
      </c>
      <c r="AH52" s="1">
        <f>IF(AD52&gt;=10,1,0)</f>
        <v>0</v>
      </c>
      <c r="AI52" s="1">
        <f>SUM(AE52:AH52)</f>
        <v>1</v>
      </c>
    </row>
    <row r="53" spans="1:35" x14ac:dyDescent="0.25">
      <c r="A53" s="1" t="s">
        <v>78</v>
      </c>
      <c r="B53" s="1">
        <v>6</v>
      </c>
      <c r="C53" s="1">
        <v>4</v>
      </c>
      <c r="D53" s="1">
        <v>1</v>
      </c>
      <c r="E53" s="1">
        <f>IF(AND((10&gt;D53),(D53&gt;=C53),(C53&gt;=2)),1,0)</f>
        <v>0</v>
      </c>
      <c r="F53" s="1">
        <f>IF(AND((D53&lt;C53),(D53&gt;2),(C53&lt;10)),1,0)</f>
        <v>0</v>
      </c>
      <c r="G53" s="1">
        <f>IF(D53&lt;=2,1,0)</f>
        <v>1</v>
      </c>
      <c r="H53" s="1">
        <f>IF(D53&gt;=10,1,0)</f>
        <v>0</v>
      </c>
      <c r="I53" s="1">
        <f>SUM(E53:H53)</f>
        <v>1</v>
      </c>
      <c r="N53" s="1" t="s">
        <v>59</v>
      </c>
      <c r="O53" s="1">
        <v>5.2</v>
      </c>
      <c r="P53" s="1">
        <v>5</v>
      </c>
      <c r="Q53" s="1">
        <v>2</v>
      </c>
      <c r="R53" s="1">
        <f>IF(AND((10&gt;Q53),(Q53&gt;=P53),(P53&gt;=2)),1,0)</f>
        <v>0</v>
      </c>
      <c r="S53" s="1">
        <f>IF(AND((Q53&lt;P53),(Q53&gt;2),(P53&lt;10)),1,0)</f>
        <v>0</v>
      </c>
      <c r="T53" s="1">
        <f>IF(Q53&lt;=2,1,0)</f>
        <v>1</v>
      </c>
      <c r="U53" s="1">
        <f>IF(Q53&gt;=10,1,0)</f>
        <v>0</v>
      </c>
      <c r="V53" s="1">
        <f>SUM(R53:U53)</f>
        <v>1</v>
      </c>
      <c r="AA53" s="1" t="s">
        <v>74</v>
      </c>
      <c r="AB53" s="1">
        <v>4.5999999999999996</v>
      </c>
      <c r="AC53" s="1">
        <v>5</v>
      </c>
      <c r="AD53" s="1">
        <v>6</v>
      </c>
      <c r="AE53" s="1">
        <f>IF(AND((10&gt;AD53),(AD53&gt;=AC53),(AC53&gt;=2)),1,0)</f>
        <v>1</v>
      </c>
      <c r="AF53" s="1">
        <f>IF(AND((AD53&lt;AC53),(AD53&gt;2),(AC53&lt;10)),1,0)</f>
        <v>0</v>
      </c>
      <c r="AG53" s="1">
        <f>IF(AD53&lt;=2,1,0)</f>
        <v>0</v>
      </c>
      <c r="AH53" s="1">
        <f>IF(AD53&gt;=10,1,0)</f>
        <v>0</v>
      </c>
      <c r="AI53" s="1">
        <f>SUM(AE53:AH53)</f>
        <v>1</v>
      </c>
    </row>
    <row r="54" spans="1:35" x14ac:dyDescent="0.25">
      <c r="A54" s="1" t="s">
        <v>68</v>
      </c>
      <c r="B54" s="1">
        <v>6.1</v>
      </c>
      <c r="C54" s="1">
        <v>3</v>
      </c>
      <c r="D54" s="1">
        <v>3</v>
      </c>
      <c r="E54" s="1">
        <f>IF(AND((10&gt;D54),(D54&gt;=C54),(C54&gt;=2)),1,0)</f>
        <v>1</v>
      </c>
      <c r="F54" s="1">
        <f>IF(AND((D54&lt;C54),(D54&gt;2),(C54&lt;10)),1,0)</f>
        <v>0</v>
      </c>
      <c r="G54" s="1">
        <f>IF(D54&lt;=2,1,0)</f>
        <v>0</v>
      </c>
      <c r="H54" s="1">
        <f>IF(D54&gt;=10,1,0)</f>
        <v>0</v>
      </c>
      <c r="I54" s="1">
        <f>SUM(E54:H54)</f>
        <v>1</v>
      </c>
      <c r="N54" s="1" t="s">
        <v>59</v>
      </c>
      <c r="O54" s="1">
        <v>5.2</v>
      </c>
      <c r="P54" s="1">
        <v>5</v>
      </c>
      <c r="Q54" s="1">
        <v>2</v>
      </c>
      <c r="R54" s="1">
        <f>IF(AND((10&gt;Q54),(Q54&gt;=P54),(P54&gt;=2)),1,0)</f>
        <v>0</v>
      </c>
      <c r="S54" s="1">
        <f>IF(AND((Q54&lt;P54),(Q54&gt;2),(P54&lt;10)),1,0)</f>
        <v>0</v>
      </c>
      <c r="T54" s="1">
        <f>IF(Q54&lt;=2,1,0)</f>
        <v>1</v>
      </c>
      <c r="U54" s="1">
        <f>IF(Q54&gt;=10,1,0)</f>
        <v>0</v>
      </c>
      <c r="V54" s="1">
        <f>SUM(R54:U54)</f>
        <v>1</v>
      </c>
      <c r="AA54" s="1" t="s">
        <v>73</v>
      </c>
      <c r="AB54" s="1">
        <v>4.5</v>
      </c>
      <c r="AC54" s="1">
        <v>5</v>
      </c>
      <c r="AD54" s="1">
        <v>9</v>
      </c>
      <c r="AE54" s="1">
        <f>IF(AND((10&gt;AD54),(AD54&gt;=AC54),(AC54&gt;=2)),1,0)</f>
        <v>1</v>
      </c>
      <c r="AF54" s="1">
        <f>IF(AND((AD54&lt;AC54),(AD54&gt;2),(AC54&lt;10)),1,0)</f>
        <v>0</v>
      </c>
      <c r="AG54" s="1">
        <f>IF(AD54&lt;=2,1,0)</f>
        <v>0</v>
      </c>
      <c r="AH54" s="1">
        <f>IF(AD54&gt;=10,1,0)</f>
        <v>0</v>
      </c>
      <c r="AI54" s="1">
        <f>SUM(AE54:AH54)</f>
        <v>1</v>
      </c>
    </row>
    <row r="55" spans="1:35" x14ac:dyDescent="0.25">
      <c r="A55" s="1" t="s">
        <v>68</v>
      </c>
      <c r="B55" s="1">
        <v>6.1</v>
      </c>
      <c r="C55" s="1">
        <v>3</v>
      </c>
      <c r="D55" s="1">
        <v>2</v>
      </c>
      <c r="E55" s="1">
        <f>IF(AND((10&gt;D55),(D55&gt;=C55),(C55&gt;=2)),1,0)</f>
        <v>0</v>
      </c>
      <c r="F55" s="1">
        <f>IF(AND((D55&lt;C55),(D55&gt;2),(C55&lt;10)),1,0)</f>
        <v>0</v>
      </c>
      <c r="G55" s="1">
        <f>IF(D55&lt;=2,1,0)</f>
        <v>1</v>
      </c>
      <c r="H55" s="1">
        <f>IF(D55&gt;=10,1,0)</f>
        <v>0</v>
      </c>
      <c r="I55" s="1">
        <f>SUM(E55:H55)</f>
        <v>1</v>
      </c>
      <c r="N55" s="1" t="s">
        <v>62</v>
      </c>
      <c r="O55" s="1">
        <v>5.2</v>
      </c>
      <c r="P55" s="1">
        <v>5</v>
      </c>
      <c r="Q55" s="1">
        <v>2</v>
      </c>
      <c r="R55" s="1">
        <f>IF(AND((10&gt;Q55),(Q55&gt;=P55),(P55&gt;=2)),1,0)</f>
        <v>0</v>
      </c>
      <c r="S55" s="1">
        <f>IF(AND((Q55&lt;P55),(Q55&gt;2),(P55&lt;10)),1,0)</f>
        <v>0</v>
      </c>
      <c r="T55" s="1">
        <f>IF(Q55&lt;=2,1,0)</f>
        <v>1</v>
      </c>
      <c r="U55" s="1">
        <f>IF(Q55&gt;=10,1,0)</f>
        <v>0</v>
      </c>
      <c r="V55" s="1">
        <f>SUM(R55:U55)</f>
        <v>1</v>
      </c>
      <c r="AA55" s="1" t="s">
        <v>73</v>
      </c>
      <c r="AB55" s="1">
        <v>4.5</v>
      </c>
      <c r="AC55" s="1">
        <v>5</v>
      </c>
      <c r="AD55" s="1">
        <v>4</v>
      </c>
      <c r="AE55" s="1">
        <f>IF(AND((10&gt;AD55),(AD55&gt;=AC55),(AC55&gt;=2)),1,0)</f>
        <v>0</v>
      </c>
      <c r="AF55" s="1">
        <f>IF(AND((AD55&lt;AC55),(AD55&gt;2),(AC55&lt;10)),1,0)</f>
        <v>1</v>
      </c>
      <c r="AG55" s="1">
        <f>IF(AD55&lt;=2,1,0)</f>
        <v>0</v>
      </c>
      <c r="AH55" s="1">
        <f>IF(AD55&gt;=10,1,0)</f>
        <v>0</v>
      </c>
      <c r="AI55" s="1">
        <f>SUM(AE55:AH55)</f>
        <v>1</v>
      </c>
    </row>
    <row r="56" spans="1:35" x14ac:dyDescent="0.25">
      <c r="N56" s="1" t="s">
        <v>70</v>
      </c>
      <c r="O56" s="1">
        <v>5.5</v>
      </c>
      <c r="P56" s="1">
        <v>4</v>
      </c>
      <c r="Q56" s="1">
        <v>10</v>
      </c>
      <c r="R56" s="1">
        <f>IF(AND((10&gt;Q56),(Q56&gt;=P56),(P56&gt;=2)),1,0)</f>
        <v>0</v>
      </c>
      <c r="S56" s="1">
        <f>IF(AND((Q56&lt;P56),(Q56&gt;2),(P56&lt;10)),1,0)</f>
        <v>0</v>
      </c>
      <c r="T56" s="1">
        <f>IF(Q56&lt;=2,1,0)</f>
        <v>0</v>
      </c>
      <c r="U56" s="1">
        <f>IF(Q56&gt;=10,1,0)</f>
        <v>1</v>
      </c>
      <c r="V56" s="1">
        <f>SUM(R56:U56)</f>
        <v>1</v>
      </c>
      <c r="AA56" s="1" t="s">
        <v>84</v>
      </c>
      <c r="AB56" s="1">
        <v>4.5</v>
      </c>
      <c r="AC56" s="1">
        <v>5</v>
      </c>
      <c r="AD56" s="1">
        <v>3</v>
      </c>
      <c r="AE56" s="1">
        <f>IF(AND((10&gt;AD56),(AD56&gt;=AC56),(AC56&gt;=2)),1,0)</f>
        <v>0</v>
      </c>
      <c r="AF56" s="1">
        <f>IF(AND((AD56&lt;AC56),(AD56&gt;2),(AC56&lt;10)),1,0)</f>
        <v>1</v>
      </c>
      <c r="AG56" s="1">
        <f>IF(AD56&lt;=2,1,0)</f>
        <v>0</v>
      </c>
      <c r="AH56" s="1">
        <f>IF(AD56&gt;=10,1,0)</f>
        <v>0</v>
      </c>
      <c r="AI56" s="1">
        <f>SUM(AE56:AH56)</f>
        <v>1</v>
      </c>
    </row>
    <row r="57" spans="1:35" x14ac:dyDescent="0.25">
      <c r="N57" s="1" t="s">
        <v>70</v>
      </c>
      <c r="O57" s="1">
        <v>5.5</v>
      </c>
      <c r="P57" s="1">
        <v>4</v>
      </c>
      <c r="Q57" s="1">
        <v>6</v>
      </c>
      <c r="R57" s="1">
        <f>IF(AND((10&gt;Q57),(Q57&gt;=P57),(P57&gt;=2)),1,0)</f>
        <v>1</v>
      </c>
      <c r="S57" s="1">
        <f>IF(AND((Q57&lt;P57),(Q57&gt;2),(P57&lt;10)),1,0)</f>
        <v>0</v>
      </c>
      <c r="T57" s="1">
        <f>IF(Q57&lt;=2,1,0)</f>
        <v>0</v>
      </c>
      <c r="U57" s="1">
        <f>IF(Q57&gt;=10,1,0)</f>
        <v>0</v>
      </c>
      <c r="V57" s="1">
        <f>SUM(R57:U57)</f>
        <v>1</v>
      </c>
      <c r="AA57" s="1" t="s">
        <v>84</v>
      </c>
      <c r="AB57" s="1">
        <v>4.5</v>
      </c>
      <c r="AC57" s="1">
        <v>5</v>
      </c>
      <c r="AD57" s="1">
        <v>4</v>
      </c>
      <c r="AE57" s="1">
        <f>IF(AND((10&gt;AD57),(AD57&gt;=AC57),(AC57&gt;=2)),1,0)</f>
        <v>0</v>
      </c>
      <c r="AF57" s="1">
        <f>IF(AND((AD57&lt;AC57),(AD57&gt;2),(AC57&lt;10)),1,0)</f>
        <v>1</v>
      </c>
      <c r="AG57" s="1">
        <f>IF(AD57&lt;=2,1,0)</f>
        <v>0</v>
      </c>
      <c r="AH57" s="1">
        <f>IF(AD57&gt;=10,1,0)</f>
        <v>0</v>
      </c>
      <c r="AI57" s="1">
        <f>SUM(AE57:AH57)</f>
        <v>1</v>
      </c>
    </row>
    <row r="58" spans="1:35" x14ac:dyDescent="0.25">
      <c r="N58" s="1" t="s">
        <v>70</v>
      </c>
      <c r="O58" s="1">
        <v>5.5</v>
      </c>
      <c r="P58" s="1">
        <v>4</v>
      </c>
      <c r="Q58" s="1">
        <v>3</v>
      </c>
      <c r="R58" s="1">
        <f>IF(AND((10&gt;Q58),(Q58&gt;=P58),(P58&gt;=2)),1,0)</f>
        <v>0</v>
      </c>
      <c r="S58" s="1">
        <f>IF(AND((Q58&lt;P58),(Q58&gt;2),(P58&lt;10)),1,0)</f>
        <v>1</v>
      </c>
      <c r="T58" s="1">
        <f>IF(Q58&lt;=2,1,0)</f>
        <v>0</v>
      </c>
      <c r="U58" s="1">
        <f>IF(Q58&gt;=10,1,0)</f>
        <v>0</v>
      </c>
      <c r="V58" s="1">
        <f>SUM(R58:U58)</f>
        <v>1</v>
      </c>
      <c r="AA58" s="1" t="s">
        <v>69</v>
      </c>
      <c r="AB58" s="1">
        <v>4.4000000000000004</v>
      </c>
      <c r="AC58" s="1">
        <v>5</v>
      </c>
      <c r="AD58" s="1">
        <v>5</v>
      </c>
      <c r="AE58" s="1">
        <f>IF(AND((10&gt;AD58),(AD58&gt;=AC58),(AC58&gt;=2)),1,0)</f>
        <v>1</v>
      </c>
      <c r="AF58" s="1">
        <f>IF(AND((AD58&lt;AC58),(AD58&gt;2),(AC58&lt;10)),1,0)</f>
        <v>0</v>
      </c>
      <c r="AG58" s="1">
        <f>IF(AD58&lt;=2,1,0)</f>
        <v>0</v>
      </c>
      <c r="AH58" s="1">
        <f>IF(AD58&gt;=10,1,0)</f>
        <v>0</v>
      </c>
      <c r="AI58" s="1">
        <f>SUM(AE58:AH58)</f>
        <v>1</v>
      </c>
    </row>
    <row r="59" spans="1:35" x14ac:dyDescent="0.25">
      <c r="N59" s="1" t="s">
        <v>70</v>
      </c>
      <c r="O59" s="1">
        <v>5.5</v>
      </c>
      <c r="P59" s="1">
        <v>4</v>
      </c>
      <c r="Q59" s="1">
        <v>3</v>
      </c>
      <c r="R59" s="1">
        <f>IF(AND((10&gt;Q59),(Q59&gt;=P59),(P59&gt;=2)),1,0)</f>
        <v>0</v>
      </c>
      <c r="S59" s="1">
        <f>IF(AND((Q59&lt;P59),(Q59&gt;2),(P59&lt;10)),1,0)</f>
        <v>1</v>
      </c>
      <c r="T59" s="1">
        <f>IF(Q59&lt;=2,1,0)</f>
        <v>0</v>
      </c>
      <c r="U59" s="1">
        <f>IF(Q59&gt;=10,1,0)</f>
        <v>0</v>
      </c>
      <c r="V59" s="1">
        <f>SUM(R59:U59)</f>
        <v>1</v>
      </c>
      <c r="AA59" s="1" t="s">
        <v>69</v>
      </c>
      <c r="AB59" s="1">
        <v>4.4000000000000004</v>
      </c>
      <c r="AC59" s="1">
        <v>5</v>
      </c>
      <c r="AD59" s="1">
        <v>7</v>
      </c>
      <c r="AE59" s="1">
        <f>IF(AND((10&gt;AD59),(AD59&gt;=AC59),(AC59&gt;=2)),1,0)</f>
        <v>1</v>
      </c>
      <c r="AF59" s="1">
        <f>IF(AND((AD59&lt;AC59),(AD59&gt;2),(AC59&lt;10)),1,0)</f>
        <v>0</v>
      </c>
      <c r="AG59" s="1">
        <f>IF(AD59&lt;=2,1,0)</f>
        <v>0</v>
      </c>
      <c r="AH59" s="1">
        <f>IF(AD59&gt;=10,1,0)</f>
        <v>0</v>
      </c>
      <c r="AI59" s="1">
        <f>SUM(AE59:AH59)</f>
        <v>1</v>
      </c>
    </row>
    <row r="60" spans="1:35" x14ac:dyDescent="0.25">
      <c r="N60" s="1" t="s">
        <v>71</v>
      </c>
      <c r="O60" s="1">
        <v>5.4</v>
      </c>
      <c r="P60" s="1">
        <v>4</v>
      </c>
      <c r="Q60" s="1">
        <v>3</v>
      </c>
      <c r="R60" s="1">
        <f>IF(AND((10&gt;Q60),(Q60&gt;=P60),(P60&gt;=2)),1,0)</f>
        <v>0</v>
      </c>
      <c r="S60" s="1">
        <f>IF(AND((Q60&lt;P60),(Q60&gt;2),(P60&lt;10)),1,0)</f>
        <v>1</v>
      </c>
      <c r="T60" s="1">
        <f>IF(Q60&lt;=2,1,0)</f>
        <v>0</v>
      </c>
      <c r="U60" s="1">
        <f>IF(Q60&gt;=10,1,0)</f>
        <v>0</v>
      </c>
      <c r="V60" s="1">
        <f>SUM(R60:U60)</f>
        <v>1</v>
      </c>
      <c r="AA60" s="1" t="s">
        <v>69</v>
      </c>
      <c r="AB60" s="1">
        <v>4.4000000000000004</v>
      </c>
      <c r="AC60" s="1">
        <v>5</v>
      </c>
      <c r="AD60" s="1">
        <v>6</v>
      </c>
      <c r="AE60" s="1">
        <f>IF(AND((10&gt;AD60),(AD60&gt;=AC60),(AC60&gt;=2)),1,0)</f>
        <v>1</v>
      </c>
      <c r="AF60" s="1">
        <f>IF(AND((AD60&lt;AC60),(AD60&gt;2),(AC60&lt;10)),1,0)</f>
        <v>0</v>
      </c>
      <c r="AG60" s="1">
        <f>IF(AD60&lt;=2,1,0)</f>
        <v>0</v>
      </c>
      <c r="AH60" s="1">
        <f>IF(AD60&gt;=10,1,0)</f>
        <v>0</v>
      </c>
      <c r="AI60" s="1">
        <f>SUM(AE60:AH60)</f>
        <v>1</v>
      </c>
    </row>
    <row r="61" spans="1:35" x14ac:dyDescent="0.25">
      <c r="N61" s="1" t="s">
        <v>71</v>
      </c>
      <c r="O61" s="1">
        <v>5.4</v>
      </c>
      <c r="P61" s="1">
        <v>4</v>
      </c>
      <c r="Q61" s="1">
        <v>6</v>
      </c>
      <c r="R61" s="1">
        <f>IF(AND((10&gt;Q61),(Q61&gt;=P61),(P61&gt;=2)),1,0)</f>
        <v>1</v>
      </c>
      <c r="S61" s="1">
        <f>IF(AND((Q61&lt;P61),(Q61&gt;2),(P61&lt;10)),1,0)</f>
        <v>0</v>
      </c>
      <c r="T61" s="1">
        <f>IF(Q61&lt;=2,1,0)</f>
        <v>0</v>
      </c>
      <c r="U61" s="1">
        <f>IF(Q61&gt;=10,1,0)</f>
        <v>0</v>
      </c>
      <c r="V61" s="1">
        <f>SUM(R61:U61)</f>
        <v>1</v>
      </c>
      <c r="AA61" s="1" t="s">
        <v>69</v>
      </c>
      <c r="AB61" s="1">
        <v>4.4000000000000004</v>
      </c>
      <c r="AC61" s="1">
        <v>5</v>
      </c>
      <c r="AD61" s="1">
        <v>3</v>
      </c>
      <c r="AE61" s="1">
        <f>IF(AND((10&gt;AD61),(AD61&gt;=AC61),(AC61&gt;=2)),1,0)</f>
        <v>0</v>
      </c>
      <c r="AF61" s="1">
        <f>IF(AND((AD61&lt;AC61),(AD61&gt;2),(AC61&lt;10)),1,0)</f>
        <v>1</v>
      </c>
      <c r="AG61" s="1">
        <f>IF(AD61&lt;=2,1,0)</f>
        <v>0</v>
      </c>
      <c r="AH61" s="1">
        <f>IF(AD61&gt;=10,1,0)</f>
        <v>0</v>
      </c>
      <c r="AI61" s="1">
        <f>SUM(AE61:AH61)</f>
        <v>1</v>
      </c>
    </row>
    <row r="62" spans="1:35" x14ac:dyDescent="0.25">
      <c r="N62" s="1" t="s">
        <v>62</v>
      </c>
      <c r="O62" s="1">
        <v>5.2</v>
      </c>
      <c r="P62" s="1">
        <v>4</v>
      </c>
      <c r="Q62" s="1">
        <v>6</v>
      </c>
      <c r="R62" s="1">
        <f>IF(AND((10&gt;Q62),(Q62&gt;=P62),(P62&gt;=2)),1,0)</f>
        <v>1</v>
      </c>
      <c r="S62" s="1">
        <f>IF(AND((Q62&lt;P62),(Q62&gt;2),(P62&lt;10)),1,0)</f>
        <v>0</v>
      </c>
      <c r="T62" s="1">
        <f>IF(Q62&lt;=2,1,0)</f>
        <v>0</v>
      </c>
      <c r="U62" s="1">
        <f>IF(Q62&gt;=10,1,0)</f>
        <v>0</v>
      </c>
      <c r="V62" s="1">
        <f>SUM(R62:U62)</f>
        <v>1</v>
      </c>
      <c r="AA62" s="1" t="s">
        <v>69</v>
      </c>
      <c r="AB62" s="1">
        <v>4.4000000000000004</v>
      </c>
      <c r="AC62" s="1">
        <v>5</v>
      </c>
      <c r="AD62" s="1">
        <v>8</v>
      </c>
      <c r="AE62" s="1">
        <f>IF(AND((10&gt;AD62),(AD62&gt;=AC62),(AC62&gt;=2)),1,0)</f>
        <v>1</v>
      </c>
      <c r="AF62" s="1">
        <f>IF(AND((AD62&lt;AC62),(AD62&gt;2),(AC62&lt;10)),1,0)</f>
        <v>0</v>
      </c>
      <c r="AG62" s="1">
        <f>IF(AD62&lt;=2,1,0)</f>
        <v>0</v>
      </c>
      <c r="AH62" s="1">
        <f>IF(AD62&gt;=10,1,0)</f>
        <v>0</v>
      </c>
      <c r="AI62" s="1">
        <f>SUM(AE62:AH62)</f>
        <v>1</v>
      </c>
    </row>
    <row r="63" spans="1:35" x14ac:dyDescent="0.25">
      <c r="N63" s="1" t="s">
        <v>62</v>
      </c>
      <c r="O63" s="1">
        <v>5.2</v>
      </c>
      <c r="P63" s="1">
        <v>4</v>
      </c>
      <c r="Q63" s="1">
        <v>14</v>
      </c>
      <c r="R63" s="1">
        <f>IF(AND((10&gt;Q63),(Q63&gt;=P63),(P63&gt;=2)),1,0)</f>
        <v>0</v>
      </c>
      <c r="S63" s="1">
        <f>IF(AND((Q63&lt;P63),(Q63&gt;2),(P63&lt;10)),1,0)</f>
        <v>0</v>
      </c>
      <c r="T63" s="1">
        <f>IF(Q63&lt;=2,1,0)</f>
        <v>0</v>
      </c>
      <c r="U63" s="1">
        <f>IF(Q63&gt;=10,1,0)</f>
        <v>1</v>
      </c>
      <c r="V63" s="1">
        <f>SUM(R63:U63)</f>
        <v>1</v>
      </c>
      <c r="AA63" s="1" t="s">
        <v>69</v>
      </c>
      <c r="AB63" s="1">
        <v>4.4000000000000004</v>
      </c>
      <c r="AC63" s="1">
        <v>5</v>
      </c>
      <c r="AD63" s="1">
        <v>9</v>
      </c>
      <c r="AE63" s="1">
        <f>IF(AND((10&gt;AD63),(AD63&gt;=AC63),(AC63&gt;=2)),1,0)</f>
        <v>1</v>
      </c>
      <c r="AF63" s="1">
        <f>IF(AND((AD63&lt;AC63),(AD63&gt;2),(AC63&lt;10)),1,0)</f>
        <v>0</v>
      </c>
      <c r="AG63" s="1">
        <f>IF(AD63&lt;=2,1,0)</f>
        <v>0</v>
      </c>
      <c r="AH63" s="1">
        <f>IF(AD63&gt;=10,1,0)</f>
        <v>0</v>
      </c>
      <c r="AI63" s="1">
        <f>SUM(AE63:AH63)</f>
        <v>1</v>
      </c>
    </row>
    <row r="64" spans="1:35" x14ac:dyDescent="0.25">
      <c r="N64" s="1" t="s">
        <v>59</v>
      </c>
      <c r="O64" s="1">
        <v>5.2</v>
      </c>
      <c r="P64" s="1">
        <v>4</v>
      </c>
      <c r="Q64" s="1">
        <v>6</v>
      </c>
      <c r="R64" s="1">
        <f>IF(AND((10&gt;Q64),(Q64&gt;=P64),(P64&gt;=2)),1,0)</f>
        <v>1</v>
      </c>
      <c r="S64" s="1">
        <f>IF(AND((Q64&lt;P64),(Q64&gt;2),(P64&lt;10)),1,0)</f>
        <v>0</v>
      </c>
      <c r="T64" s="1">
        <f>IF(Q64&lt;=2,1,0)</f>
        <v>0</v>
      </c>
      <c r="U64" s="1">
        <f>IF(Q64&gt;=10,1,0)</f>
        <v>0</v>
      </c>
      <c r="V64" s="1">
        <f>SUM(R64:U64)</f>
        <v>1</v>
      </c>
      <c r="AA64" s="1" t="s">
        <v>85</v>
      </c>
      <c r="AB64" s="1">
        <v>4.4000000000000004</v>
      </c>
      <c r="AC64" s="1">
        <v>5</v>
      </c>
      <c r="AD64" s="1">
        <v>3</v>
      </c>
      <c r="AE64" s="1">
        <f>IF(AND((10&gt;AD64),(AD64&gt;=AC64),(AC64&gt;=2)),1,0)</f>
        <v>0</v>
      </c>
      <c r="AF64" s="1">
        <f>IF(AND((AD64&lt;AC64),(AD64&gt;2),(AC64&lt;10)),1,0)</f>
        <v>1</v>
      </c>
      <c r="AG64" s="1">
        <f>IF(AD64&lt;=2,1,0)</f>
        <v>0</v>
      </c>
      <c r="AH64" s="1">
        <f>IF(AD64&gt;=10,1,0)</f>
        <v>0</v>
      </c>
      <c r="AI64" s="1">
        <f>SUM(AE64:AH64)</f>
        <v>1</v>
      </c>
    </row>
    <row r="65" spans="14:35" x14ac:dyDescent="0.25">
      <c r="N65" s="1" t="s">
        <v>59</v>
      </c>
      <c r="O65" s="1">
        <v>5.2</v>
      </c>
      <c r="P65" s="1">
        <v>4</v>
      </c>
      <c r="Q65" s="1">
        <v>6</v>
      </c>
      <c r="R65" s="1">
        <f>IF(AND((10&gt;Q65),(Q65&gt;=P65),(P65&gt;=2)),1,0)</f>
        <v>1</v>
      </c>
      <c r="S65" s="1">
        <f>IF(AND((Q65&lt;P65),(Q65&gt;2),(P65&lt;10)),1,0)</f>
        <v>0</v>
      </c>
      <c r="T65" s="1">
        <f>IF(Q65&lt;=2,1,0)</f>
        <v>0</v>
      </c>
      <c r="U65" s="1">
        <f>IF(Q65&gt;=10,1,0)</f>
        <v>0</v>
      </c>
      <c r="V65" s="1">
        <f>SUM(R65:U65)</f>
        <v>1</v>
      </c>
      <c r="AA65" s="1" t="s">
        <v>87</v>
      </c>
      <c r="AB65" s="1">
        <v>4.4000000000000004</v>
      </c>
      <c r="AC65" s="1">
        <v>5</v>
      </c>
      <c r="AD65" s="1">
        <v>11</v>
      </c>
      <c r="AE65" s="1">
        <f>IF(AND((10&gt;AD65),(AD65&gt;=AC65),(AC65&gt;=2)),1,0)</f>
        <v>0</v>
      </c>
      <c r="AF65" s="1">
        <f>IF(AND((AD65&lt;AC65),(AD65&gt;2),(AC65&lt;10)),1,0)</f>
        <v>0</v>
      </c>
      <c r="AG65" s="1">
        <f>IF(AD65&lt;=2,1,0)</f>
        <v>0</v>
      </c>
      <c r="AH65" s="1">
        <f>IF(AD65&gt;=10,1,0)</f>
        <v>1</v>
      </c>
      <c r="AI65" s="1">
        <f>SUM(AE65:AH65)</f>
        <v>1</v>
      </c>
    </row>
    <row r="66" spans="14:35" x14ac:dyDescent="0.25">
      <c r="N66" s="1" t="s">
        <v>59</v>
      </c>
      <c r="O66" s="1">
        <v>5.2</v>
      </c>
      <c r="P66" s="1">
        <v>4</v>
      </c>
      <c r="Q66" s="1">
        <v>3</v>
      </c>
      <c r="R66" s="1">
        <f>IF(AND((10&gt;Q66),(Q66&gt;=P66),(P66&gt;=2)),1,0)</f>
        <v>0</v>
      </c>
      <c r="S66" s="1">
        <f>IF(AND((Q66&lt;P66),(Q66&gt;2),(P66&lt;10)),1,0)</f>
        <v>1</v>
      </c>
      <c r="T66" s="1">
        <f>IF(Q66&lt;=2,1,0)</f>
        <v>0</v>
      </c>
      <c r="U66" s="1">
        <f>IF(Q66&gt;=10,1,0)</f>
        <v>0</v>
      </c>
      <c r="V66" s="1">
        <f>SUM(R66:U66)</f>
        <v>1</v>
      </c>
      <c r="AA66" s="1" t="s">
        <v>85</v>
      </c>
      <c r="AB66" s="1">
        <v>4.4000000000000004</v>
      </c>
      <c r="AC66" s="1">
        <v>5</v>
      </c>
      <c r="AD66" s="1">
        <v>3</v>
      </c>
      <c r="AE66" s="1">
        <f>IF(AND((10&gt;AD66),(AD66&gt;=AC66),(AC66&gt;=2)),1,0)</f>
        <v>0</v>
      </c>
      <c r="AF66" s="1">
        <f>IF(AND((AD66&lt;AC66),(AD66&gt;2),(AC66&lt;10)),1,0)</f>
        <v>1</v>
      </c>
      <c r="AG66" s="1">
        <f>IF(AD66&lt;=2,1,0)</f>
        <v>0</v>
      </c>
      <c r="AH66" s="1">
        <f>IF(AD66&gt;=10,1,0)</f>
        <v>0</v>
      </c>
      <c r="AI66" s="1">
        <f>SUM(AE66:AH66)</f>
        <v>1</v>
      </c>
    </row>
    <row r="67" spans="14:35" x14ac:dyDescent="0.25">
      <c r="N67" s="1" t="s">
        <v>79</v>
      </c>
      <c r="O67" s="1">
        <v>5.0999999999999996</v>
      </c>
      <c r="P67" s="1">
        <v>4</v>
      </c>
      <c r="Q67" s="1">
        <v>10</v>
      </c>
      <c r="R67" s="1">
        <f>IF(AND((10&gt;Q67),(Q67&gt;=P67),(P67&gt;=2)),1,0)</f>
        <v>0</v>
      </c>
      <c r="S67" s="1">
        <f>IF(AND((Q67&lt;P67),(Q67&gt;2),(P67&lt;10)),1,0)</f>
        <v>0</v>
      </c>
      <c r="T67" s="1">
        <f>IF(Q67&lt;=2,1,0)</f>
        <v>0</v>
      </c>
      <c r="U67" s="1">
        <f>IF(Q67&gt;=10,1,0)</f>
        <v>1</v>
      </c>
      <c r="V67" s="1">
        <f>SUM(R67:U67)</f>
        <v>1</v>
      </c>
      <c r="AA67" s="1" t="s">
        <v>77</v>
      </c>
      <c r="AB67" s="1">
        <v>4.3</v>
      </c>
      <c r="AC67" s="1">
        <v>5</v>
      </c>
      <c r="AD67" s="1">
        <v>5</v>
      </c>
      <c r="AE67" s="1">
        <f>IF(AND((10&gt;AD67),(AD67&gt;=AC67),(AC67&gt;=2)),1,0)</f>
        <v>1</v>
      </c>
      <c r="AF67" s="1">
        <f>IF(AND((AD67&lt;AC67),(AD67&gt;2),(AC67&lt;10)),1,0)</f>
        <v>0</v>
      </c>
      <c r="AG67" s="1">
        <f>IF(AD67&lt;=2,1,0)</f>
        <v>0</v>
      </c>
      <c r="AH67" s="1">
        <f>IF(AD67&gt;=10,1,0)</f>
        <v>0</v>
      </c>
      <c r="AI67" s="1">
        <f>SUM(AE67:AH67)</f>
        <v>1</v>
      </c>
    </row>
    <row r="68" spans="14:35" x14ac:dyDescent="0.25">
      <c r="N68" s="1" t="s">
        <v>79</v>
      </c>
      <c r="O68" s="1">
        <v>5.0999999999999996</v>
      </c>
      <c r="P68" s="1">
        <v>4</v>
      </c>
      <c r="Q68" s="1">
        <v>7</v>
      </c>
      <c r="R68" s="1">
        <f>IF(AND((10&gt;Q68),(Q68&gt;=P68),(P68&gt;=2)),1,0)</f>
        <v>1</v>
      </c>
      <c r="S68" s="1">
        <f>IF(AND((Q68&lt;P68),(Q68&gt;2),(P68&lt;10)),1,0)</f>
        <v>0</v>
      </c>
      <c r="T68" s="1">
        <f>IF(Q68&lt;=2,1,0)</f>
        <v>0</v>
      </c>
      <c r="U68" s="1">
        <f>IF(Q68&gt;=10,1,0)</f>
        <v>0</v>
      </c>
      <c r="V68" s="1">
        <f>SUM(R68:U68)</f>
        <v>1</v>
      </c>
      <c r="AA68" s="1" t="s">
        <v>74</v>
      </c>
      <c r="AB68" s="1">
        <v>4.5999999999999996</v>
      </c>
      <c r="AC68" s="1">
        <v>5</v>
      </c>
      <c r="AD68" s="1">
        <v>2</v>
      </c>
      <c r="AE68" s="1">
        <f>IF(AND((10&gt;AD68),(AD68&gt;=AC68),(AC68&gt;=2)),1,0)</f>
        <v>0</v>
      </c>
      <c r="AF68" s="1">
        <f>IF(AND((AD68&lt;AC68),(AD68&gt;2),(AC68&lt;10)),1,0)</f>
        <v>0</v>
      </c>
      <c r="AG68" s="1">
        <f>IF(AD68&lt;=2,1,0)</f>
        <v>1</v>
      </c>
      <c r="AH68" s="1">
        <f>IF(AD68&gt;=10,1,0)</f>
        <v>0</v>
      </c>
      <c r="AI68" s="1">
        <f>SUM(AE68:AH68)</f>
        <v>1</v>
      </c>
    </row>
    <row r="69" spans="14:35" x14ac:dyDescent="0.25">
      <c r="N69" s="1" t="s">
        <v>79</v>
      </c>
      <c r="O69" s="1">
        <v>5.0999999999999996</v>
      </c>
      <c r="P69" s="1">
        <v>4</v>
      </c>
      <c r="Q69" s="1">
        <v>3</v>
      </c>
      <c r="R69" s="1">
        <f>IF(AND((10&gt;Q69),(Q69&gt;=P69),(P69&gt;=2)),1,0)</f>
        <v>0</v>
      </c>
      <c r="S69" s="1">
        <f>IF(AND((Q69&lt;P69),(Q69&gt;2),(P69&lt;10)),1,0)</f>
        <v>1</v>
      </c>
      <c r="T69" s="1">
        <f>IF(Q69&lt;=2,1,0)</f>
        <v>0</v>
      </c>
      <c r="U69" s="1">
        <f>IF(Q69&gt;=10,1,0)</f>
        <v>0</v>
      </c>
      <c r="V69" s="1">
        <f>SUM(R69:U69)</f>
        <v>1</v>
      </c>
      <c r="AA69" s="1" t="s">
        <v>74</v>
      </c>
      <c r="AB69" s="1">
        <v>4.5999999999999996</v>
      </c>
      <c r="AC69" s="1">
        <v>5</v>
      </c>
      <c r="AD69" s="1">
        <v>2</v>
      </c>
      <c r="AE69" s="1">
        <f>IF(AND((10&gt;AD69),(AD69&gt;=AC69),(AC69&gt;=2)),1,0)</f>
        <v>0</v>
      </c>
      <c r="AF69" s="1">
        <f>IF(AND((AD69&lt;AC69),(AD69&gt;2),(AC69&lt;10)),1,0)</f>
        <v>0</v>
      </c>
      <c r="AG69" s="1">
        <f>IF(AD69&lt;=2,1,0)</f>
        <v>1</v>
      </c>
      <c r="AH69" s="1">
        <f>IF(AD69&gt;=10,1,0)</f>
        <v>0</v>
      </c>
      <c r="AI69" s="1">
        <f>SUM(AE69:AH69)</f>
        <v>1</v>
      </c>
    </row>
    <row r="70" spans="14:35" x14ac:dyDescent="0.25">
      <c r="N70" s="1" t="s">
        <v>79</v>
      </c>
      <c r="O70" s="1">
        <v>5.0999999999999996</v>
      </c>
      <c r="P70" s="1">
        <v>4</v>
      </c>
      <c r="Q70" s="1">
        <v>11</v>
      </c>
      <c r="R70" s="1">
        <f>IF(AND((10&gt;Q70),(Q70&gt;=P70),(P70&gt;=2)),1,0)</f>
        <v>0</v>
      </c>
      <c r="S70" s="1">
        <f>IF(AND((Q70&lt;P70),(Q70&gt;2),(P70&lt;10)),1,0)</f>
        <v>0</v>
      </c>
      <c r="T70" s="1">
        <f>IF(Q70&lt;=2,1,0)</f>
        <v>0</v>
      </c>
      <c r="U70" s="1">
        <f>IF(Q70&gt;=10,1,0)</f>
        <v>1</v>
      </c>
      <c r="V70" s="1">
        <f>SUM(R70:U70)</f>
        <v>1</v>
      </c>
      <c r="AA70" s="1" t="s">
        <v>74</v>
      </c>
      <c r="AB70" s="1">
        <v>4.5999999999999996</v>
      </c>
      <c r="AC70" s="1">
        <v>5</v>
      </c>
      <c r="AD70" s="1">
        <v>2</v>
      </c>
      <c r="AE70" s="1">
        <f>IF(AND((10&gt;AD70),(AD70&gt;=AC70),(AC70&gt;=2)),1,0)</f>
        <v>0</v>
      </c>
      <c r="AF70" s="1">
        <f>IF(AND((AD70&lt;AC70),(AD70&gt;2),(AC70&lt;10)),1,0)</f>
        <v>0</v>
      </c>
      <c r="AG70" s="1">
        <f>IF(AD70&lt;=2,1,0)</f>
        <v>1</v>
      </c>
      <c r="AH70" s="1">
        <f>IF(AD70&gt;=10,1,0)</f>
        <v>0</v>
      </c>
      <c r="AI70" s="1">
        <f>SUM(AE70:AH70)</f>
        <v>1</v>
      </c>
    </row>
    <row r="71" spans="14:35" x14ac:dyDescent="0.25">
      <c r="N71" s="1" t="s">
        <v>75</v>
      </c>
      <c r="O71" s="1">
        <v>5</v>
      </c>
      <c r="P71" s="1">
        <v>4</v>
      </c>
      <c r="Q71" s="1">
        <v>6</v>
      </c>
      <c r="R71" s="1">
        <f>IF(AND((10&gt;Q71),(Q71&gt;=P71),(P71&gt;=2)),1,0)</f>
        <v>1</v>
      </c>
      <c r="S71" s="1">
        <f>IF(AND((Q71&lt;P71),(Q71&gt;2),(P71&lt;10)),1,0)</f>
        <v>0</v>
      </c>
      <c r="T71" s="1">
        <f>IF(Q71&lt;=2,1,0)</f>
        <v>0</v>
      </c>
      <c r="U71" s="1">
        <f>IF(Q71&gt;=10,1,0)</f>
        <v>0</v>
      </c>
      <c r="V71" s="1">
        <f>SUM(R71:U71)</f>
        <v>1</v>
      </c>
      <c r="AA71" s="1" t="s">
        <v>74</v>
      </c>
      <c r="AB71" s="1">
        <v>4.5999999999999996</v>
      </c>
      <c r="AC71" s="1">
        <v>5</v>
      </c>
      <c r="AD71" s="1">
        <v>1</v>
      </c>
      <c r="AE71" s="1">
        <f>IF(AND((10&gt;AD71),(AD71&gt;=AC71),(AC71&gt;=2)),1,0)</f>
        <v>0</v>
      </c>
      <c r="AF71" s="1">
        <f>IF(AND((AD71&lt;AC71),(AD71&gt;2),(AC71&lt;10)),1,0)</f>
        <v>0</v>
      </c>
      <c r="AG71" s="1">
        <f>IF(AD71&lt;=2,1,0)</f>
        <v>1</v>
      </c>
      <c r="AH71" s="1">
        <f>IF(AD71&gt;=10,1,0)</f>
        <v>0</v>
      </c>
      <c r="AI71" s="1">
        <f>SUM(AE71:AH71)</f>
        <v>1</v>
      </c>
    </row>
    <row r="72" spans="14:35" x14ac:dyDescent="0.25">
      <c r="N72" s="1" t="s">
        <v>75</v>
      </c>
      <c r="O72" s="1">
        <v>5</v>
      </c>
      <c r="P72" s="1">
        <v>4</v>
      </c>
      <c r="Q72" s="1">
        <v>9</v>
      </c>
      <c r="R72" s="1">
        <f>IF(AND((10&gt;Q72),(Q72&gt;=P72),(P72&gt;=2)),1,0)</f>
        <v>1</v>
      </c>
      <c r="S72" s="1">
        <f>IF(AND((Q72&lt;P72),(Q72&gt;2),(P72&lt;10)),1,0)</f>
        <v>0</v>
      </c>
      <c r="T72" s="1">
        <f>IF(Q72&lt;=2,1,0)</f>
        <v>0</v>
      </c>
      <c r="U72" s="1">
        <f>IF(Q72&gt;=10,1,0)</f>
        <v>0</v>
      </c>
      <c r="V72" s="1">
        <f>SUM(R72:U72)</f>
        <v>1</v>
      </c>
      <c r="AA72" s="1" t="s">
        <v>74</v>
      </c>
      <c r="AB72" s="1">
        <v>4.5999999999999996</v>
      </c>
      <c r="AC72" s="1">
        <v>5</v>
      </c>
      <c r="AD72" s="1">
        <v>2</v>
      </c>
      <c r="AE72" s="1">
        <f>IF(AND((10&gt;AD72),(AD72&gt;=AC72),(AC72&gt;=2)),1,0)</f>
        <v>0</v>
      </c>
      <c r="AF72" s="1">
        <f>IF(AND((AD72&lt;AC72),(AD72&gt;2),(AC72&lt;10)),1,0)</f>
        <v>0</v>
      </c>
      <c r="AG72" s="1">
        <f>IF(AD72&lt;=2,1,0)</f>
        <v>1</v>
      </c>
      <c r="AH72" s="1">
        <f>IF(AD72&gt;=10,1,0)</f>
        <v>0</v>
      </c>
      <c r="AI72" s="1">
        <f>SUM(AE72:AH72)</f>
        <v>1</v>
      </c>
    </row>
    <row r="73" spans="14:35" x14ac:dyDescent="0.25">
      <c r="N73" s="1" t="s">
        <v>75</v>
      </c>
      <c r="O73" s="1">
        <v>5</v>
      </c>
      <c r="P73" s="1">
        <v>4</v>
      </c>
      <c r="Q73" s="1">
        <v>3</v>
      </c>
      <c r="R73" s="1">
        <f>IF(AND((10&gt;Q73),(Q73&gt;=P73),(P73&gt;=2)),1,0)</f>
        <v>0</v>
      </c>
      <c r="S73" s="1">
        <f>IF(AND((Q73&lt;P73),(Q73&gt;2),(P73&lt;10)),1,0)</f>
        <v>1</v>
      </c>
      <c r="T73" s="1">
        <f>IF(Q73&lt;=2,1,0)</f>
        <v>0</v>
      </c>
      <c r="U73" s="1">
        <f>IF(Q73&gt;=10,1,0)</f>
        <v>0</v>
      </c>
      <c r="V73" s="1">
        <f>SUM(R73:U73)</f>
        <v>1</v>
      </c>
      <c r="AA73" s="1" t="s">
        <v>74</v>
      </c>
      <c r="AB73" s="1">
        <v>4.5999999999999996</v>
      </c>
      <c r="AC73" s="1">
        <v>5</v>
      </c>
      <c r="AD73" s="1">
        <v>2</v>
      </c>
      <c r="AE73" s="1">
        <f>IF(AND((10&gt;AD73),(AD73&gt;=AC73),(AC73&gt;=2)),1,0)</f>
        <v>0</v>
      </c>
      <c r="AF73" s="1">
        <f>IF(AND((AD73&lt;AC73),(AD73&gt;2),(AC73&lt;10)),1,0)</f>
        <v>0</v>
      </c>
      <c r="AG73" s="1">
        <f>IF(AD73&lt;=2,1,0)</f>
        <v>1</v>
      </c>
      <c r="AH73" s="1">
        <f>IF(AD73&gt;=10,1,0)</f>
        <v>0</v>
      </c>
      <c r="AI73" s="1">
        <f>SUM(AE73:AH73)</f>
        <v>1</v>
      </c>
    </row>
    <row r="74" spans="14:35" x14ac:dyDescent="0.25">
      <c r="N74" s="1" t="s">
        <v>75</v>
      </c>
      <c r="O74" s="1">
        <v>5</v>
      </c>
      <c r="P74" s="1">
        <v>4</v>
      </c>
      <c r="Q74" s="1">
        <v>3</v>
      </c>
      <c r="R74" s="1">
        <f>IF(AND((10&gt;Q74),(Q74&gt;=P74),(P74&gt;=2)),1,0)</f>
        <v>0</v>
      </c>
      <c r="S74" s="1">
        <f>IF(AND((Q74&lt;P74),(Q74&gt;2),(P74&lt;10)),1,0)</f>
        <v>1</v>
      </c>
      <c r="T74" s="1">
        <f>IF(Q74&lt;=2,1,0)</f>
        <v>0</v>
      </c>
      <c r="U74" s="1">
        <f>IF(Q74&gt;=10,1,0)</f>
        <v>0</v>
      </c>
      <c r="V74" s="1">
        <f>SUM(R74:U74)</f>
        <v>1</v>
      </c>
      <c r="AA74" s="1" t="s">
        <v>74</v>
      </c>
      <c r="AB74" s="1">
        <v>4.5999999999999996</v>
      </c>
      <c r="AC74" s="1">
        <v>5</v>
      </c>
      <c r="AD74" s="1">
        <v>1</v>
      </c>
      <c r="AE74" s="1">
        <f>IF(AND((10&gt;AD74),(AD74&gt;=AC74),(AC74&gt;=2)),1,0)</f>
        <v>0</v>
      </c>
      <c r="AF74" s="1">
        <f>IF(AND((AD74&lt;AC74),(AD74&gt;2),(AC74&lt;10)),1,0)</f>
        <v>0</v>
      </c>
      <c r="AG74" s="1">
        <f>IF(AD74&lt;=2,1,0)</f>
        <v>1</v>
      </c>
      <c r="AH74" s="1">
        <f>IF(AD74&gt;=10,1,0)</f>
        <v>0</v>
      </c>
      <c r="AI74" s="1">
        <f>SUM(AE74:AH74)</f>
        <v>1</v>
      </c>
    </row>
    <row r="75" spans="14:35" x14ac:dyDescent="0.25">
      <c r="N75" s="1" t="s">
        <v>75</v>
      </c>
      <c r="O75" s="1">
        <v>5</v>
      </c>
      <c r="P75" s="1">
        <v>4</v>
      </c>
      <c r="Q75" s="1">
        <v>6</v>
      </c>
      <c r="R75" s="1">
        <f>IF(AND((10&gt;Q75),(Q75&gt;=P75),(P75&gt;=2)),1,0)</f>
        <v>1</v>
      </c>
      <c r="S75" s="1">
        <f>IF(AND((Q75&lt;P75),(Q75&gt;2),(P75&lt;10)),1,0)</f>
        <v>0</v>
      </c>
      <c r="T75" s="1">
        <f>IF(Q75&lt;=2,1,0)</f>
        <v>0</v>
      </c>
      <c r="U75" s="1">
        <f>IF(Q75&gt;=10,1,0)</f>
        <v>0</v>
      </c>
      <c r="V75" s="1">
        <f>SUM(R75:U75)</f>
        <v>1</v>
      </c>
      <c r="AA75" s="1" t="s">
        <v>73</v>
      </c>
      <c r="AB75" s="1">
        <v>4.5</v>
      </c>
      <c r="AC75" s="1">
        <v>5</v>
      </c>
      <c r="AD75" s="1">
        <v>2</v>
      </c>
      <c r="AE75" s="1">
        <f>IF(AND((10&gt;AD75),(AD75&gt;=AC75),(AC75&gt;=2)),1,0)</f>
        <v>0</v>
      </c>
      <c r="AF75" s="1">
        <f>IF(AND((AD75&lt;AC75),(AD75&gt;2),(AC75&lt;10)),1,0)</f>
        <v>0</v>
      </c>
      <c r="AG75" s="1">
        <f>IF(AD75&lt;=2,1,0)</f>
        <v>1</v>
      </c>
      <c r="AH75" s="1">
        <f>IF(AD75&gt;=10,1,0)</f>
        <v>0</v>
      </c>
      <c r="AI75" s="1">
        <f>SUM(AE75:AH75)</f>
        <v>1</v>
      </c>
    </row>
    <row r="76" spans="14:35" x14ac:dyDescent="0.25">
      <c r="N76" s="1" t="s">
        <v>75</v>
      </c>
      <c r="O76" s="1">
        <v>5</v>
      </c>
      <c r="P76" s="1">
        <v>4</v>
      </c>
      <c r="Q76" s="1">
        <v>11</v>
      </c>
      <c r="R76" s="1">
        <f>IF(AND((10&gt;Q76),(Q76&gt;=P76),(P76&gt;=2)),1,0)</f>
        <v>0</v>
      </c>
      <c r="S76" s="1">
        <f>IF(AND((Q76&lt;P76),(Q76&gt;2),(P76&lt;10)),1,0)</f>
        <v>0</v>
      </c>
      <c r="T76" s="1">
        <f>IF(Q76&lt;=2,1,0)</f>
        <v>0</v>
      </c>
      <c r="U76" s="1">
        <f>IF(Q76&gt;=10,1,0)</f>
        <v>1</v>
      </c>
      <c r="V76" s="1">
        <f>SUM(R76:U76)</f>
        <v>1</v>
      </c>
      <c r="AA76" s="1" t="s">
        <v>73</v>
      </c>
      <c r="AB76" s="1">
        <v>4.5</v>
      </c>
      <c r="AC76" s="1">
        <v>5</v>
      </c>
      <c r="AD76" s="1">
        <v>1</v>
      </c>
      <c r="AE76" s="1">
        <f>IF(AND((10&gt;AD76),(AD76&gt;=AC76),(AC76&gt;=2)),1,0)</f>
        <v>0</v>
      </c>
      <c r="AF76" s="1">
        <f>IF(AND((AD76&lt;AC76),(AD76&gt;2),(AC76&lt;10)),1,0)</f>
        <v>0</v>
      </c>
      <c r="AG76" s="1">
        <f>IF(AD76&lt;=2,1,0)</f>
        <v>1</v>
      </c>
      <c r="AH76" s="1">
        <f>IF(AD76&gt;=10,1,0)</f>
        <v>0</v>
      </c>
      <c r="AI76" s="1">
        <f>SUM(AE76:AH76)</f>
        <v>1</v>
      </c>
    </row>
    <row r="77" spans="14:35" x14ac:dyDescent="0.25">
      <c r="N77" s="1" t="s">
        <v>75</v>
      </c>
      <c r="O77" s="1">
        <v>5</v>
      </c>
      <c r="P77" s="1">
        <v>4</v>
      </c>
      <c r="Q77" s="1">
        <v>3</v>
      </c>
      <c r="R77" s="1">
        <f>IF(AND((10&gt;Q77),(Q77&gt;=P77),(P77&gt;=2)),1,0)</f>
        <v>0</v>
      </c>
      <c r="S77" s="1">
        <f>IF(AND((Q77&lt;P77),(Q77&gt;2),(P77&lt;10)),1,0)</f>
        <v>1</v>
      </c>
      <c r="T77" s="1">
        <f>IF(Q77&lt;=2,1,0)</f>
        <v>0</v>
      </c>
      <c r="U77" s="1">
        <f>IF(Q77&gt;=10,1,0)</f>
        <v>0</v>
      </c>
      <c r="V77" s="1">
        <f>SUM(R77:U77)</f>
        <v>1</v>
      </c>
      <c r="AA77" s="1" t="s">
        <v>73</v>
      </c>
      <c r="AB77" s="1">
        <v>4.5</v>
      </c>
      <c r="AC77" s="1">
        <v>5</v>
      </c>
      <c r="AD77" s="1">
        <v>2</v>
      </c>
      <c r="AE77" s="1">
        <f>IF(AND((10&gt;AD77),(AD77&gt;=AC77),(AC77&gt;=2)),1,0)</f>
        <v>0</v>
      </c>
      <c r="AF77" s="1">
        <f>IF(AND((AD77&lt;AC77),(AD77&gt;2),(AC77&lt;10)),1,0)</f>
        <v>0</v>
      </c>
      <c r="AG77" s="1">
        <f>IF(AD77&lt;=2,1,0)</f>
        <v>1</v>
      </c>
      <c r="AH77" s="1">
        <f>IF(AD77&gt;=10,1,0)</f>
        <v>0</v>
      </c>
      <c r="AI77" s="1">
        <f>SUM(AE77:AH77)</f>
        <v>1</v>
      </c>
    </row>
    <row r="78" spans="14:35" x14ac:dyDescent="0.25">
      <c r="N78" s="1" t="s">
        <v>75</v>
      </c>
      <c r="O78" s="1">
        <v>5</v>
      </c>
      <c r="P78" s="1">
        <v>4</v>
      </c>
      <c r="Q78" s="1">
        <v>4.5</v>
      </c>
      <c r="R78" s="1">
        <f>IF(AND((10&gt;Q78),(Q78&gt;=P78),(P78&gt;=2)),1,0)</f>
        <v>1</v>
      </c>
      <c r="S78" s="1">
        <f>IF(AND((Q78&lt;P78),(Q78&gt;2),(P78&lt;10)),1,0)</f>
        <v>0</v>
      </c>
      <c r="T78" s="1">
        <f>IF(Q78&lt;=2,1,0)</f>
        <v>0</v>
      </c>
      <c r="U78" s="1">
        <f>IF(Q78&gt;=10,1,0)</f>
        <v>0</v>
      </c>
      <c r="V78" s="1">
        <f>SUM(R78:U78)</f>
        <v>1</v>
      </c>
      <c r="AA78" s="1" t="s">
        <v>84</v>
      </c>
      <c r="AB78" s="1">
        <v>4.5</v>
      </c>
      <c r="AC78" s="1">
        <v>5</v>
      </c>
      <c r="AD78" s="1">
        <v>2</v>
      </c>
      <c r="AE78" s="1">
        <f>IF(AND((10&gt;AD78),(AD78&gt;=AC78),(AC78&gt;=2)),1,0)</f>
        <v>0</v>
      </c>
      <c r="AF78" s="1">
        <f>IF(AND((AD78&lt;AC78),(AD78&gt;2),(AC78&lt;10)),1,0)</f>
        <v>0</v>
      </c>
      <c r="AG78" s="1">
        <f>IF(AD78&lt;=2,1,0)</f>
        <v>1</v>
      </c>
      <c r="AH78" s="1">
        <f>IF(AD78&gt;=10,1,0)</f>
        <v>0</v>
      </c>
      <c r="AI78" s="1">
        <f>SUM(AE78:AH78)</f>
        <v>1</v>
      </c>
    </row>
    <row r="79" spans="14:35" x14ac:dyDescent="0.25">
      <c r="N79" s="1" t="s">
        <v>70</v>
      </c>
      <c r="O79" s="1">
        <v>5.5</v>
      </c>
      <c r="P79" s="1">
        <v>4</v>
      </c>
      <c r="Q79" s="1">
        <v>1</v>
      </c>
      <c r="R79" s="1">
        <f>IF(AND((10&gt;Q79),(Q79&gt;=P79),(P79&gt;=2)),1,0)</f>
        <v>0</v>
      </c>
      <c r="S79" s="1">
        <f>IF(AND((Q79&lt;P79),(Q79&gt;2),(P79&lt;10)),1,0)</f>
        <v>0</v>
      </c>
      <c r="T79" s="1">
        <f>IF(Q79&lt;=2,1,0)</f>
        <v>1</v>
      </c>
      <c r="U79" s="1">
        <f>IF(Q79&gt;=10,1,0)</f>
        <v>0</v>
      </c>
      <c r="V79" s="1">
        <f>SUM(R79:U79)</f>
        <v>1</v>
      </c>
      <c r="AA79" s="1" t="s">
        <v>84</v>
      </c>
      <c r="AB79" s="1">
        <v>4.5</v>
      </c>
      <c r="AC79" s="1">
        <v>5</v>
      </c>
      <c r="AD79" s="1">
        <v>2</v>
      </c>
      <c r="AE79" s="1">
        <f>IF(AND((10&gt;AD79),(AD79&gt;=AC79),(AC79&gt;=2)),1,0)</f>
        <v>0</v>
      </c>
      <c r="AF79" s="1">
        <f>IF(AND((AD79&lt;AC79),(AD79&gt;2),(AC79&lt;10)),1,0)</f>
        <v>0</v>
      </c>
      <c r="AG79" s="1">
        <f>IF(AD79&lt;=2,1,0)</f>
        <v>1</v>
      </c>
      <c r="AH79" s="1">
        <f>IF(AD79&gt;=10,1,0)</f>
        <v>0</v>
      </c>
      <c r="AI79" s="1">
        <f>SUM(AE79:AH79)</f>
        <v>1</v>
      </c>
    </row>
    <row r="80" spans="14:35" x14ac:dyDescent="0.25">
      <c r="N80" s="1" t="s">
        <v>70</v>
      </c>
      <c r="O80" s="1">
        <v>5.5</v>
      </c>
      <c r="P80" s="1">
        <v>4</v>
      </c>
      <c r="Q80" s="1">
        <v>1</v>
      </c>
      <c r="R80" s="1">
        <f>IF(AND((10&gt;Q80),(Q80&gt;=P80),(P80&gt;=2)),1,0)</f>
        <v>0</v>
      </c>
      <c r="S80" s="1">
        <f>IF(AND((Q80&lt;P80),(Q80&gt;2),(P80&lt;10)),1,0)</f>
        <v>0</v>
      </c>
      <c r="T80" s="1">
        <f>IF(Q80&lt;=2,1,0)</f>
        <v>1</v>
      </c>
      <c r="U80" s="1">
        <f>IF(Q80&gt;=10,1,0)</f>
        <v>0</v>
      </c>
      <c r="V80" s="1">
        <f>SUM(R80:U80)</f>
        <v>1</v>
      </c>
      <c r="AA80" s="1" t="s">
        <v>84</v>
      </c>
      <c r="AB80" s="1">
        <v>4.5</v>
      </c>
      <c r="AC80" s="1">
        <v>5</v>
      </c>
      <c r="AD80" s="1">
        <v>1</v>
      </c>
      <c r="AE80" s="1">
        <f>IF(AND((10&gt;AD80),(AD80&gt;=AC80),(AC80&gt;=2)),1,0)</f>
        <v>0</v>
      </c>
      <c r="AF80" s="1">
        <f>IF(AND((AD80&lt;AC80),(AD80&gt;2),(AC80&lt;10)),1,0)</f>
        <v>0</v>
      </c>
      <c r="AG80" s="1">
        <f>IF(AD80&lt;=2,1,0)</f>
        <v>1</v>
      </c>
      <c r="AH80" s="1">
        <f>IF(AD80&gt;=10,1,0)</f>
        <v>0</v>
      </c>
      <c r="AI80" s="1">
        <f>SUM(AE80:AH80)</f>
        <v>1</v>
      </c>
    </row>
    <row r="81" spans="14:35" x14ac:dyDescent="0.25">
      <c r="N81" s="1" t="s">
        <v>70</v>
      </c>
      <c r="O81" s="1">
        <v>5.5</v>
      </c>
      <c r="P81" s="1">
        <v>4</v>
      </c>
      <c r="Q81" s="1">
        <v>2</v>
      </c>
      <c r="R81" s="1">
        <f>IF(AND((10&gt;Q81),(Q81&gt;=P81),(P81&gt;=2)),1,0)</f>
        <v>0</v>
      </c>
      <c r="S81" s="1">
        <f>IF(AND((Q81&lt;P81),(Q81&gt;2),(P81&lt;10)),1,0)</f>
        <v>0</v>
      </c>
      <c r="T81" s="1">
        <f>IF(Q81&lt;=2,1,0)</f>
        <v>1</v>
      </c>
      <c r="U81" s="1">
        <f>IF(Q81&gt;=10,1,0)</f>
        <v>0</v>
      </c>
      <c r="V81" s="1">
        <f>SUM(R81:U81)</f>
        <v>1</v>
      </c>
      <c r="AA81" s="1" t="s">
        <v>69</v>
      </c>
      <c r="AB81" s="1">
        <v>4.4000000000000004</v>
      </c>
      <c r="AC81" s="1">
        <v>5</v>
      </c>
      <c r="AD81" s="1">
        <v>2</v>
      </c>
      <c r="AE81" s="1">
        <f>IF(AND((10&gt;AD81),(AD81&gt;=AC81),(AC81&gt;=2)),1,0)</f>
        <v>0</v>
      </c>
      <c r="AF81" s="1">
        <f>IF(AND((AD81&lt;AC81),(AD81&gt;2),(AC81&lt;10)),1,0)</f>
        <v>0</v>
      </c>
      <c r="AG81" s="1">
        <f>IF(AD81&lt;=2,1,0)</f>
        <v>1</v>
      </c>
      <c r="AH81" s="1">
        <f>IF(AD81&gt;=10,1,0)</f>
        <v>0</v>
      </c>
      <c r="AI81" s="1">
        <f>SUM(AE81:AH81)</f>
        <v>1</v>
      </c>
    </row>
    <row r="82" spans="14:35" x14ac:dyDescent="0.25">
      <c r="N82" s="1" t="s">
        <v>71</v>
      </c>
      <c r="O82" s="1">
        <v>5.4</v>
      </c>
      <c r="P82" s="1">
        <v>4</v>
      </c>
      <c r="Q82" s="1">
        <v>1</v>
      </c>
      <c r="R82" s="1">
        <f>IF(AND((10&gt;Q82),(Q82&gt;=P82),(P82&gt;=2)),1,0)</f>
        <v>0</v>
      </c>
      <c r="S82" s="1">
        <f>IF(AND((Q82&lt;P82),(Q82&gt;2),(P82&lt;10)),1,0)</f>
        <v>0</v>
      </c>
      <c r="T82" s="1">
        <f>IF(Q82&lt;=2,1,0)</f>
        <v>1</v>
      </c>
      <c r="U82" s="1">
        <f>IF(Q82&gt;=10,1,0)</f>
        <v>0</v>
      </c>
      <c r="V82" s="1">
        <f>SUM(R82:U82)</f>
        <v>1</v>
      </c>
      <c r="AA82" s="1" t="s">
        <v>69</v>
      </c>
      <c r="AB82" s="1">
        <v>4.4000000000000004</v>
      </c>
      <c r="AC82" s="1">
        <v>5</v>
      </c>
      <c r="AD82" s="1">
        <v>2</v>
      </c>
      <c r="AE82" s="1">
        <f>IF(AND((10&gt;AD82),(AD82&gt;=AC82),(AC82&gt;=2)),1,0)</f>
        <v>0</v>
      </c>
      <c r="AF82" s="1">
        <f>IF(AND((AD82&lt;AC82),(AD82&gt;2),(AC82&lt;10)),1,0)</f>
        <v>0</v>
      </c>
      <c r="AG82" s="1">
        <f>IF(AD82&lt;=2,1,0)</f>
        <v>1</v>
      </c>
      <c r="AH82" s="1">
        <f>IF(AD82&gt;=10,1,0)</f>
        <v>0</v>
      </c>
      <c r="AI82" s="1">
        <f>SUM(AE82:AH82)</f>
        <v>1</v>
      </c>
    </row>
    <row r="83" spans="14:35" x14ac:dyDescent="0.25">
      <c r="N83" s="1" t="s">
        <v>62</v>
      </c>
      <c r="O83" s="1">
        <v>5.2</v>
      </c>
      <c r="P83" s="1">
        <v>4</v>
      </c>
      <c r="Q83" s="1">
        <v>2</v>
      </c>
      <c r="R83" s="1">
        <f>IF(AND((10&gt;Q83),(Q83&gt;=P83),(P83&gt;=2)),1,0)</f>
        <v>0</v>
      </c>
      <c r="S83" s="1">
        <f>IF(AND((Q83&lt;P83),(Q83&gt;2),(P83&lt;10)),1,0)</f>
        <v>0</v>
      </c>
      <c r="T83" s="1">
        <f>IF(Q83&lt;=2,1,0)</f>
        <v>1</v>
      </c>
      <c r="U83" s="1">
        <f>IF(Q83&gt;=10,1,0)</f>
        <v>0</v>
      </c>
      <c r="V83" s="1">
        <f>SUM(R83:U83)</f>
        <v>1</v>
      </c>
      <c r="AA83" s="1" t="s">
        <v>69</v>
      </c>
      <c r="AB83" s="1">
        <v>4.4000000000000004</v>
      </c>
      <c r="AC83" s="1">
        <v>5</v>
      </c>
      <c r="AD83" s="1">
        <v>1</v>
      </c>
      <c r="AE83" s="1">
        <f>IF(AND((10&gt;AD83),(AD83&gt;=AC83),(AC83&gt;=2)),1,0)</f>
        <v>0</v>
      </c>
      <c r="AF83" s="1">
        <f>IF(AND((AD83&lt;AC83),(AD83&gt;2),(AC83&lt;10)),1,0)</f>
        <v>0</v>
      </c>
      <c r="AG83" s="1">
        <f>IF(AD83&lt;=2,1,0)</f>
        <v>1</v>
      </c>
      <c r="AH83" s="1">
        <f>IF(AD83&gt;=10,1,0)</f>
        <v>0</v>
      </c>
      <c r="AI83" s="1">
        <f>SUM(AE83:AH83)</f>
        <v>1</v>
      </c>
    </row>
    <row r="84" spans="14:35" x14ac:dyDescent="0.25">
      <c r="N84" s="1" t="s">
        <v>59</v>
      </c>
      <c r="O84" s="1">
        <v>5.2</v>
      </c>
      <c r="P84" s="1">
        <v>4</v>
      </c>
      <c r="Q84" s="1">
        <v>2</v>
      </c>
      <c r="R84" s="1">
        <f>IF(AND((10&gt;Q84),(Q84&gt;=P84),(P84&gt;=2)),1,0)</f>
        <v>0</v>
      </c>
      <c r="S84" s="1">
        <f>IF(AND((Q84&lt;P84),(Q84&gt;2),(P84&lt;10)),1,0)</f>
        <v>0</v>
      </c>
      <c r="T84" s="1">
        <f>IF(Q84&lt;=2,1,0)</f>
        <v>1</v>
      </c>
      <c r="U84" s="1">
        <f>IF(Q84&gt;=10,1,0)</f>
        <v>0</v>
      </c>
      <c r="V84" s="1">
        <f>SUM(R84:U84)</f>
        <v>1</v>
      </c>
      <c r="AA84" s="1" t="s">
        <v>69</v>
      </c>
      <c r="AB84" s="1">
        <v>4.4000000000000004</v>
      </c>
      <c r="AC84" s="1">
        <v>5</v>
      </c>
      <c r="AD84" s="1">
        <v>0</v>
      </c>
      <c r="AE84" s="1">
        <f>IF(AND((10&gt;AD84),(AD84&gt;=AC84),(AC84&gt;=2)),1,0)</f>
        <v>0</v>
      </c>
      <c r="AF84" s="1">
        <f>IF(AND((AD84&lt;AC84),(AD84&gt;2),(AC84&lt;10)),1,0)</f>
        <v>0</v>
      </c>
      <c r="AG84" s="1">
        <f>IF(AD84&lt;=2,1,0)</f>
        <v>1</v>
      </c>
      <c r="AH84" s="1">
        <f>IF(AD84&gt;=10,1,0)</f>
        <v>0</v>
      </c>
      <c r="AI84" s="1">
        <f>SUM(AE84:AH84)</f>
        <v>1</v>
      </c>
    </row>
    <row r="85" spans="14:35" x14ac:dyDescent="0.25">
      <c r="N85" s="1" t="s">
        <v>59</v>
      </c>
      <c r="O85" s="1">
        <v>5.2</v>
      </c>
      <c r="P85" s="1">
        <v>4</v>
      </c>
      <c r="Q85" s="1">
        <v>2</v>
      </c>
      <c r="R85" s="1">
        <f>IF(AND((10&gt;Q85),(Q85&gt;=P85),(P85&gt;=2)),1,0)</f>
        <v>0</v>
      </c>
      <c r="S85" s="1">
        <f>IF(AND((Q85&lt;P85),(Q85&gt;2),(P85&lt;10)),1,0)</f>
        <v>0</v>
      </c>
      <c r="T85" s="1">
        <f>IF(Q85&lt;=2,1,0)</f>
        <v>1</v>
      </c>
      <c r="U85" s="1">
        <f>IF(Q85&gt;=10,1,0)</f>
        <v>0</v>
      </c>
      <c r="V85" s="1">
        <f>SUM(R85:U85)</f>
        <v>1</v>
      </c>
      <c r="AA85" s="1" t="s">
        <v>69</v>
      </c>
      <c r="AB85" s="1">
        <v>4.4000000000000004</v>
      </c>
      <c r="AC85" s="1">
        <v>5</v>
      </c>
      <c r="AD85" s="1">
        <v>2</v>
      </c>
      <c r="AE85" s="1">
        <f>IF(AND((10&gt;AD85),(AD85&gt;=AC85),(AC85&gt;=2)),1,0)</f>
        <v>0</v>
      </c>
      <c r="AF85" s="1">
        <f>IF(AND((AD85&lt;AC85),(AD85&gt;2),(AC85&lt;10)),1,0)</f>
        <v>0</v>
      </c>
      <c r="AG85" s="1">
        <f>IF(AD85&lt;=2,1,0)</f>
        <v>1</v>
      </c>
      <c r="AH85" s="1">
        <f>IF(AD85&gt;=10,1,0)</f>
        <v>0</v>
      </c>
      <c r="AI85" s="1">
        <f>SUM(AE85:AH85)</f>
        <v>1</v>
      </c>
    </row>
    <row r="86" spans="14:35" x14ac:dyDescent="0.25">
      <c r="N86" s="1" t="s">
        <v>59</v>
      </c>
      <c r="O86" s="1">
        <v>5.2</v>
      </c>
      <c r="P86" s="1">
        <v>4</v>
      </c>
      <c r="Q86" s="1">
        <v>1</v>
      </c>
      <c r="R86" s="1">
        <f>IF(AND((10&gt;Q86),(Q86&gt;=P86),(P86&gt;=2)),1,0)</f>
        <v>0</v>
      </c>
      <c r="S86" s="1">
        <f>IF(AND((Q86&lt;P86),(Q86&gt;2),(P86&lt;10)),1,0)</f>
        <v>0</v>
      </c>
      <c r="T86" s="1">
        <f>IF(Q86&lt;=2,1,0)</f>
        <v>1</v>
      </c>
      <c r="U86" s="1">
        <f>IF(Q86&gt;=10,1,0)</f>
        <v>0</v>
      </c>
      <c r="V86" s="1">
        <f>SUM(R86:U86)</f>
        <v>1</v>
      </c>
      <c r="AA86" s="1" t="s">
        <v>85</v>
      </c>
      <c r="AB86" s="1">
        <v>4.4000000000000004</v>
      </c>
      <c r="AC86" s="1">
        <v>5</v>
      </c>
      <c r="AD86" s="1">
        <v>1</v>
      </c>
      <c r="AE86" s="1">
        <f>IF(AND((10&gt;AD86),(AD86&gt;=AC86),(AC86&gt;=2)),1,0)</f>
        <v>0</v>
      </c>
      <c r="AF86" s="1">
        <f>IF(AND((AD86&lt;AC86),(AD86&gt;2),(AC86&lt;10)),1,0)</f>
        <v>0</v>
      </c>
      <c r="AG86" s="1">
        <f>IF(AD86&lt;=2,1,0)</f>
        <v>1</v>
      </c>
      <c r="AH86" s="1">
        <f>IF(AD86&gt;=10,1,0)</f>
        <v>0</v>
      </c>
      <c r="AI86" s="1">
        <f>SUM(AE86:AH86)</f>
        <v>1</v>
      </c>
    </row>
    <row r="87" spans="14:35" x14ac:dyDescent="0.25">
      <c r="N87" s="1" t="s">
        <v>79</v>
      </c>
      <c r="O87" s="1">
        <v>5.0999999999999996</v>
      </c>
      <c r="P87" s="1">
        <v>4</v>
      </c>
      <c r="Q87" s="1">
        <v>1</v>
      </c>
      <c r="R87" s="1">
        <f>IF(AND((10&gt;Q87),(Q87&gt;=P87),(P87&gt;=2)),1,0)</f>
        <v>0</v>
      </c>
      <c r="S87" s="1">
        <f>IF(AND((Q87&lt;P87),(Q87&gt;2),(P87&lt;10)),1,0)</f>
        <v>0</v>
      </c>
      <c r="T87" s="1">
        <f>IF(Q87&lt;=2,1,0)</f>
        <v>1</v>
      </c>
      <c r="U87" s="1">
        <f>IF(Q87&gt;=10,1,0)</f>
        <v>0</v>
      </c>
      <c r="V87" s="1">
        <f>SUM(R87:U87)</f>
        <v>1</v>
      </c>
      <c r="AA87" s="1" t="s">
        <v>85</v>
      </c>
      <c r="AB87" s="1">
        <v>4.4000000000000004</v>
      </c>
      <c r="AC87" s="1">
        <v>5</v>
      </c>
      <c r="AD87" s="1">
        <v>2</v>
      </c>
      <c r="AE87" s="1">
        <f>IF(AND((10&gt;AD87),(AD87&gt;=AC87),(AC87&gt;=2)),1,0)</f>
        <v>0</v>
      </c>
      <c r="AF87" s="1">
        <f>IF(AND((AD87&lt;AC87),(AD87&gt;2),(AC87&lt;10)),1,0)</f>
        <v>0</v>
      </c>
      <c r="AG87" s="1">
        <f>IF(AD87&lt;=2,1,0)</f>
        <v>1</v>
      </c>
      <c r="AH87" s="1">
        <f>IF(AD87&gt;=10,1,0)</f>
        <v>0</v>
      </c>
      <c r="AI87" s="1">
        <f>SUM(AE87:AH87)</f>
        <v>1</v>
      </c>
    </row>
    <row r="88" spans="14:35" x14ac:dyDescent="0.25">
      <c r="N88" s="1" t="s">
        <v>79</v>
      </c>
      <c r="O88" s="1">
        <v>5.0999999999999996</v>
      </c>
      <c r="P88" s="1">
        <v>4</v>
      </c>
      <c r="Q88" s="1">
        <v>1</v>
      </c>
      <c r="R88" s="1">
        <f>IF(AND((10&gt;Q88),(Q88&gt;=P88),(P88&gt;=2)),1,0)</f>
        <v>0</v>
      </c>
      <c r="S88" s="1">
        <f>IF(AND((Q88&lt;P88),(Q88&gt;2),(P88&lt;10)),1,0)</f>
        <v>0</v>
      </c>
      <c r="T88" s="1">
        <f>IF(Q88&lt;=2,1,0)</f>
        <v>1</v>
      </c>
      <c r="U88" s="1">
        <f>IF(Q88&gt;=10,1,0)</f>
        <v>0</v>
      </c>
      <c r="V88" s="1">
        <f>SUM(R88:U88)</f>
        <v>1</v>
      </c>
      <c r="AA88" s="1" t="s">
        <v>77</v>
      </c>
      <c r="AB88" s="1">
        <v>4.3</v>
      </c>
      <c r="AC88" s="1">
        <v>5</v>
      </c>
      <c r="AD88" s="1">
        <v>2</v>
      </c>
      <c r="AE88" s="1">
        <f>IF(AND((10&gt;AD88),(AD88&gt;=AC88),(AC88&gt;=2)),1,0)</f>
        <v>0</v>
      </c>
      <c r="AF88" s="1">
        <f>IF(AND((AD88&lt;AC88),(AD88&gt;2),(AC88&lt;10)),1,0)</f>
        <v>0</v>
      </c>
      <c r="AG88" s="1">
        <f>IF(AD88&lt;=2,1,0)</f>
        <v>1</v>
      </c>
      <c r="AH88" s="1">
        <f>IF(AD88&gt;=10,1,0)</f>
        <v>0</v>
      </c>
      <c r="AI88" s="1">
        <f>SUM(AE88:AH88)</f>
        <v>1</v>
      </c>
    </row>
    <row r="89" spans="14:35" x14ac:dyDescent="0.25">
      <c r="N89" s="1" t="s">
        <v>75</v>
      </c>
      <c r="O89" s="1">
        <v>5</v>
      </c>
      <c r="P89" s="1">
        <v>4</v>
      </c>
      <c r="Q89" s="1">
        <v>2</v>
      </c>
      <c r="R89" s="1">
        <f>IF(AND((10&gt;Q89),(Q89&gt;=P89),(P89&gt;=2)),1,0)</f>
        <v>0</v>
      </c>
      <c r="S89" s="1">
        <f>IF(AND((Q89&lt;P89),(Q89&gt;2),(P89&lt;10)),1,0)</f>
        <v>0</v>
      </c>
      <c r="T89" s="1">
        <f>IF(Q89&lt;=2,1,0)</f>
        <v>1</v>
      </c>
      <c r="U89" s="1">
        <f>IF(Q89&gt;=10,1,0)</f>
        <v>0</v>
      </c>
      <c r="V89" s="1">
        <f>SUM(R89:U89)</f>
        <v>1</v>
      </c>
      <c r="AA89" s="1" t="s">
        <v>60</v>
      </c>
      <c r="AB89" s="1">
        <v>4.3</v>
      </c>
      <c r="AC89" s="1">
        <v>5</v>
      </c>
      <c r="AD89" s="1">
        <v>0</v>
      </c>
      <c r="AE89" s="1">
        <f>IF(AND((10&gt;AD89),(AD89&gt;=AC89),(AC89&gt;=2)),1,0)</f>
        <v>0</v>
      </c>
      <c r="AF89" s="1">
        <f>IF(AND((AD89&lt;AC89),(AD89&gt;2),(AC89&lt;10)),1,0)</f>
        <v>0</v>
      </c>
      <c r="AG89" s="1">
        <f>IF(AD89&lt;=2,1,0)</f>
        <v>1</v>
      </c>
      <c r="AH89" s="1">
        <f>IF(AD89&gt;=10,1,0)</f>
        <v>0</v>
      </c>
      <c r="AI89" s="1">
        <f>SUM(AE89:AH89)</f>
        <v>1</v>
      </c>
    </row>
    <row r="90" spans="14:35" x14ac:dyDescent="0.25">
      <c r="N90" s="1" t="s">
        <v>75</v>
      </c>
      <c r="O90" s="1">
        <v>5</v>
      </c>
      <c r="P90" s="1">
        <v>4</v>
      </c>
      <c r="Q90" s="1">
        <v>2</v>
      </c>
      <c r="R90" s="1">
        <f>IF(AND((10&gt;Q90),(Q90&gt;=P90),(P90&gt;=2)),1,0)</f>
        <v>0</v>
      </c>
      <c r="S90" s="1">
        <f>IF(AND((Q90&lt;P90),(Q90&gt;2),(P90&lt;10)),1,0)</f>
        <v>0</v>
      </c>
      <c r="T90" s="1">
        <f>IF(Q90&lt;=2,1,0)</f>
        <v>1</v>
      </c>
      <c r="U90" s="1">
        <f>IF(Q90&gt;=10,1,0)</f>
        <v>0</v>
      </c>
      <c r="V90" s="1">
        <f>SUM(R90:U90)</f>
        <v>1</v>
      </c>
      <c r="AA90" s="1" t="s">
        <v>77</v>
      </c>
      <c r="AB90" s="1">
        <v>4.3</v>
      </c>
      <c r="AC90" s="1">
        <v>5</v>
      </c>
      <c r="AD90" s="1">
        <v>2</v>
      </c>
      <c r="AE90" s="1">
        <f>IF(AND((10&gt;AD90),(AD90&gt;=AC90),(AC90&gt;=2)),1,0)</f>
        <v>0</v>
      </c>
      <c r="AF90" s="1">
        <f>IF(AND((AD90&lt;AC90),(AD90&gt;2),(AC90&lt;10)),1,0)</f>
        <v>0</v>
      </c>
      <c r="AG90" s="1">
        <f>IF(AD90&lt;=2,1,0)</f>
        <v>1</v>
      </c>
      <c r="AH90" s="1">
        <f>IF(AD90&gt;=10,1,0)</f>
        <v>0</v>
      </c>
      <c r="AI90" s="1">
        <f>SUM(AE90:AH90)</f>
        <v>1</v>
      </c>
    </row>
    <row r="91" spans="14:35" x14ac:dyDescent="0.25">
      <c r="N91" s="1" t="s">
        <v>75</v>
      </c>
      <c r="O91" s="1">
        <v>5</v>
      </c>
      <c r="P91" s="1">
        <v>4</v>
      </c>
      <c r="Q91" s="1">
        <v>2</v>
      </c>
      <c r="R91" s="1">
        <f>IF(AND((10&gt;Q91),(Q91&gt;=P91),(P91&gt;=2)),1,0)</f>
        <v>0</v>
      </c>
      <c r="S91" s="1">
        <f>IF(AND((Q91&lt;P91),(Q91&gt;2),(P91&lt;10)),1,0)</f>
        <v>0</v>
      </c>
      <c r="T91" s="1">
        <f>IF(Q91&lt;=2,1,0)</f>
        <v>1</v>
      </c>
      <c r="U91" s="1">
        <f>IF(Q91&gt;=10,1,0)</f>
        <v>0</v>
      </c>
      <c r="V91" s="1">
        <f>SUM(R91:U91)</f>
        <v>1</v>
      </c>
      <c r="AA91" s="1" t="s">
        <v>77</v>
      </c>
      <c r="AB91" s="1">
        <v>4.3</v>
      </c>
      <c r="AC91" s="1">
        <v>5</v>
      </c>
      <c r="AD91" s="1">
        <v>0</v>
      </c>
      <c r="AE91" s="1">
        <f>IF(AND((10&gt;AD91),(AD91&gt;=AC91),(AC91&gt;=2)),1,0)</f>
        <v>0</v>
      </c>
      <c r="AF91" s="1">
        <f>IF(AND((AD91&lt;AC91),(AD91&gt;2),(AC91&lt;10)),1,0)</f>
        <v>0</v>
      </c>
      <c r="AG91" s="1">
        <f>IF(AD91&lt;=2,1,0)</f>
        <v>1</v>
      </c>
      <c r="AH91" s="1">
        <f>IF(AD91&gt;=10,1,0)</f>
        <v>0</v>
      </c>
      <c r="AI91" s="1">
        <f>SUM(AE91:AH91)</f>
        <v>1</v>
      </c>
    </row>
    <row r="92" spans="14:35" x14ac:dyDescent="0.25">
      <c r="N92" s="1" t="s">
        <v>75</v>
      </c>
      <c r="O92" s="1">
        <v>5</v>
      </c>
      <c r="P92" s="1">
        <v>4</v>
      </c>
      <c r="Q92" s="1">
        <v>2</v>
      </c>
      <c r="R92" s="1">
        <f>IF(AND((10&gt;Q92),(Q92&gt;=P92),(P92&gt;=2)),1,0)</f>
        <v>0</v>
      </c>
      <c r="S92" s="1">
        <f>IF(AND((Q92&lt;P92),(Q92&gt;2),(P92&lt;10)),1,0)</f>
        <v>0</v>
      </c>
      <c r="T92" s="1">
        <f>IF(Q92&lt;=2,1,0)</f>
        <v>1</v>
      </c>
      <c r="U92" s="1">
        <f>IF(Q92&gt;=10,1,0)</f>
        <v>0</v>
      </c>
      <c r="V92" s="1">
        <f>SUM(R92:U92)</f>
        <v>1</v>
      </c>
      <c r="AA92" s="1" t="s">
        <v>66</v>
      </c>
      <c r="AB92" s="1">
        <v>4.9000000000000004</v>
      </c>
      <c r="AC92" s="1">
        <v>4</v>
      </c>
      <c r="AD92" s="1">
        <v>3</v>
      </c>
      <c r="AE92" s="1">
        <f>IF(AND((10&gt;AD92),(AD92&gt;=AC92),(AC92&gt;=2)),1,0)</f>
        <v>0</v>
      </c>
      <c r="AF92" s="1">
        <f>IF(AND((AD92&lt;AC92),(AD92&gt;2),(AC92&lt;10)),1,0)</f>
        <v>1</v>
      </c>
      <c r="AG92" s="1">
        <f>IF(AD92&lt;=2,1,0)</f>
        <v>0</v>
      </c>
      <c r="AH92" s="1">
        <f>IF(AD92&gt;=10,1,0)</f>
        <v>0</v>
      </c>
      <c r="AI92" s="1">
        <f>SUM(AE92:AH92)</f>
        <v>1</v>
      </c>
    </row>
    <row r="93" spans="14:35" x14ac:dyDescent="0.25">
      <c r="N93" s="1" t="s">
        <v>75</v>
      </c>
      <c r="O93" s="1">
        <v>5</v>
      </c>
      <c r="P93" s="1">
        <v>4</v>
      </c>
      <c r="Q93" s="1">
        <v>2</v>
      </c>
      <c r="R93" s="1">
        <f>IF(AND((10&gt;Q93),(Q93&gt;=P93),(P93&gt;=2)),1,0)</f>
        <v>0</v>
      </c>
      <c r="S93" s="1">
        <f>IF(AND((Q93&lt;P93),(Q93&gt;2),(P93&lt;10)),1,0)</f>
        <v>0</v>
      </c>
      <c r="T93" s="1">
        <f>IF(Q93&lt;=2,1,0)</f>
        <v>1</v>
      </c>
      <c r="U93" s="1">
        <f>IF(Q93&gt;=10,1,0)</f>
        <v>0</v>
      </c>
      <c r="V93" s="1">
        <f>SUM(R93:U93)</f>
        <v>1</v>
      </c>
      <c r="AA93" s="1" t="s">
        <v>66</v>
      </c>
      <c r="AB93" s="1">
        <v>4.9000000000000004</v>
      </c>
      <c r="AC93" s="1">
        <v>4</v>
      </c>
      <c r="AD93" s="1">
        <v>6</v>
      </c>
      <c r="AE93" s="1">
        <f>IF(AND((10&gt;AD93),(AD93&gt;=AC93),(AC93&gt;=2)),1,0)</f>
        <v>1</v>
      </c>
      <c r="AF93" s="1">
        <f>IF(AND((AD93&lt;AC93),(AD93&gt;2),(AC93&lt;10)),1,0)</f>
        <v>0</v>
      </c>
      <c r="AG93" s="1">
        <f>IF(AD93&lt;=2,1,0)</f>
        <v>0</v>
      </c>
      <c r="AH93" s="1">
        <f>IF(AD93&gt;=10,1,0)</f>
        <v>0</v>
      </c>
      <c r="AI93" s="1">
        <f>SUM(AE93:AH93)</f>
        <v>1</v>
      </c>
    </row>
    <row r="94" spans="14:35" x14ac:dyDescent="0.25">
      <c r="N94" s="1" t="s">
        <v>75</v>
      </c>
      <c r="O94" s="1">
        <v>5</v>
      </c>
      <c r="P94" s="1">
        <v>4</v>
      </c>
      <c r="Q94" s="1">
        <v>2</v>
      </c>
      <c r="R94" s="1">
        <f>IF(AND((10&gt;Q94),(Q94&gt;=P94),(P94&gt;=2)),1,0)</f>
        <v>0</v>
      </c>
      <c r="S94" s="1">
        <f>IF(AND((Q94&lt;P94),(Q94&gt;2),(P94&lt;10)),1,0)</f>
        <v>0</v>
      </c>
      <c r="T94" s="1">
        <f>IF(Q94&lt;=2,1,0)</f>
        <v>1</v>
      </c>
      <c r="U94" s="1">
        <f>IF(Q94&gt;=10,1,0)</f>
        <v>0</v>
      </c>
      <c r="V94" s="1">
        <f>SUM(R94:U94)</f>
        <v>1</v>
      </c>
      <c r="AA94" s="1" t="s">
        <v>66</v>
      </c>
      <c r="AB94" s="1">
        <v>4.9000000000000004</v>
      </c>
      <c r="AC94" s="1">
        <v>4</v>
      </c>
      <c r="AD94" s="1">
        <v>8</v>
      </c>
      <c r="AE94" s="1">
        <f>IF(AND((10&gt;AD94),(AD94&gt;=AC94),(AC94&gt;=2)),1,0)</f>
        <v>1</v>
      </c>
      <c r="AF94" s="1">
        <f>IF(AND((AD94&lt;AC94),(AD94&gt;2),(AC94&lt;10)),1,0)</f>
        <v>0</v>
      </c>
      <c r="AG94" s="1">
        <f>IF(AD94&lt;=2,1,0)</f>
        <v>0</v>
      </c>
      <c r="AH94" s="1">
        <f>IF(AD94&gt;=10,1,0)</f>
        <v>0</v>
      </c>
      <c r="AI94" s="1">
        <f>SUM(AE94:AH94)</f>
        <v>1</v>
      </c>
    </row>
    <row r="95" spans="14:35" x14ac:dyDescent="0.25">
      <c r="N95" s="1" t="s">
        <v>75</v>
      </c>
      <c r="O95" s="1">
        <v>5</v>
      </c>
      <c r="P95" s="1">
        <v>4</v>
      </c>
      <c r="Q95" s="1">
        <v>1</v>
      </c>
      <c r="R95" s="1">
        <f>IF(AND((10&gt;Q95),(Q95&gt;=P95),(P95&gt;=2)),1,0)</f>
        <v>0</v>
      </c>
      <c r="S95" s="1">
        <f>IF(AND((Q95&lt;P95),(Q95&gt;2),(P95&lt;10)),1,0)</f>
        <v>0</v>
      </c>
      <c r="T95" s="1">
        <f>IF(Q95&lt;=2,1,0)</f>
        <v>1</v>
      </c>
      <c r="U95" s="1">
        <f>IF(Q95&gt;=10,1,0)</f>
        <v>0</v>
      </c>
      <c r="V95" s="1">
        <f>SUM(R95:U95)</f>
        <v>1</v>
      </c>
      <c r="AA95" s="1" t="s">
        <v>63</v>
      </c>
      <c r="AB95" s="1">
        <v>4.8</v>
      </c>
      <c r="AC95" s="1">
        <v>4</v>
      </c>
      <c r="AD95" s="1">
        <v>4</v>
      </c>
      <c r="AE95" s="1">
        <f>IF(AND((10&gt;AD95),(AD95&gt;=AC95),(AC95&gt;=2)),1,0)</f>
        <v>1</v>
      </c>
      <c r="AF95" s="1">
        <f>IF(AND((AD95&lt;AC95),(AD95&gt;2),(AC95&lt;10)),1,0)</f>
        <v>0</v>
      </c>
      <c r="AG95" s="1">
        <f>IF(AD95&lt;=2,1,0)</f>
        <v>0</v>
      </c>
      <c r="AH95" s="1">
        <f>IF(AD95&gt;=10,1,0)</f>
        <v>0</v>
      </c>
      <c r="AI95" s="1">
        <f>SUM(AE95:AH95)</f>
        <v>1</v>
      </c>
    </row>
    <row r="96" spans="14:35" x14ac:dyDescent="0.25">
      <c r="N96" s="1" t="s">
        <v>79</v>
      </c>
      <c r="O96" s="1">
        <v>5.0999999999999996</v>
      </c>
      <c r="P96" s="1">
        <v>3</v>
      </c>
      <c r="Q96" s="1">
        <v>3</v>
      </c>
      <c r="R96" s="1">
        <f>IF(AND((10&gt;Q96),(Q96&gt;=P96),(P96&gt;=2)),1,0)</f>
        <v>1</v>
      </c>
      <c r="S96" s="1">
        <f>IF(AND((Q96&lt;P96),(Q96&gt;2),(P96&lt;10)),1,0)</f>
        <v>0</v>
      </c>
      <c r="T96" s="1">
        <f>IF(Q96&lt;=2,1,0)</f>
        <v>0</v>
      </c>
      <c r="U96" s="1">
        <f>IF(Q96&gt;=10,1,0)</f>
        <v>0</v>
      </c>
      <c r="V96" s="1">
        <f>SUM(R96:U96)</f>
        <v>1</v>
      </c>
      <c r="AA96" s="1" t="s">
        <v>63</v>
      </c>
      <c r="AB96" s="1">
        <v>4.8</v>
      </c>
      <c r="AC96" s="1">
        <v>4</v>
      </c>
      <c r="AD96" s="1">
        <v>3</v>
      </c>
      <c r="AE96" s="1">
        <f>IF(AND((10&gt;AD96),(AD96&gt;=AC96),(AC96&gt;=2)),1,0)</f>
        <v>0</v>
      </c>
      <c r="AF96" s="1">
        <f>IF(AND((AD96&lt;AC96),(AD96&gt;2),(AC96&lt;10)),1,0)</f>
        <v>1</v>
      </c>
      <c r="AG96" s="1">
        <f>IF(AD96&lt;=2,1,0)</f>
        <v>0</v>
      </c>
      <c r="AH96" s="1">
        <f>IF(AD96&gt;=10,1,0)</f>
        <v>0</v>
      </c>
      <c r="AI96" s="1">
        <f>SUM(AE96:AH96)</f>
        <v>1</v>
      </c>
    </row>
    <row r="97" spans="14:35" x14ac:dyDescent="0.25">
      <c r="N97" s="1" t="s">
        <v>79</v>
      </c>
      <c r="O97" s="1">
        <v>5.0999999999999996</v>
      </c>
      <c r="P97" s="1">
        <v>3</v>
      </c>
      <c r="Q97" s="1">
        <v>7</v>
      </c>
      <c r="R97" s="1">
        <f>IF(AND((10&gt;Q97),(Q97&gt;=P97),(P97&gt;=2)),1,0)</f>
        <v>1</v>
      </c>
      <c r="S97" s="1">
        <f>IF(AND((Q97&lt;P97),(Q97&gt;2),(P97&lt;10)),1,0)</f>
        <v>0</v>
      </c>
      <c r="T97" s="1">
        <f>IF(Q97&lt;=2,1,0)</f>
        <v>0</v>
      </c>
      <c r="U97" s="1">
        <f>IF(Q97&gt;=10,1,0)</f>
        <v>0</v>
      </c>
      <c r="V97" s="1">
        <f>SUM(R97:U97)</f>
        <v>1</v>
      </c>
      <c r="AA97" s="1" t="s">
        <v>67</v>
      </c>
      <c r="AB97" s="1">
        <v>4.8</v>
      </c>
      <c r="AC97" s="1">
        <v>4</v>
      </c>
      <c r="AD97" s="1">
        <v>6</v>
      </c>
      <c r="AE97" s="1">
        <f>IF(AND((10&gt;AD97),(AD97&gt;=AC97),(AC97&gt;=2)),1,0)</f>
        <v>1</v>
      </c>
      <c r="AF97" s="1">
        <f>IF(AND((AD97&lt;AC97),(AD97&gt;2),(AC97&lt;10)),1,0)</f>
        <v>0</v>
      </c>
      <c r="AG97" s="1">
        <f>IF(AD97&lt;=2,1,0)</f>
        <v>0</v>
      </c>
      <c r="AH97" s="1">
        <f>IF(AD97&gt;=10,1,0)</f>
        <v>0</v>
      </c>
      <c r="AI97" s="1">
        <f>SUM(AE97:AH97)</f>
        <v>1</v>
      </c>
    </row>
    <row r="98" spans="14:35" x14ac:dyDescent="0.25">
      <c r="N98" s="1" t="s">
        <v>79</v>
      </c>
      <c r="O98" s="1">
        <v>5.0999999999999996</v>
      </c>
      <c r="P98" s="1">
        <v>3</v>
      </c>
      <c r="Q98" s="1">
        <v>5</v>
      </c>
      <c r="R98" s="1">
        <f>IF(AND((10&gt;Q98),(Q98&gt;=P98),(P98&gt;=2)),1,0)</f>
        <v>1</v>
      </c>
      <c r="S98" s="1">
        <f>IF(AND((Q98&lt;P98),(Q98&gt;2),(P98&lt;10)),1,0)</f>
        <v>0</v>
      </c>
      <c r="T98" s="1">
        <f>IF(Q98&lt;=2,1,0)</f>
        <v>0</v>
      </c>
      <c r="U98" s="1">
        <f>IF(Q98&gt;=10,1,0)</f>
        <v>0</v>
      </c>
      <c r="V98" s="1">
        <f>SUM(R98:U98)</f>
        <v>1</v>
      </c>
      <c r="AA98" s="1" t="s">
        <v>67</v>
      </c>
      <c r="AB98" s="1">
        <v>4.8</v>
      </c>
      <c r="AC98" s="1">
        <v>4</v>
      </c>
      <c r="AD98" s="1">
        <v>3</v>
      </c>
      <c r="AE98" s="1">
        <f>IF(AND((10&gt;AD98),(AD98&gt;=AC98),(AC98&gt;=2)),1,0)</f>
        <v>0</v>
      </c>
      <c r="AF98" s="1">
        <f>IF(AND((AD98&lt;AC98),(AD98&gt;2),(AC98&lt;10)),1,0)</f>
        <v>1</v>
      </c>
      <c r="AG98" s="1">
        <f>IF(AD98&lt;=2,1,0)</f>
        <v>0</v>
      </c>
      <c r="AH98" s="1">
        <f>IF(AD98&gt;=10,1,0)</f>
        <v>0</v>
      </c>
      <c r="AI98" s="1">
        <f>SUM(AE98:AH98)</f>
        <v>1</v>
      </c>
    </row>
    <row r="99" spans="14:35" x14ac:dyDescent="0.25">
      <c r="N99" s="1" t="s">
        <v>79</v>
      </c>
      <c r="O99" s="1">
        <v>5.0999999999999996</v>
      </c>
      <c r="P99" s="1">
        <v>3</v>
      </c>
      <c r="Q99" s="1">
        <v>6</v>
      </c>
      <c r="R99" s="1">
        <f>IF(AND((10&gt;Q99),(Q99&gt;=P99),(P99&gt;=2)),1,0)</f>
        <v>1</v>
      </c>
      <c r="S99" s="1">
        <f>IF(AND((Q99&lt;P99),(Q99&gt;2),(P99&lt;10)),1,0)</f>
        <v>0</v>
      </c>
      <c r="T99" s="1">
        <f>IF(Q99&lt;=2,1,0)</f>
        <v>0</v>
      </c>
      <c r="U99" s="1">
        <f>IF(Q99&gt;=10,1,0)</f>
        <v>0</v>
      </c>
      <c r="V99" s="1">
        <f>SUM(R99:U99)</f>
        <v>1</v>
      </c>
      <c r="AA99" s="1" t="s">
        <v>63</v>
      </c>
      <c r="AB99" s="1">
        <v>4.8</v>
      </c>
      <c r="AC99" s="1">
        <v>4</v>
      </c>
      <c r="AD99" s="1">
        <v>3</v>
      </c>
      <c r="AE99" s="1">
        <f>IF(AND((10&gt;AD99),(AD99&gt;=AC99),(AC99&gt;=2)),1,0)</f>
        <v>0</v>
      </c>
      <c r="AF99" s="1">
        <f>IF(AND((AD99&lt;AC99),(AD99&gt;2),(AC99&lt;10)),1,0)</f>
        <v>1</v>
      </c>
      <c r="AG99" s="1">
        <f>IF(AD99&lt;=2,1,0)</f>
        <v>0</v>
      </c>
      <c r="AH99" s="1">
        <f>IF(AD99&gt;=10,1,0)</f>
        <v>0</v>
      </c>
      <c r="AI99" s="1">
        <f>SUM(AE99:AH99)</f>
        <v>1</v>
      </c>
    </row>
    <row r="100" spans="14:35" x14ac:dyDescent="0.25">
      <c r="N100" s="1" t="s">
        <v>70</v>
      </c>
      <c r="O100" s="1">
        <v>5.5</v>
      </c>
      <c r="P100" s="1">
        <v>3</v>
      </c>
      <c r="Q100" s="1">
        <v>2</v>
      </c>
      <c r="R100" s="1">
        <f>IF(AND((10&gt;Q100),(Q100&gt;=P100),(P100&gt;=2)),1,0)</f>
        <v>0</v>
      </c>
      <c r="S100" s="1">
        <f>IF(AND((Q100&lt;P100),(Q100&gt;2),(P100&lt;10)),1,0)</f>
        <v>0</v>
      </c>
      <c r="T100" s="1">
        <f>IF(Q100&lt;=2,1,0)</f>
        <v>1</v>
      </c>
      <c r="U100" s="1">
        <f>IF(Q100&gt;=10,1,0)</f>
        <v>0</v>
      </c>
      <c r="V100" s="1">
        <f>SUM(R100:U100)</f>
        <v>1</v>
      </c>
      <c r="AA100" s="1" t="s">
        <v>67</v>
      </c>
      <c r="AB100" s="1">
        <v>4.8</v>
      </c>
      <c r="AC100" s="1">
        <v>4</v>
      </c>
      <c r="AD100" s="1">
        <v>3</v>
      </c>
      <c r="AE100" s="1">
        <f>IF(AND((10&gt;AD100),(AD100&gt;=AC100),(AC100&gt;=2)),1,0)</f>
        <v>0</v>
      </c>
      <c r="AF100" s="1">
        <f>IF(AND((AD100&lt;AC100),(AD100&gt;2),(AC100&lt;10)),1,0)</f>
        <v>1</v>
      </c>
      <c r="AG100" s="1">
        <f>IF(AD100&lt;=2,1,0)</f>
        <v>0</v>
      </c>
      <c r="AH100" s="1">
        <f>IF(AD100&gt;=10,1,0)</f>
        <v>0</v>
      </c>
      <c r="AI100" s="1">
        <f>SUM(AE100:AH100)</f>
        <v>1</v>
      </c>
    </row>
    <row r="101" spans="14:35" x14ac:dyDescent="0.25">
      <c r="N101" s="1" t="s">
        <v>59</v>
      </c>
      <c r="O101" s="1">
        <v>5.2</v>
      </c>
      <c r="P101" s="1">
        <v>3</v>
      </c>
      <c r="Q101" s="1">
        <v>2</v>
      </c>
      <c r="R101" s="1">
        <f>IF(AND((10&gt;Q101),(Q101&gt;=P101),(P101&gt;=2)),1,0)</f>
        <v>0</v>
      </c>
      <c r="S101" s="1">
        <f>IF(AND((Q101&lt;P101),(Q101&gt;2),(P101&lt;10)),1,0)</f>
        <v>0</v>
      </c>
      <c r="T101" s="1">
        <f>IF(Q101&lt;=2,1,0)</f>
        <v>1</v>
      </c>
      <c r="U101" s="1">
        <f>IF(Q101&gt;=10,1,0)</f>
        <v>0</v>
      </c>
      <c r="V101" s="1">
        <f>SUM(R101:U101)</f>
        <v>1</v>
      </c>
      <c r="AA101" s="1" t="s">
        <v>63</v>
      </c>
      <c r="AB101" s="1">
        <v>4.8</v>
      </c>
      <c r="AC101" s="1">
        <v>4</v>
      </c>
      <c r="AD101" s="1">
        <v>3</v>
      </c>
      <c r="AE101" s="1">
        <f>IF(AND((10&gt;AD101),(AD101&gt;=AC101),(AC101&gt;=2)),1,0)</f>
        <v>0</v>
      </c>
      <c r="AF101" s="1">
        <f>IF(AND((AD101&lt;AC101),(AD101&gt;2),(AC101&lt;10)),1,0)</f>
        <v>1</v>
      </c>
      <c r="AG101" s="1">
        <f>IF(AD101&lt;=2,1,0)</f>
        <v>0</v>
      </c>
      <c r="AH101" s="1">
        <f>IF(AD101&gt;=10,1,0)</f>
        <v>0</v>
      </c>
      <c r="AI101" s="1">
        <f>SUM(AE101:AH101)</f>
        <v>1</v>
      </c>
    </row>
    <row r="102" spans="14:35" x14ac:dyDescent="0.25">
      <c r="N102" s="1" t="s">
        <v>79</v>
      </c>
      <c r="O102" s="1">
        <v>5.0999999999999996</v>
      </c>
      <c r="P102" s="1">
        <v>3</v>
      </c>
      <c r="Q102" s="1">
        <v>2</v>
      </c>
      <c r="R102" s="1">
        <f>IF(AND((10&gt;Q102),(Q102&gt;=P102),(P102&gt;=2)),1,0)</f>
        <v>0</v>
      </c>
      <c r="S102" s="1">
        <f>IF(AND((Q102&lt;P102),(Q102&gt;2),(P102&lt;10)),1,0)</f>
        <v>0</v>
      </c>
      <c r="T102" s="1">
        <f>IF(Q102&lt;=2,1,0)</f>
        <v>1</v>
      </c>
      <c r="U102" s="1">
        <f>IF(Q102&gt;=10,1,0)</f>
        <v>0</v>
      </c>
      <c r="V102" s="1">
        <f>SUM(R102:U102)</f>
        <v>1</v>
      </c>
      <c r="AA102" s="1" t="s">
        <v>67</v>
      </c>
      <c r="AB102" s="1">
        <v>4.8</v>
      </c>
      <c r="AC102" s="1">
        <v>4</v>
      </c>
      <c r="AD102" s="1">
        <v>8</v>
      </c>
      <c r="AE102" s="1">
        <f>IF(AND((10&gt;AD102),(AD102&gt;=AC102),(AC102&gt;=2)),1,0)</f>
        <v>1</v>
      </c>
      <c r="AF102" s="1">
        <f>IF(AND((AD102&lt;AC102),(AD102&gt;2),(AC102&lt;10)),1,0)</f>
        <v>0</v>
      </c>
      <c r="AG102" s="1">
        <f>IF(AD102&lt;=2,1,0)</f>
        <v>0</v>
      </c>
      <c r="AH102" s="1">
        <f>IF(AD102&gt;=10,1,0)</f>
        <v>0</v>
      </c>
      <c r="AI102" s="1">
        <f>SUM(AE102:AH102)</f>
        <v>1</v>
      </c>
    </row>
    <row r="103" spans="14:35" x14ac:dyDescent="0.25">
      <c r="N103" s="1" t="s">
        <v>79</v>
      </c>
      <c r="O103" s="1">
        <v>5.0999999999999996</v>
      </c>
      <c r="P103" s="1">
        <v>3</v>
      </c>
      <c r="Q103" s="1">
        <v>2</v>
      </c>
      <c r="R103" s="1">
        <f>IF(AND((10&gt;Q103),(Q103&gt;=P103),(P103&gt;=2)),1,0)</f>
        <v>0</v>
      </c>
      <c r="S103" s="1">
        <f>IF(AND((Q103&lt;P103),(Q103&gt;2),(P103&lt;10)),1,0)</f>
        <v>0</v>
      </c>
      <c r="T103" s="1">
        <f>IF(Q103&lt;=2,1,0)</f>
        <v>1</v>
      </c>
      <c r="U103" s="1">
        <f>IF(Q103&gt;=10,1,0)</f>
        <v>0</v>
      </c>
      <c r="V103" s="1">
        <f>SUM(R103:U103)</f>
        <v>1</v>
      </c>
      <c r="AA103" s="1" t="s">
        <v>67</v>
      </c>
      <c r="AB103" s="1">
        <v>4.8</v>
      </c>
      <c r="AC103" s="1">
        <v>4</v>
      </c>
      <c r="AD103" s="1">
        <v>8</v>
      </c>
      <c r="AE103" s="1">
        <f>IF(AND((10&gt;AD103),(AD103&gt;=AC103),(AC103&gt;=2)),1,0)</f>
        <v>1</v>
      </c>
      <c r="AF103" s="1">
        <f>IF(AND((AD103&lt;AC103),(AD103&gt;2),(AC103&lt;10)),1,0)</f>
        <v>0</v>
      </c>
      <c r="AG103" s="1">
        <f>IF(AD103&lt;=2,1,0)</f>
        <v>0</v>
      </c>
      <c r="AH103" s="1">
        <f>IF(AD103&gt;=10,1,0)</f>
        <v>0</v>
      </c>
      <c r="AI103" s="1">
        <f>SUM(AE103:AH103)</f>
        <v>1</v>
      </c>
    </row>
    <row r="104" spans="14:35" x14ac:dyDescent="0.25">
      <c r="N104" s="1" t="s">
        <v>79</v>
      </c>
      <c r="O104" s="1">
        <v>5.0999999999999996</v>
      </c>
      <c r="P104" s="1">
        <v>3</v>
      </c>
      <c r="Q104" s="1">
        <v>2</v>
      </c>
      <c r="R104" s="1">
        <f>IF(AND((10&gt;Q104),(Q104&gt;=P104),(P104&gt;=2)),1,0)</f>
        <v>0</v>
      </c>
      <c r="S104" s="1">
        <f>IF(AND((Q104&lt;P104),(Q104&gt;2),(P104&lt;10)),1,0)</f>
        <v>0</v>
      </c>
      <c r="T104" s="1">
        <f>IF(Q104&lt;=2,1,0)</f>
        <v>1</v>
      </c>
      <c r="U104" s="1">
        <f>IF(Q104&gt;=10,1,0)</f>
        <v>0</v>
      </c>
      <c r="V104" s="1">
        <f>SUM(R104:U104)</f>
        <v>1</v>
      </c>
      <c r="AA104" s="1" t="s">
        <v>63</v>
      </c>
      <c r="AB104" s="1">
        <v>4.8</v>
      </c>
      <c r="AC104" s="1">
        <v>4</v>
      </c>
      <c r="AD104" s="1">
        <v>7</v>
      </c>
      <c r="AE104" s="1">
        <f>IF(AND((10&gt;AD104),(AD104&gt;=AC104),(AC104&gt;=2)),1,0)</f>
        <v>1</v>
      </c>
      <c r="AF104" s="1">
        <f>IF(AND((AD104&lt;AC104),(AD104&gt;2),(AC104&lt;10)),1,0)</f>
        <v>0</v>
      </c>
      <c r="AG104" s="1">
        <f>IF(AD104&lt;=2,1,0)</f>
        <v>0</v>
      </c>
      <c r="AH104" s="1">
        <f>IF(AD104&gt;=10,1,0)</f>
        <v>0</v>
      </c>
      <c r="AI104" s="1">
        <f>SUM(AE104:AH104)</f>
        <v>1</v>
      </c>
    </row>
    <row r="105" spans="14:35" x14ac:dyDescent="0.25">
      <c r="N105" s="1" t="s">
        <v>71</v>
      </c>
      <c r="O105" s="1">
        <v>5.4</v>
      </c>
      <c r="P105" s="1">
        <v>2</v>
      </c>
      <c r="Q105" s="1">
        <v>2</v>
      </c>
      <c r="R105" s="1">
        <f>IF(AND((10&gt;Q105),(Q105&gt;=P105),(P105&gt;=2)),1,0)</f>
        <v>1</v>
      </c>
      <c r="S105" s="1">
        <f>IF(AND((Q105&lt;P105),(Q105&gt;2),(P105&lt;10)),1,0)</f>
        <v>0</v>
      </c>
      <c r="T105" s="1">
        <v>0</v>
      </c>
      <c r="U105" s="1">
        <f>IF(Q105&gt;=10,1,0)</f>
        <v>0</v>
      </c>
      <c r="V105" s="1">
        <f>SUM(R105:U105)</f>
        <v>1</v>
      </c>
      <c r="AA105" s="1" t="s">
        <v>67</v>
      </c>
      <c r="AB105" s="1">
        <v>4.8</v>
      </c>
      <c r="AC105" s="1">
        <v>4</v>
      </c>
      <c r="AD105" s="1">
        <v>3</v>
      </c>
      <c r="AE105" s="1">
        <f>IF(AND((10&gt;AD105),(AD105&gt;=AC105),(AC105&gt;=2)),1,0)</f>
        <v>0</v>
      </c>
      <c r="AF105" s="1">
        <f>IF(AND((AD105&lt;AC105),(AD105&gt;2),(AC105&lt;10)),1,0)</f>
        <v>1</v>
      </c>
      <c r="AG105" s="1">
        <f>IF(AD105&lt;=2,1,0)</f>
        <v>0</v>
      </c>
      <c r="AH105" s="1">
        <f>IF(AD105&gt;=10,1,0)</f>
        <v>0</v>
      </c>
      <c r="AI105" s="1">
        <f>SUM(AE105:AH105)</f>
        <v>1</v>
      </c>
    </row>
    <row r="106" spans="14:35" x14ac:dyDescent="0.25">
      <c r="N106" s="1" t="s">
        <v>71</v>
      </c>
      <c r="O106" s="1">
        <v>5.4</v>
      </c>
      <c r="P106" s="1">
        <v>2</v>
      </c>
      <c r="Q106" s="1">
        <v>2</v>
      </c>
      <c r="R106" s="1">
        <f>IF(AND((10&gt;Q106),(Q106&gt;=P106),(P106&gt;=2)),1,0)</f>
        <v>1</v>
      </c>
      <c r="S106" s="1">
        <f>IF(AND((Q106&lt;P106),(Q106&gt;2),(P106&lt;10)),1,0)</f>
        <v>0</v>
      </c>
      <c r="T106" s="1">
        <v>0</v>
      </c>
      <c r="U106" s="1">
        <f>IF(Q106&gt;=10,1,0)</f>
        <v>0</v>
      </c>
      <c r="V106" s="1">
        <f>SUM(R106:U106)</f>
        <v>1</v>
      </c>
      <c r="AA106" s="1" t="s">
        <v>63</v>
      </c>
      <c r="AB106" s="1">
        <v>4.8</v>
      </c>
      <c r="AC106" s="1">
        <v>4</v>
      </c>
      <c r="AD106" s="1">
        <v>15</v>
      </c>
      <c r="AE106" s="1">
        <f>IF(AND((10&gt;AD106),(AD106&gt;=AC106),(AC106&gt;=2)),1,0)</f>
        <v>0</v>
      </c>
      <c r="AF106" s="1">
        <f>IF(AND((AD106&lt;AC106),(AD106&gt;2),(AC106&lt;10)),1,0)</f>
        <v>0</v>
      </c>
      <c r="AG106" s="1">
        <f>IF(AD106&lt;=2,1,0)</f>
        <v>0</v>
      </c>
      <c r="AH106" s="1">
        <f>IF(AD106&gt;=10,1,0)</f>
        <v>1</v>
      </c>
      <c r="AI106" s="1">
        <f>SUM(AE106:AH106)</f>
        <v>1</v>
      </c>
    </row>
    <row r="107" spans="14:35" x14ac:dyDescent="0.25">
      <c r="N107" s="1" t="s">
        <v>71</v>
      </c>
      <c r="O107" s="1">
        <v>5.4</v>
      </c>
      <c r="P107" s="1">
        <v>2</v>
      </c>
      <c r="Q107" s="1">
        <v>3</v>
      </c>
      <c r="R107" s="1">
        <f>IF(AND((10&gt;Q107),(Q107&gt;=P107),(P107&gt;=2)),1,0)</f>
        <v>1</v>
      </c>
      <c r="S107" s="1">
        <f>IF(AND((Q107&lt;P107),(Q107&gt;2),(P107&lt;10)),1,0)</f>
        <v>0</v>
      </c>
      <c r="T107" s="1">
        <f>IF(Q107&lt;=2,1,0)</f>
        <v>0</v>
      </c>
      <c r="U107" s="1">
        <f>IF(Q107&gt;=10,1,0)</f>
        <v>0</v>
      </c>
      <c r="V107" s="1">
        <f>SUM(R107:U107)</f>
        <v>1</v>
      </c>
      <c r="AA107" s="1" t="s">
        <v>73</v>
      </c>
      <c r="AB107" s="1">
        <v>4.5</v>
      </c>
      <c r="AC107" s="1">
        <v>4</v>
      </c>
      <c r="AD107" s="1">
        <v>9</v>
      </c>
      <c r="AE107" s="1">
        <f>IF(AND((10&gt;AD107),(AD107&gt;=AC107),(AC107&gt;=2)),1,0)</f>
        <v>1</v>
      </c>
      <c r="AF107" s="1">
        <f>IF(AND((AD107&lt;AC107),(AD107&gt;2),(AC107&lt;10)),1,0)</f>
        <v>0</v>
      </c>
      <c r="AG107" s="1">
        <f>IF(AD107&lt;=2,1,0)</f>
        <v>0</v>
      </c>
      <c r="AH107" s="1">
        <f>IF(AD107&gt;=10,1,0)</f>
        <v>0</v>
      </c>
      <c r="AI107" s="1">
        <f>SUM(AE107:AH107)</f>
        <v>1</v>
      </c>
    </row>
    <row r="108" spans="14:35" x14ac:dyDescent="0.25">
      <c r="N108" s="1" t="s">
        <v>71</v>
      </c>
      <c r="O108" s="1">
        <v>5.4</v>
      </c>
      <c r="P108" s="1">
        <v>2</v>
      </c>
      <c r="Q108" s="1">
        <v>6</v>
      </c>
      <c r="R108" s="1">
        <f>IF(AND((10&gt;Q108),(Q108&gt;=P108),(P108&gt;=2)),1,0)</f>
        <v>1</v>
      </c>
      <c r="S108" s="1">
        <f>IF(AND((Q108&lt;P108),(Q108&gt;2),(P108&lt;10)),1,0)</f>
        <v>0</v>
      </c>
      <c r="T108" s="1">
        <f>IF(Q108&lt;=2,1,0)</f>
        <v>0</v>
      </c>
      <c r="U108" s="1">
        <f>IF(Q108&gt;=10,1,0)</f>
        <v>0</v>
      </c>
      <c r="V108" s="1">
        <f>SUM(R108:U108)</f>
        <v>1</v>
      </c>
      <c r="AA108" s="1" t="s">
        <v>73</v>
      </c>
      <c r="AB108" s="1">
        <v>4.5</v>
      </c>
      <c r="AC108" s="1">
        <v>4</v>
      </c>
      <c r="AD108" s="1">
        <v>6</v>
      </c>
      <c r="AE108" s="1">
        <f>IF(AND((10&gt;AD108),(AD108&gt;=AC108),(AC108&gt;=2)),1,0)</f>
        <v>1</v>
      </c>
      <c r="AF108" s="1">
        <f>IF(AND((AD108&lt;AC108),(AD108&gt;2),(AC108&lt;10)),1,0)</f>
        <v>0</v>
      </c>
      <c r="AG108" s="1">
        <f>IF(AD108&lt;=2,1,0)</f>
        <v>0</v>
      </c>
      <c r="AH108" s="1">
        <f>IF(AD108&gt;=10,1,0)</f>
        <v>0</v>
      </c>
      <c r="AI108" s="1">
        <f>SUM(AE108:AH108)</f>
        <v>1</v>
      </c>
    </row>
    <row r="109" spans="14:35" x14ac:dyDescent="0.25">
      <c r="N109" s="1" t="s">
        <v>59</v>
      </c>
      <c r="O109" s="1">
        <v>5.2</v>
      </c>
      <c r="P109" s="1">
        <v>2</v>
      </c>
      <c r="Q109" s="1">
        <v>2</v>
      </c>
      <c r="R109" s="1">
        <f>IF(AND((10&gt;Q109),(Q109&gt;=P109),(P109&gt;=2)),1,0)</f>
        <v>1</v>
      </c>
      <c r="S109" s="1">
        <f>IF(AND((Q109&lt;P109),(Q109&gt;2),(P109&lt;10)),1,0)</f>
        <v>0</v>
      </c>
      <c r="T109" s="1">
        <v>0</v>
      </c>
      <c r="U109" s="1">
        <f>IF(Q109&gt;=10,1,0)</f>
        <v>0</v>
      </c>
      <c r="V109" s="1">
        <f>SUM(R109:U109)</f>
        <v>1</v>
      </c>
      <c r="AA109" s="1" t="s">
        <v>73</v>
      </c>
      <c r="AB109" s="1">
        <v>4.5</v>
      </c>
      <c r="AC109" s="1">
        <v>4</v>
      </c>
      <c r="AD109" s="1">
        <v>3</v>
      </c>
      <c r="AE109" s="1">
        <f>IF(AND((10&gt;AD109),(AD109&gt;=AC109),(AC109&gt;=2)),1,0)</f>
        <v>0</v>
      </c>
      <c r="AF109" s="1">
        <f>IF(AND((AD109&lt;AC109),(AD109&gt;2),(AC109&lt;10)),1,0)</f>
        <v>1</v>
      </c>
      <c r="AG109" s="1">
        <f>IF(AD109&lt;=2,1,0)</f>
        <v>0</v>
      </c>
      <c r="AH109" s="1">
        <f>IF(AD109&gt;=10,1,0)</f>
        <v>0</v>
      </c>
      <c r="AI109" s="1">
        <f>SUM(AE109:AH109)</f>
        <v>1</v>
      </c>
    </row>
    <row r="110" spans="14:35" x14ac:dyDescent="0.25">
      <c r="N110" s="1" t="s">
        <v>59</v>
      </c>
      <c r="O110" s="1">
        <v>5.2</v>
      </c>
      <c r="P110" s="1">
        <v>2</v>
      </c>
      <c r="Q110" s="1">
        <v>7</v>
      </c>
      <c r="R110" s="1">
        <f>IF(AND((10&gt;Q110),(Q110&gt;=P110),(P110&gt;=2)),1,0)</f>
        <v>1</v>
      </c>
      <c r="S110" s="1">
        <f>IF(AND((Q110&lt;P110),(Q110&gt;2),(P110&lt;10)),1,0)</f>
        <v>0</v>
      </c>
      <c r="T110" s="1">
        <f>IF(Q110&lt;=2,1,0)</f>
        <v>0</v>
      </c>
      <c r="U110" s="1">
        <f>IF(Q110&gt;=10,1,0)</f>
        <v>0</v>
      </c>
      <c r="V110" s="1">
        <f>SUM(R110:U110)</f>
        <v>1</v>
      </c>
      <c r="AA110" s="1" t="s">
        <v>73</v>
      </c>
      <c r="AB110" s="1">
        <v>4.5</v>
      </c>
      <c r="AC110" s="1">
        <v>4</v>
      </c>
      <c r="AD110" s="1">
        <v>3</v>
      </c>
      <c r="AE110" s="1">
        <f>IF(AND((10&gt;AD110),(AD110&gt;=AC110),(AC110&gt;=2)),1,0)</f>
        <v>0</v>
      </c>
      <c r="AF110" s="1">
        <f>IF(AND((AD110&lt;AC110),(AD110&gt;2),(AC110&lt;10)),1,0)</f>
        <v>1</v>
      </c>
      <c r="AG110" s="1">
        <f>IF(AD110&lt;=2,1,0)</f>
        <v>0</v>
      </c>
      <c r="AH110" s="1">
        <f>IF(AD110&gt;=10,1,0)</f>
        <v>0</v>
      </c>
      <c r="AI110" s="1">
        <f>SUM(AE110:AH110)</f>
        <v>1</v>
      </c>
    </row>
    <row r="111" spans="14:35" x14ac:dyDescent="0.25">
      <c r="N111" s="1" t="s">
        <v>59</v>
      </c>
      <c r="O111" s="1">
        <v>5.2</v>
      </c>
      <c r="P111" s="1">
        <v>2</v>
      </c>
      <c r="Q111" s="1">
        <v>4</v>
      </c>
      <c r="R111" s="1">
        <f>IF(AND((10&gt;Q111),(Q111&gt;=P111),(P111&gt;=2)),1,0)</f>
        <v>1</v>
      </c>
      <c r="S111" s="1">
        <f>IF(AND((Q111&lt;P111),(Q111&gt;2),(P111&lt;10)),1,0)</f>
        <v>0</v>
      </c>
      <c r="T111" s="1">
        <f>IF(Q111&lt;=2,1,0)</f>
        <v>0</v>
      </c>
      <c r="U111" s="1">
        <f>IF(Q111&gt;=10,1,0)</f>
        <v>0</v>
      </c>
      <c r="V111" s="1">
        <f>SUM(R111:U111)</f>
        <v>1</v>
      </c>
      <c r="AA111" s="1" t="s">
        <v>69</v>
      </c>
      <c r="AB111" s="1">
        <v>4.4000000000000004</v>
      </c>
      <c r="AC111" s="1">
        <v>4</v>
      </c>
      <c r="AD111" s="1">
        <v>3</v>
      </c>
      <c r="AE111" s="1">
        <f>IF(AND((10&gt;AD111),(AD111&gt;=AC111),(AC111&gt;=2)),1,0)</f>
        <v>0</v>
      </c>
      <c r="AF111" s="1">
        <f>IF(AND((AD111&lt;AC111),(AD111&gt;2),(AC111&lt;10)),1,0)</f>
        <v>1</v>
      </c>
      <c r="AG111" s="1">
        <f>IF(AD111&lt;=2,1,0)</f>
        <v>0</v>
      </c>
      <c r="AH111" s="1">
        <f>IF(AD111&gt;=10,1,0)</f>
        <v>0</v>
      </c>
      <c r="AI111" s="1">
        <f>SUM(AE111:AH111)</f>
        <v>1</v>
      </c>
    </row>
    <row r="112" spans="14:35" x14ac:dyDescent="0.25">
      <c r="N112" s="1" t="s">
        <v>79</v>
      </c>
      <c r="O112" s="1">
        <v>5.0999999999999996</v>
      </c>
      <c r="P112" s="1">
        <v>2</v>
      </c>
      <c r="Q112" s="1">
        <v>3</v>
      </c>
      <c r="R112" s="1">
        <f>IF(AND((10&gt;Q112),(Q112&gt;=P112),(P112&gt;=2)),1,0)</f>
        <v>1</v>
      </c>
      <c r="S112" s="1">
        <f>IF(AND((Q112&lt;P112),(Q112&gt;2),(P112&lt;10)),1,0)</f>
        <v>0</v>
      </c>
      <c r="T112" s="1">
        <f>IF(Q112&lt;=2,1,0)</f>
        <v>0</v>
      </c>
      <c r="U112" s="1">
        <f>IF(Q112&gt;=10,1,0)</f>
        <v>0</v>
      </c>
      <c r="V112" s="1">
        <f>SUM(R112:U112)</f>
        <v>1</v>
      </c>
      <c r="AA112" s="1" t="s">
        <v>77</v>
      </c>
      <c r="AB112" s="1">
        <v>4.3</v>
      </c>
      <c r="AC112" s="1">
        <v>4</v>
      </c>
      <c r="AD112" s="1">
        <v>4</v>
      </c>
      <c r="AE112" s="1">
        <f>IF(AND((10&gt;AD112),(AD112&gt;=AC112),(AC112&gt;=2)),1,0)</f>
        <v>1</v>
      </c>
      <c r="AF112" s="1">
        <f>IF(AND((AD112&lt;AC112),(AD112&gt;2),(AC112&lt;10)),1,0)</f>
        <v>0</v>
      </c>
      <c r="AG112" s="1">
        <f>IF(AD112&lt;=2,1,0)</f>
        <v>0</v>
      </c>
      <c r="AH112" s="1">
        <f>IF(AD112&gt;=10,1,0)</f>
        <v>0</v>
      </c>
      <c r="AI112" s="1">
        <f>SUM(AE112:AH112)</f>
        <v>1</v>
      </c>
    </row>
    <row r="113" spans="14:35" x14ac:dyDescent="0.25">
      <c r="N113" s="1" t="s">
        <v>79</v>
      </c>
      <c r="O113" s="1">
        <v>5.0999999999999996</v>
      </c>
      <c r="P113" s="1">
        <v>2</v>
      </c>
      <c r="Q113" s="1">
        <v>6</v>
      </c>
      <c r="R113" s="1">
        <f>IF(AND((10&gt;Q113),(Q113&gt;=P113),(P113&gt;=2)),1,0)</f>
        <v>1</v>
      </c>
      <c r="S113" s="1">
        <f>IF(AND((Q113&lt;P113),(Q113&gt;2),(P113&lt;10)),1,0)</f>
        <v>0</v>
      </c>
      <c r="T113" s="1">
        <f>IF(Q113&lt;=2,1,0)</f>
        <v>0</v>
      </c>
      <c r="U113" s="1">
        <f>IF(Q113&gt;=10,1,0)</f>
        <v>0</v>
      </c>
      <c r="V113" s="1">
        <f>SUM(R113:U113)</f>
        <v>1</v>
      </c>
      <c r="AA113" s="1" t="s">
        <v>66</v>
      </c>
      <c r="AB113" s="1">
        <v>4.9000000000000004</v>
      </c>
      <c r="AC113" s="1">
        <v>4</v>
      </c>
      <c r="AD113" s="1">
        <v>2</v>
      </c>
      <c r="AE113" s="1">
        <f>IF(AND((10&gt;AD113),(AD113&gt;=AC113),(AC113&gt;=2)),1,0)</f>
        <v>0</v>
      </c>
      <c r="AF113" s="1">
        <f>IF(AND((AD113&lt;AC113),(AD113&gt;2),(AC113&lt;10)),1,0)</f>
        <v>0</v>
      </c>
      <c r="AG113" s="1">
        <f>IF(AD113&lt;=2,1,0)</f>
        <v>1</v>
      </c>
      <c r="AH113" s="1">
        <f>IF(AD113&gt;=10,1,0)</f>
        <v>0</v>
      </c>
      <c r="AI113" s="1">
        <f>SUM(AE113:AH113)</f>
        <v>1</v>
      </c>
    </row>
    <row r="114" spans="14:35" x14ac:dyDescent="0.25">
      <c r="N114" s="1" t="s">
        <v>71</v>
      </c>
      <c r="O114" s="1">
        <v>5.4</v>
      </c>
      <c r="P114" s="1">
        <v>2</v>
      </c>
      <c r="Q114" s="1">
        <v>1</v>
      </c>
      <c r="R114" s="1">
        <f>IF(AND((10&gt;Q114),(Q114&gt;=P114),(P114&gt;=2)),1,0)</f>
        <v>0</v>
      </c>
      <c r="S114" s="1">
        <f>IF(AND((Q114&lt;P114),(Q114&gt;2),(P114&lt;10)),1,0)</f>
        <v>0</v>
      </c>
      <c r="T114" s="1">
        <f>IF(Q114&lt;=2,1,0)</f>
        <v>1</v>
      </c>
      <c r="U114" s="1">
        <f>IF(Q114&gt;=10,1,0)</f>
        <v>0</v>
      </c>
      <c r="V114" s="1">
        <f>SUM(R114:U114)</f>
        <v>1</v>
      </c>
      <c r="AA114" s="1" t="s">
        <v>66</v>
      </c>
      <c r="AB114" s="1">
        <v>4.9000000000000004</v>
      </c>
      <c r="AC114" s="1">
        <v>4</v>
      </c>
      <c r="AD114" s="1">
        <v>1</v>
      </c>
      <c r="AE114" s="1">
        <f>IF(AND((10&gt;AD114),(AD114&gt;=AC114),(AC114&gt;=2)),1,0)</f>
        <v>0</v>
      </c>
      <c r="AF114" s="1">
        <f>IF(AND((AD114&lt;AC114),(AD114&gt;2),(AC114&lt;10)),1,0)</f>
        <v>0</v>
      </c>
      <c r="AG114" s="1">
        <f>IF(AD114&lt;=2,1,0)</f>
        <v>1</v>
      </c>
      <c r="AH114" s="1">
        <f>IF(AD114&gt;=10,1,0)</f>
        <v>0</v>
      </c>
      <c r="AI114" s="1">
        <f>SUM(AE114:AH114)</f>
        <v>1</v>
      </c>
    </row>
    <row r="115" spans="14:35" x14ac:dyDescent="0.25">
      <c r="N115" s="1" t="s">
        <v>59</v>
      </c>
      <c r="O115" s="1">
        <v>5.2</v>
      </c>
      <c r="P115" s="1">
        <v>1</v>
      </c>
      <c r="Q115" s="1">
        <v>3</v>
      </c>
      <c r="R115" s="1">
        <v>1</v>
      </c>
      <c r="S115" s="1">
        <f>IF(AND((Q115&lt;P115),(Q115&gt;2),(P115&lt;10)),1,0)</f>
        <v>0</v>
      </c>
      <c r="T115" s="1">
        <f>IF(Q115&lt;=2,1,0)</f>
        <v>0</v>
      </c>
      <c r="U115" s="1">
        <f>IF(Q115&gt;=10,1,0)</f>
        <v>0</v>
      </c>
      <c r="V115" s="1">
        <f>SUM(R115:U115)</f>
        <v>1</v>
      </c>
      <c r="AA115" s="1" t="s">
        <v>67</v>
      </c>
      <c r="AB115" s="1">
        <v>4.8</v>
      </c>
      <c r="AC115" s="1">
        <v>4</v>
      </c>
      <c r="AD115" s="1">
        <v>2</v>
      </c>
      <c r="AE115" s="1">
        <f>IF(AND((10&gt;AD115),(AD115&gt;=AC115),(AC115&gt;=2)),1,0)</f>
        <v>0</v>
      </c>
      <c r="AF115" s="1">
        <f>IF(AND((AD115&lt;AC115),(AD115&gt;2),(AC115&lt;10)),1,0)</f>
        <v>0</v>
      </c>
      <c r="AG115" s="1">
        <f>IF(AD115&lt;=2,1,0)</f>
        <v>1</v>
      </c>
      <c r="AH115" s="1">
        <f>IF(AD115&gt;=10,1,0)</f>
        <v>0</v>
      </c>
      <c r="AI115" s="1">
        <f>SUM(AE115:AH115)</f>
        <v>1</v>
      </c>
    </row>
    <row r="116" spans="14:35" x14ac:dyDescent="0.25">
      <c r="N116" s="1" t="s">
        <v>79</v>
      </c>
      <c r="O116" s="1">
        <v>5.0999999999999996</v>
      </c>
      <c r="P116" s="1">
        <v>1</v>
      </c>
      <c r="Q116" s="1">
        <v>9</v>
      </c>
      <c r="R116" s="1">
        <v>1</v>
      </c>
      <c r="S116" s="1">
        <f>IF(AND((Q116&lt;P116),(Q116&gt;2),(P116&lt;10)),1,0)</f>
        <v>0</v>
      </c>
      <c r="T116" s="1">
        <f>IF(Q116&lt;=2,1,0)</f>
        <v>0</v>
      </c>
      <c r="U116" s="1">
        <f>IF(Q116&gt;=10,1,0)</f>
        <v>0</v>
      </c>
      <c r="V116" s="1">
        <f>SUM(R116:U116)</f>
        <v>1</v>
      </c>
      <c r="AA116" s="1" t="s">
        <v>67</v>
      </c>
      <c r="AB116" s="1">
        <v>4.8</v>
      </c>
      <c r="AC116" s="1">
        <v>4</v>
      </c>
      <c r="AD116" s="1">
        <v>2</v>
      </c>
      <c r="AE116" s="1">
        <f>IF(AND((10&gt;AD116),(AD116&gt;=AC116),(AC116&gt;=2)),1,0)</f>
        <v>0</v>
      </c>
      <c r="AF116" s="1">
        <f>IF(AND((AD116&lt;AC116),(AD116&gt;2),(AC116&lt;10)),1,0)</f>
        <v>0</v>
      </c>
      <c r="AG116" s="1">
        <f>IF(AD116&lt;=2,1,0)</f>
        <v>1</v>
      </c>
      <c r="AH116" s="1">
        <f>IF(AD116&gt;=10,1,0)</f>
        <v>0</v>
      </c>
      <c r="AI116" s="1">
        <f>SUM(AE116:AH116)</f>
        <v>1</v>
      </c>
    </row>
    <row r="117" spans="14:35" x14ac:dyDescent="0.25">
      <c r="N117" s="1" t="s">
        <v>71</v>
      </c>
      <c r="O117" s="1">
        <v>5.4</v>
      </c>
      <c r="P117" s="1">
        <v>0</v>
      </c>
      <c r="Q117" s="1">
        <v>1</v>
      </c>
      <c r="R117" s="1">
        <f>IF(AND((10&gt;Q117),(Q117&gt;=P117),(P117&gt;=2)),1,0)</f>
        <v>0</v>
      </c>
      <c r="S117" s="1">
        <f>IF(AND((Q117&lt;P117),(Q117&gt;2),(P117&lt;10)),1,0)</f>
        <v>0</v>
      </c>
      <c r="T117" s="1">
        <f>IF(Q117&lt;=2,1,0)</f>
        <v>1</v>
      </c>
      <c r="U117" s="1">
        <f>IF(Q117&gt;=10,1,0)</f>
        <v>0</v>
      </c>
      <c r="V117" s="1">
        <f>SUM(R117:U117)</f>
        <v>1</v>
      </c>
      <c r="AA117" s="1" t="s">
        <v>67</v>
      </c>
      <c r="AB117" s="1">
        <v>4.8</v>
      </c>
      <c r="AC117" s="1">
        <v>4</v>
      </c>
      <c r="AD117" s="1">
        <v>1</v>
      </c>
      <c r="AE117" s="1">
        <f>IF(AND((10&gt;AD117),(AD117&gt;=AC117),(AC117&gt;=2)),1,0)</f>
        <v>0</v>
      </c>
      <c r="AF117" s="1">
        <f>IF(AND((AD117&lt;AC117),(AD117&gt;2),(AC117&lt;10)),1,0)</f>
        <v>0</v>
      </c>
      <c r="AG117" s="1">
        <f>IF(AD117&lt;=2,1,0)</f>
        <v>1</v>
      </c>
      <c r="AH117" s="1">
        <f>IF(AD117&gt;=10,1,0)</f>
        <v>0</v>
      </c>
      <c r="AI117" s="1">
        <f>SUM(AE117:AH117)</f>
        <v>1</v>
      </c>
    </row>
    <row r="118" spans="14:35" x14ac:dyDescent="0.25">
      <c r="N118" s="1" t="s">
        <v>71</v>
      </c>
      <c r="O118" s="1">
        <v>5.4</v>
      </c>
      <c r="P118" s="1">
        <v>-1</v>
      </c>
      <c r="Q118" s="1">
        <v>6</v>
      </c>
      <c r="R118" s="1">
        <v>1</v>
      </c>
      <c r="S118" s="1">
        <f>IF(AND((Q118&lt;P118),(Q118&gt;2),(P118&lt;10)),1,0)</f>
        <v>0</v>
      </c>
      <c r="T118" s="1">
        <f>IF(Q118&lt;=2,1,0)</f>
        <v>0</v>
      </c>
      <c r="U118" s="1">
        <f>IF(Q118&gt;=10,1,0)</f>
        <v>0</v>
      </c>
      <c r="V118" s="1">
        <f>SUM(R118:U118)</f>
        <v>1</v>
      </c>
      <c r="AA118" s="1" t="s">
        <v>63</v>
      </c>
      <c r="AB118" s="1">
        <v>4.8</v>
      </c>
      <c r="AC118" s="1">
        <v>4</v>
      </c>
      <c r="AD118" s="1">
        <v>1</v>
      </c>
      <c r="AE118" s="1">
        <f>IF(AND((10&gt;AD118),(AD118&gt;=AC118),(AC118&gt;=2)),1,0)</f>
        <v>0</v>
      </c>
      <c r="AF118" s="1">
        <f>IF(AND((AD118&lt;AC118),(AD118&gt;2),(AC118&lt;10)),1,0)</f>
        <v>0</v>
      </c>
      <c r="AG118" s="1">
        <f>IF(AD118&lt;=2,1,0)</f>
        <v>1</v>
      </c>
      <c r="AH118" s="1">
        <f>IF(AD118&gt;=10,1,0)</f>
        <v>0</v>
      </c>
      <c r="AI118" s="1">
        <f>SUM(AE118:AH118)</f>
        <v>1</v>
      </c>
    </row>
    <row r="119" spans="14:35" x14ac:dyDescent="0.25">
      <c r="AA119" s="1" t="s">
        <v>63</v>
      </c>
      <c r="AB119" s="1">
        <v>4.8</v>
      </c>
      <c r="AC119" s="1">
        <v>4</v>
      </c>
      <c r="AD119" s="1">
        <v>2</v>
      </c>
      <c r="AE119" s="1">
        <f>IF(AND((10&gt;AD119),(AD119&gt;=AC119),(AC119&gt;=2)),1,0)</f>
        <v>0</v>
      </c>
      <c r="AF119" s="1">
        <f>IF(AND((AD119&lt;AC119),(AD119&gt;2),(AC119&lt;10)),1,0)</f>
        <v>0</v>
      </c>
      <c r="AG119" s="1">
        <f>IF(AD119&lt;=2,1,0)</f>
        <v>1</v>
      </c>
      <c r="AH119" s="1">
        <f>IF(AD119&gt;=10,1,0)</f>
        <v>0</v>
      </c>
      <c r="AI119" s="1">
        <f>SUM(AE119:AH119)</f>
        <v>1</v>
      </c>
    </row>
    <row r="120" spans="14:35" x14ac:dyDescent="0.25">
      <c r="AA120" s="1" t="s">
        <v>63</v>
      </c>
      <c r="AB120" s="1">
        <v>4.8</v>
      </c>
      <c r="AC120" s="1">
        <v>4</v>
      </c>
      <c r="AD120" s="1">
        <v>2</v>
      </c>
      <c r="AE120" s="1">
        <f>IF(AND((10&gt;AD120),(AD120&gt;=AC120),(AC120&gt;=2)),1,0)</f>
        <v>0</v>
      </c>
      <c r="AF120" s="1">
        <f>IF(AND((AD120&lt;AC120),(AD120&gt;2),(AC120&lt;10)),1,0)</f>
        <v>0</v>
      </c>
      <c r="AG120" s="1">
        <f>IF(AD120&lt;=2,1,0)</f>
        <v>1</v>
      </c>
      <c r="AH120" s="1">
        <f>IF(AD120&gt;=10,1,0)</f>
        <v>0</v>
      </c>
      <c r="AI120" s="1">
        <f>SUM(AE120:AH120)</f>
        <v>1</v>
      </c>
    </row>
    <row r="121" spans="14:35" x14ac:dyDescent="0.25">
      <c r="AA121" s="1" t="s">
        <v>67</v>
      </c>
      <c r="AB121" s="1">
        <v>4.8</v>
      </c>
      <c r="AC121" s="1">
        <v>4</v>
      </c>
      <c r="AD121" s="1">
        <v>2</v>
      </c>
      <c r="AE121" s="1">
        <f>IF(AND((10&gt;AD121),(AD121&gt;=AC121),(AC121&gt;=2)),1,0)</f>
        <v>0</v>
      </c>
      <c r="AF121" s="1">
        <f>IF(AND((AD121&lt;AC121),(AD121&gt;2),(AC121&lt;10)),1,0)</f>
        <v>0</v>
      </c>
      <c r="AG121" s="1">
        <f>IF(AD121&lt;=2,1,0)</f>
        <v>1</v>
      </c>
      <c r="AH121" s="1">
        <f>IF(AD121&gt;=10,1,0)</f>
        <v>0</v>
      </c>
      <c r="AI121" s="1">
        <f>SUM(AE121:AH121)</f>
        <v>1</v>
      </c>
    </row>
    <row r="122" spans="14:35" x14ac:dyDescent="0.25">
      <c r="AA122" s="1" t="s">
        <v>67</v>
      </c>
      <c r="AB122" s="1">
        <v>4.8</v>
      </c>
      <c r="AC122" s="1">
        <v>4</v>
      </c>
      <c r="AD122" s="1">
        <v>2</v>
      </c>
      <c r="AE122" s="1">
        <f>IF(AND((10&gt;AD122),(AD122&gt;=AC122),(AC122&gt;=2)),1,0)</f>
        <v>0</v>
      </c>
      <c r="AF122" s="1">
        <f>IF(AND((AD122&lt;AC122),(AD122&gt;2),(AC122&lt;10)),1,0)</f>
        <v>0</v>
      </c>
      <c r="AG122" s="1">
        <f>IF(AD122&lt;=2,1,0)</f>
        <v>1</v>
      </c>
      <c r="AH122" s="1">
        <f>IF(AD122&gt;=10,1,0)</f>
        <v>0</v>
      </c>
      <c r="AI122" s="1">
        <f>SUM(AE122:AH122)</f>
        <v>1</v>
      </c>
    </row>
    <row r="123" spans="14:35" x14ac:dyDescent="0.25">
      <c r="AA123" s="1" t="s">
        <v>63</v>
      </c>
      <c r="AB123" s="1">
        <v>4.8</v>
      </c>
      <c r="AC123" s="1">
        <v>4</v>
      </c>
      <c r="AD123" s="1">
        <v>1</v>
      </c>
      <c r="AE123" s="1">
        <f>IF(AND((10&gt;AD123),(AD123&gt;=AC123),(AC123&gt;=2)),1,0)</f>
        <v>0</v>
      </c>
      <c r="AF123" s="1">
        <f>IF(AND((AD123&lt;AC123),(AD123&gt;2),(AC123&lt;10)),1,0)</f>
        <v>0</v>
      </c>
      <c r="AG123" s="1">
        <f>IF(AD123&lt;=2,1,0)</f>
        <v>1</v>
      </c>
      <c r="AH123" s="1">
        <f>IF(AD123&gt;=10,1,0)</f>
        <v>0</v>
      </c>
      <c r="AI123" s="1">
        <f>SUM(AE123:AH123)</f>
        <v>1</v>
      </c>
    </row>
    <row r="124" spans="14:35" x14ac:dyDescent="0.25">
      <c r="AA124" s="1" t="s">
        <v>67</v>
      </c>
      <c r="AB124" s="1">
        <v>4.8</v>
      </c>
      <c r="AC124" s="1">
        <v>4</v>
      </c>
      <c r="AD124" s="1">
        <v>1</v>
      </c>
      <c r="AE124" s="1">
        <f>IF(AND((10&gt;AD124),(AD124&gt;=AC124),(AC124&gt;=2)),1,0)</f>
        <v>0</v>
      </c>
      <c r="AF124" s="1">
        <f>IF(AND((AD124&lt;AC124),(AD124&gt;2),(AC124&lt;10)),1,0)</f>
        <v>0</v>
      </c>
      <c r="AG124" s="1">
        <f>IF(AD124&lt;=2,1,0)</f>
        <v>1</v>
      </c>
      <c r="AH124" s="1">
        <f>IF(AD124&gt;=10,1,0)</f>
        <v>0</v>
      </c>
      <c r="AI124" s="1">
        <f>SUM(AE124:AH124)</f>
        <v>1</v>
      </c>
    </row>
    <row r="125" spans="14:35" x14ac:dyDescent="0.25">
      <c r="AA125" s="1" t="s">
        <v>63</v>
      </c>
      <c r="AB125" s="1">
        <v>4.8</v>
      </c>
      <c r="AC125" s="1">
        <v>4</v>
      </c>
      <c r="AD125" s="1">
        <v>2</v>
      </c>
      <c r="AE125" s="1">
        <f>IF(AND((10&gt;AD125),(AD125&gt;=AC125),(AC125&gt;=2)),1,0)</f>
        <v>0</v>
      </c>
      <c r="AF125" s="1">
        <f>IF(AND((AD125&lt;AC125),(AD125&gt;2),(AC125&lt;10)),1,0)</f>
        <v>0</v>
      </c>
      <c r="AG125" s="1">
        <f>IF(AD125&lt;=2,1,0)</f>
        <v>1</v>
      </c>
      <c r="AH125" s="1">
        <f>IF(AD125&gt;=10,1,0)</f>
        <v>0</v>
      </c>
      <c r="AI125" s="1">
        <f>SUM(AE125:AH125)</f>
        <v>1</v>
      </c>
    </row>
    <row r="126" spans="14:35" x14ac:dyDescent="0.25">
      <c r="AA126" s="1" t="s">
        <v>63</v>
      </c>
      <c r="AB126" s="1">
        <v>4.8</v>
      </c>
      <c r="AC126" s="1">
        <v>4</v>
      </c>
      <c r="AD126" s="1">
        <v>2</v>
      </c>
      <c r="AE126" s="1">
        <f>IF(AND((10&gt;AD126),(AD126&gt;=AC126),(AC126&gt;=2)),1,0)</f>
        <v>0</v>
      </c>
      <c r="AF126" s="1">
        <f>IF(AND((AD126&lt;AC126),(AD126&gt;2),(AC126&lt;10)),1,0)</f>
        <v>0</v>
      </c>
      <c r="AG126" s="1">
        <f>IF(AD126&lt;=2,1,0)</f>
        <v>1</v>
      </c>
      <c r="AH126" s="1">
        <f>IF(AD126&gt;=10,1,0)</f>
        <v>0</v>
      </c>
      <c r="AI126" s="1">
        <f>SUM(AE126:AH126)</f>
        <v>1</v>
      </c>
    </row>
    <row r="127" spans="14:35" x14ac:dyDescent="0.25">
      <c r="AA127" s="1" t="s">
        <v>63</v>
      </c>
      <c r="AB127" s="1">
        <v>4.8</v>
      </c>
      <c r="AC127" s="1">
        <v>4</v>
      </c>
      <c r="AD127" s="1">
        <v>1</v>
      </c>
      <c r="AE127" s="1">
        <f>IF(AND((10&gt;AD127),(AD127&gt;=AC127),(AC127&gt;=2)),1,0)</f>
        <v>0</v>
      </c>
      <c r="AF127" s="1">
        <f>IF(AND((AD127&lt;AC127),(AD127&gt;2),(AC127&lt;10)),1,0)</f>
        <v>0</v>
      </c>
      <c r="AG127" s="1">
        <f>IF(AD127&lt;=2,1,0)</f>
        <v>1</v>
      </c>
      <c r="AH127" s="1">
        <f>IF(AD127&gt;=10,1,0)</f>
        <v>0</v>
      </c>
      <c r="AI127" s="1">
        <f>SUM(AE127:AH127)</f>
        <v>1</v>
      </c>
    </row>
    <row r="128" spans="14:35" x14ac:dyDescent="0.25">
      <c r="AA128" s="1" t="s">
        <v>67</v>
      </c>
      <c r="AB128" s="1">
        <v>4.8</v>
      </c>
      <c r="AC128" s="1">
        <v>4</v>
      </c>
      <c r="AD128" s="1">
        <v>1</v>
      </c>
      <c r="AE128" s="1">
        <f>IF(AND((10&gt;AD128),(AD128&gt;=AC128),(AC128&gt;=2)),1,0)</f>
        <v>0</v>
      </c>
      <c r="AF128" s="1">
        <f>IF(AND((AD128&lt;AC128),(AD128&gt;2),(AC128&lt;10)),1,0)</f>
        <v>0</v>
      </c>
      <c r="AG128" s="1">
        <f>IF(AD128&lt;=2,1,0)</f>
        <v>1</v>
      </c>
      <c r="AH128" s="1">
        <f>IF(AD128&gt;=10,1,0)</f>
        <v>0</v>
      </c>
      <c r="AI128" s="1">
        <f>SUM(AE128:AH128)</f>
        <v>1</v>
      </c>
    </row>
    <row r="129" spans="27:35" x14ac:dyDescent="0.25">
      <c r="AA129" s="1" t="s">
        <v>67</v>
      </c>
      <c r="AB129" s="1">
        <v>4.8</v>
      </c>
      <c r="AC129" s="1">
        <v>4</v>
      </c>
      <c r="AD129" s="1">
        <v>1</v>
      </c>
      <c r="AE129" s="1">
        <f>IF(AND((10&gt;AD129),(AD129&gt;=AC129),(AC129&gt;=2)),1,0)</f>
        <v>0</v>
      </c>
      <c r="AF129" s="1">
        <f>IF(AND((AD129&lt;AC129),(AD129&gt;2),(AC129&lt;10)),1,0)</f>
        <v>0</v>
      </c>
      <c r="AG129" s="1">
        <f>IF(AD129&lt;=2,1,0)</f>
        <v>1</v>
      </c>
      <c r="AH129" s="1">
        <f>IF(AD129&gt;=10,1,0)</f>
        <v>0</v>
      </c>
      <c r="AI129" s="1">
        <f>SUM(AE129:AH129)</f>
        <v>1</v>
      </c>
    </row>
    <row r="130" spans="27:35" x14ac:dyDescent="0.25">
      <c r="AA130" s="1" t="s">
        <v>67</v>
      </c>
      <c r="AB130" s="1">
        <v>4.8</v>
      </c>
      <c r="AC130" s="1">
        <v>4</v>
      </c>
      <c r="AD130" s="1">
        <v>1</v>
      </c>
      <c r="AE130" s="1">
        <f>IF(AND((10&gt;AD130),(AD130&gt;=AC130),(AC130&gt;=2)),1,0)</f>
        <v>0</v>
      </c>
      <c r="AF130" s="1">
        <f>IF(AND((AD130&lt;AC130),(AD130&gt;2),(AC130&lt;10)),1,0)</f>
        <v>0</v>
      </c>
      <c r="AG130" s="1">
        <f>IF(AD130&lt;=2,1,0)</f>
        <v>1</v>
      </c>
      <c r="AH130" s="1">
        <f>IF(AD130&gt;=10,1,0)</f>
        <v>0</v>
      </c>
      <c r="AI130" s="1">
        <f>SUM(AE130:AH130)</f>
        <v>1</v>
      </c>
    </row>
    <row r="131" spans="27:35" x14ac:dyDescent="0.25">
      <c r="AA131" s="1" t="s">
        <v>63</v>
      </c>
      <c r="AB131" s="1">
        <v>4.8</v>
      </c>
      <c r="AC131" s="1">
        <v>4</v>
      </c>
      <c r="AD131" s="1">
        <v>-1</v>
      </c>
      <c r="AE131" s="1">
        <f>IF(AND((10&gt;AD131),(AD131&gt;=AC131),(AC131&gt;=2)),1,0)</f>
        <v>0</v>
      </c>
      <c r="AF131" s="1">
        <f>IF(AND((AD131&lt;AC131),(AD131&gt;2),(AC131&lt;10)),1,0)</f>
        <v>0</v>
      </c>
      <c r="AG131" s="1">
        <f>IF(AD131&lt;=2,1,0)</f>
        <v>1</v>
      </c>
      <c r="AH131" s="1">
        <f>IF(AD131&gt;=10,1,0)</f>
        <v>0</v>
      </c>
      <c r="AI131" s="1">
        <f>SUM(AE131:AH131)</f>
        <v>1</v>
      </c>
    </row>
    <row r="132" spans="27:35" x14ac:dyDescent="0.25">
      <c r="AA132" s="1" t="s">
        <v>67</v>
      </c>
      <c r="AB132" s="1">
        <v>4.8</v>
      </c>
      <c r="AC132" s="1">
        <v>4</v>
      </c>
      <c r="AD132" s="1">
        <v>2</v>
      </c>
      <c r="AE132" s="1">
        <f>IF(AND((10&gt;AD132),(AD132&gt;=AC132),(AC132&gt;=2)),1,0)</f>
        <v>0</v>
      </c>
      <c r="AF132" s="1">
        <f>IF(AND((AD132&lt;AC132),(AD132&gt;2),(AC132&lt;10)),1,0)</f>
        <v>0</v>
      </c>
      <c r="AG132" s="1">
        <f>IF(AD132&lt;=2,1,0)</f>
        <v>1</v>
      </c>
      <c r="AH132" s="1">
        <f>IF(AD132&gt;=10,1,0)</f>
        <v>0</v>
      </c>
      <c r="AI132" s="1">
        <f>SUM(AE132:AH132)</f>
        <v>1</v>
      </c>
    </row>
    <row r="133" spans="27:35" x14ac:dyDescent="0.25">
      <c r="AA133" s="1" t="s">
        <v>63</v>
      </c>
      <c r="AB133" s="1">
        <v>4.8</v>
      </c>
      <c r="AC133" s="1">
        <v>4</v>
      </c>
      <c r="AD133" s="1">
        <v>2</v>
      </c>
      <c r="AE133" s="1">
        <f>IF(AND((10&gt;AD133),(AD133&gt;=AC133),(AC133&gt;=2)),1,0)</f>
        <v>0</v>
      </c>
      <c r="AF133" s="1">
        <f>IF(AND((AD133&lt;AC133),(AD133&gt;2),(AC133&lt;10)),1,0)</f>
        <v>0</v>
      </c>
      <c r="AG133" s="1">
        <f>IF(AD133&lt;=2,1,0)</f>
        <v>1</v>
      </c>
      <c r="AH133" s="1">
        <f>IF(AD133&gt;=10,1,0)</f>
        <v>0</v>
      </c>
      <c r="AI133" s="1">
        <f>SUM(AE133:AH133)</f>
        <v>1</v>
      </c>
    </row>
    <row r="134" spans="27:35" x14ac:dyDescent="0.25">
      <c r="AA134" s="1" t="s">
        <v>67</v>
      </c>
      <c r="AB134" s="1">
        <v>4.8</v>
      </c>
      <c r="AC134" s="1">
        <v>4</v>
      </c>
      <c r="AD134" s="1">
        <v>2</v>
      </c>
      <c r="AE134" s="1">
        <f>IF(AND((10&gt;AD134),(AD134&gt;=AC134),(AC134&gt;=2)),1,0)</f>
        <v>0</v>
      </c>
      <c r="AF134" s="1">
        <f>IF(AND((AD134&lt;AC134),(AD134&gt;2),(AC134&lt;10)),1,0)</f>
        <v>0</v>
      </c>
      <c r="AG134" s="1">
        <f>IF(AD134&lt;=2,1,0)</f>
        <v>1</v>
      </c>
      <c r="AH134" s="1">
        <f>IF(AD134&gt;=10,1,0)</f>
        <v>0</v>
      </c>
      <c r="AI134" s="1">
        <f>SUM(AE134:AH134)</f>
        <v>1</v>
      </c>
    </row>
    <row r="135" spans="27:35" x14ac:dyDescent="0.25">
      <c r="AA135" s="1" t="s">
        <v>74</v>
      </c>
      <c r="AB135" s="1">
        <v>4.5999999999999996</v>
      </c>
      <c r="AC135" s="1">
        <v>4</v>
      </c>
      <c r="AD135" s="1">
        <v>1</v>
      </c>
      <c r="AE135" s="1">
        <f>IF(AND((10&gt;AD135),(AD135&gt;=AC135),(AC135&gt;=2)),1,0)</f>
        <v>0</v>
      </c>
      <c r="AF135" s="1">
        <f>IF(AND((AD135&lt;AC135),(AD135&gt;2),(AC135&lt;10)),1,0)</f>
        <v>0</v>
      </c>
      <c r="AG135" s="1">
        <f>IF(AD135&lt;=2,1,0)</f>
        <v>1</v>
      </c>
      <c r="AH135" s="1">
        <f>IF(AD135&gt;=10,1,0)</f>
        <v>0</v>
      </c>
      <c r="AI135" s="1">
        <f>SUM(AE135:AH135)</f>
        <v>1</v>
      </c>
    </row>
    <row r="136" spans="27:35" x14ac:dyDescent="0.25">
      <c r="AA136" s="1" t="s">
        <v>73</v>
      </c>
      <c r="AB136" s="1">
        <v>4.5</v>
      </c>
      <c r="AC136" s="1">
        <v>4</v>
      </c>
      <c r="AD136" s="1">
        <v>1</v>
      </c>
      <c r="AE136" s="1">
        <f>IF(AND((10&gt;AD136),(AD136&gt;=AC136),(AC136&gt;=2)),1,0)</f>
        <v>0</v>
      </c>
      <c r="AF136" s="1">
        <f>IF(AND((AD136&lt;AC136),(AD136&gt;2),(AC136&lt;10)),1,0)</f>
        <v>0</v>
      </c>
      <c r="AG136" s="1">
        <f>IF(AD136&lt;=2,1,0)</f>
        <v>1</v>
      </c>
      <c r="AH136" s="1">
        <f>IF(AD136&gt;=10,1,0)</f>
        <v>0</v>
      </c>
      <c r="AI136" s="1">
        <f>SUM(AE136:AH136)</f>
        <v>1</v>
      </c>
    </row>
    <row r="137" spans="27:35" x14ac:dyDescent="0.25">
      <c r="AA137" s="1" t="s">
        <v>73</v>
      </c>
      <c r="AB137" s="1">
        <v>4.5</v>
      </c>
      <c r="AC137" s="1">
        <v>4</v>
      </c>
      <c r="AD137" s="1">
        <v>2</v>
      </c>
      <c r="AE137" s="1">
        <f>IF(AND((10&gt;AD137),(AD137&gt;=AC137),(AC137&gt;=2)),1,0)</f>
        <v>0</v>
      </c>
      <c r="AF137" s="1">
        <f>IF(AND((AD137&lt;AC137),(AD137&gt;2),(AC137&lt;10)),1,0)</f>
        <v>0</v>
      </c>
      <c r="AG137" s="1">
        <f>IF(AD137&lt;=2,1,0)</f>
        <v>1</v>
      </c>
      <c r="AH137" s="1">
        <f>IF(AD137&gt;=10,1,0)</f>
        <v>0</v>
      </c>
      <c r="AI137" s="1">
        <f>SUM(AE137:AH137)</f>
        <v>1</v>
      </c>
    </row>
    <row r="138" spans="27:35" x14ac:dyDescent="0.25">
      <c r="AA138" s="1" t="s">
        <v>73</v>
      </c>
      <c r="AB138" s="1">
        <v>4.5</v>
      </c>
      <c r="AC138" s="1">
        <v>4</v>
      </c>
      <c r="AD138" s="1">
        <v>2</v>
      </c>
      <c r="AE138" s="1">
        <f>IF(AND((10&gt;AD138),(AD138&gt;=AC138),(AC138&gt;=2)),1,0)</f>
        <v>0</v>
      </c>
      <c r="AF138" s="1">
        <f>IF(AND((AD138&lt;AC138),(AD138&gt;2),(AC138&lt;10)),1,0)</f>
        <v>0</v>
      </c>
      <c r="AG138" s="1">
        <f>IF(AD138&lt;=2,1,0)</f>
        <v>1</v>
      </c>
      <c r="AH138" s="1">
        <f>IF(AD138&gt;=10,1,0)</f>
        <v>0</v>
      </c>
      <c r="AI138" s="1">
        <f>SUM(AE138:AH138)</f>
        <v>1</v>
      </c>
    </row>
    <row r="139" spans="27:35" x14ac:dyDescent="0.25">
      <c r="AA139" s="1" t="s">
        <v>84</v>
      </c>
      <c r="AB139" s="1">
        <v>4.5</v>
      </c>
      <c r="AC139" s="1">
        <v>4</v>
      </c>
      <c r="AD139" s="1">
        <v>2</v>
      </c>
      <c r="AE139" s="1">
        <f>IF(AND((10&gt;AD139),(AD139&gt;=AC139),(AC139&gt;=2)),1,0)</f>
        <v>0</v>
      </c>
      <c r="AF139" s="1">
        <f>IF(AND((AD139&lt;AC139),(AD139&gt;2),(AC139&lt;10)),1,0)</f>
        <v>0</v>
      </c>
      <c r="AG139" s="1">
        <f>IF(AD139&lt;=2,1,0)</f>
        <v>1</v>
      </c>
      <c r="AH139" s="1">
        <f>IF(AD139&gt;=10,1,0)</f>
        <v>0</v>
      </c>
      <c r="AI139" s="1">
        <f>SUM(AE139:AH139)</f>
        <v>1</v>
      </c>
    </row>
    <row r="140" spans="27:35" x14ac:dyDescent="0.25">
      <c r="AA140" s="1" t="s">
        <v>73</v>
      </c>
      <c r="AB140" s="1">
        <v>4.5</v>
      </c>
      <c r="AC140" s="1">
        <v>4</v>
      </c>
      <c r="AD140" s="1">
        <v>2</v>
      </c>
      <c r="AE140" s="1">
        <f>IF(AND((10&gt;AD140),(AD140&gt;=AC140),(AC140&gt;=2)),1,0)</f>
        <v>0</v>
      </c>
      <c r="AF140" s="1">
        <f>IF(AND((AD140&lt;AC140),(AD140&gt;2),(AC140&lt;10)),1,0)</f>
        <v>0</v>
      </c>
      <c r="AG140" s="1">
        <f>IF(AD140&lt;=2,1,0)</f>
        <v>1</v>
      </c>
      <c r="AH140" s="1">
        <f>IF(AD140&gt;=10,1,0)</f>
        <v>0</v>
      </c>
      <c r="AI140" s="1">
        <f>SUM(AE140:AH140)</f>
        <v>1</v>
      </c>
    </row>
    <row r="141" spans="27:35" x14ac:dyDescent="0.25">
      <c r="AA141" s="1" t="s">
        <v>84</v>
      </c>
      <c r="AB141" s="1">
        <v>4.5</v>
      </c>
      <c r="AC141" s="1">
        <v>4</v>
      </c>
      <c r="AD141" s="1">
        <v>2</v>
      </c>
      <c r="AE141" s="1">
        <f>IF(AND((10&gt;AD141),(AD141&gt;=AC141),(AC141&gt;=2)),1,0)</f>
        <v>0</v>
      </c>
      <c r="AF141" s="1">
        <f>IF(AND((AD141&lt;AC141),(AD141&gt;2),(AC141&lt;10)),1,0)</f>
        <v>0</v>
      </c>
      <c r="AG141" s="1">
        <f>IF(AD141&lt;=2,1,0)</f>
        <v>1</v>
      </c>
      <c r="AH141" s="1">
        <f>IF(AD141&gt;=10,1,0)</f>
        <v>0</v>
      </c>
      <c r="AI141" s="1">
        <f>SUM(AE141:AH141)</f>
        <v>1</v>
      </c>
    </row>
    <row r="142" spans="27:35" x14ac:dyDescent="0.25">
      <c r="AA142" s="1" t="s">
        <v>73</v>
      </c>
      <c r="AB142" s="1">
        <v>4.5</v>
      </c>
      <c r="AC142" s="1">
        <v>4</v>
      </c>
      <c r="AD142" s="1">
        <v>2</v>
      </c>
      <c r="AE142" s="1">
        <f>IF(AND((10&gt;AD142),(AD142&gt;=AC142),(AC142&gt;=2)),1,0)</f>
        <v>0</v>
      </c>
      <c r="AF142" s="1">
        <f>IF(AND((AD142&lt;AC142),(AD142&gt;2),(AC142&lt;10)),1,0)</f>
        <v>0</v>
      </c>
      <c r="AG142" s="1">
        <f>IF(AD142&lt;=2,1,0)</f>
        <v>1</v>
      </c>
      <c r="AH142" s="1">
        <f>IF(AD142&gt;=10,1,0)</f>
        <v>0</v>
      </c>
      <c r="AI142" s="1">
        <f>SUM(AE142:AH142)</f>
        <v>1</v>
      </c>
    </row>
    <row r="143" spans="27:35" x14ac:dyDescent="0.25">
      <c r="AA143" s="1" t="s">
        <v>84</v>
      </c>
      <c r="AB143" s="1">
        <v>4.5</v>
      </c>
      <c r="AC143" s="1">
        <v>4</v>
      </c>
      <c r="AD143" s="1">
        <v>2</v>
      </c>
      <c r="AE143" s="1">
        <f>IF(AND((10&gt;AD143),(AD143&gt;=AC143),(AC143&gt;=2)),1,0)</f>
        <v>0</v>
      </c>
      <c r="AF143" s="1">
        <f>IF(AND((AD143&lt;AC143),(AD143&gt;2),(AC143&lt;10)),1,0)</f>
        <v>0</v>
      </c>
      <c r="AG143" s="1">
        <f>IF(AD143&lt;=2,1,0)</f>
        <v>1</v>
      </c>
      <c r="AH143" s="1">
        <f>IF(AD143&gt;=10,1,0)</f>
        <v>0</v>
      </c>
      <c r="AI143" s="1">
        <f>SUM(AE143:AH143)</f>
        <v>1</v>
      </c>
    </row>
    <row r="144" spans="27:35" x14ac:dyDescent="0.25">
      <c r="AA144" s="1" t="s">
        <v>73</v>
      </c>
      <c r="AB144" s="1">
        <v>4.5</v>
      </c>
      <c r="AC144" s="1">
        <v>4</v>
      </c>
      <c r="AD144" s="1">
        <v>2</v>
      </c>
      <c r="AE144" s="1">
        <f>IF(AND((10&gt;AD144),(AD144&gt;=AC144),(AC144&gt;=2)),1,0)</f>
        <v>0</v>
      </c>
      <c r="AF144" s="1">
        <f>IF(AND((AD144&lt;AC144),(AD144&gt;2),(AC144&lt;10)),1,0)</f>
        <v>0</v>
      </c>
      <c r="AG144" s="1">
        <f>IF(AD144&lt;=2,1,0)</f>
        <v>1</v>
      </c>
      <c r="AH144" s="1">
        <f>IF(AD144&gt;=10,1,0)</f>
        <v>0</v>
      </c>
      <c r="AI144" s="1">
        <f>SUM(AE144:AH144)</f>
        <v>1</v>
      </c>
    </row>
    <row r="145" spans="27:35" x14ac:dyDescent="0.25">
      <c r="AA145" s="1" t="s">
        <v>85</v>
      </c>
      <c r="AB145" s="1">
        <v>4.4000000000000004</v>
      </c>
      <c r="AC145" s="1">
        <v>4</v>
      </c>
      <c r="AD145" s="1">
        <v>0</v>
      </c>
      <c r="AE145" s="1">
        <f>IF(AND((10&gt;AD145),(AD145&gt;=AC145),(AC145&gt;=2)),1,0)</f>
        <v>0</v>
      </c>
      <c r="AF145" s="1">
        <f>IF(AND((AD145&lt;AC145),(AD145&gt;2),(AC145&lt;10)),1,0)</f>
        <v>0</v>
      </c>
      <c r="AG145" s="1">
        <f>IF(AD145&lt;=2,1,0)</f>
        <v>1</v>
      </c>
      <c r="AH145" s="1">
        <f>IF(AD145&gt;=10,1,0)</f>
        <v>0</v>
      </c>
      <c r="AI145" s="1">
        <f>SUM(AE145:AH145)</f>
        <v>1</v>
      </c>
    </row>
    <row r="146" spans="27:35" x14ac:dyDescent="0.25">
      <c r="AA146" s="1" t="s">
        <v>87</v>
      </c>
      <c r="AB146" s="1">
        <v>4.4000000000000004</v>
      </c>
      <c r="AC146" s="1">
        <v>4</v>
      </c>
      <c r="AD146" s="1">
        <v>2</v>
      </c>
      <c r="AE146" s="1">
        <f>IF(AND((10&gt;AD146),(AD146&gt;=AC146),(AC146&gt;=2)),1,0)</f>
        <v>0</v>
      </c>
      <c r="AF146" s="1">
        <f>IF(AND((AD146&lt;AC146),(AD146&gt;2),(AC146&lt;10)),1,0)</f>
        <v>0</v>
      </c>
      <c r="AG146" s="1">
        <f>IF(AD146&lt;=2,1,0)</f>
        <v>1</v>
      </c>
      <c r="AH146" s="1">
        <f>IF(AD146&gt;=10,1,0)</f>
        <v>0</v>
      </c>
      <c r="AI146" s="1">
        <f>SUM(AE146:AH146)</f>
        <v>1</v>
      </c>
    </row>
    <row r="147" spans="27:35" x14ac:dyDescent="0.25">
      <c r="AA147" s="1" t="s">
        <v>66</v>
      </c>
      <c r="AB147" s="1">
        <v>4.9000000000000004</v>
      </c>
      <c r="AC147" s="1">
        <v>3</v>
      </c>
      <c r="AD147" s="1">
        <v>3</v>
      </c>
      <c r="AE147" s="1">
        <f>IF(AND((10&gt;AD147),(AD147&gt;=AC147),(AC147&gt;=2)),1,0)</f>
        <v>1</v>
      </c>
      <c r="AF147" s="1">
        <f>IF(AND((AD147&lt;AC147),(AD147&gt;2),(AC147&lt;10)),1,0)</f>
        <v>0</v>
      </c>
      <c r="AG147" s="1">
        <f>IF(AD147&lt;=2,1,0)</f>
        <v>0</v>
      </c>
      <c r="AH147" s="1">
        <f>IF(AD147&gt;=10,1,0)</f>
        <v>0</v>
      </c>
      <c r="AI147" s="1">
        <f>SUM(AE147:AH147)</f>
        <v>1</v>
      </c>
    </row>
    <row r="148" spans="27:35" x14ac:dyDescent="0.25">
      <c r="AA148" s="1" t="s">
        <v>66</v>
      </c>
      <c r="AB148" s="1">
        <v>4.9000000000000004</v>
      </c>
      <c r="AC148" s="1">
        <v>3</v>
      </c>
      <c r="AD148" s="1">
        <v>6</v>
      </c>
      <c r="AE148" s="1">
        <f>IF(AND((10&gt;AD148),(AD148&gt;=AC148),(AC148&gt;=2)),1,0)</f>
        <v>1</v>
      </c>
      <c r="AF148" s="1">
        <f>IF(AND((AD148&lt;AC148),(AD148&gt;2),(AC148&lt;10)),1,0)</f>
        <v>0</v>
      </c>
      <c r="AG148" s="1">
        <f>IF(AD148&lt;=2,1,0)</f>
        <v>0</v>
      </c>
      <c r="AH148" s="1">
        <f>IF(AD148&gt;=10,1,0)</f>
        <v>0</v>
      </c>
      <c r="AI148" s="1">
        <f>SUM(AE148:AH148)</f>
        <v>1</v>
      </c>
    </row>
    <row r="149" spans="27:35" x14ac:dyDescent="0.25">
      <c r="AA149" s="1" t="s">
        <v>85</v>
      </c>
      <c r="AB149" s="1">
        <v>4.4000000000000004</v>
      </c>
      <c r="AC149" s="1">
        <v>3</v>
      </c>
      <c r="AD149" s="1">
        <v>3</v>
      </c>
      <c r="AE149" s="1">
        <f>IF(AND((10&gt;AD149),(AD149&gt;=AC149),(AC149&gt;=2)),1,0)</f>
        <v>1</v>
      </c>
      <c r="AF149" s="1">
        <f>IF(AND((AD149&lt;AC149),(AD149&gt;2),(AC149&lt;10)),1,0)</f>
        <v>0</v>
      </c>
      <c r="AG149" s="1">
        <f>IF(AD149&lt;=2,1,0)</f>
        <v>0</v>
      </c>
      <c r="AH149" s="1">
        <f>IF(AD149&gt;=10,1,0)</f>
        <v>0</v>
      </c>
      <c r="AI149" s="1">
        <f>SUM(AE149:AH149)</f>
        <v>1</v>
      </c>
    </row>
    <row r="150" spans="27:35" x14ac:dyDescent="0.25">
      <c r="AA150" s="1" t="s">
        <v>85</v>
      </c>
      <c r="AB150" s="1">
        <v>4.4000000000000004</v>
      </c>
      <c r="AC150" s="1">
        <v>3</v>
      </c>
      <c r="AD150" s="1">
        <v>6</v>
      </c>
      <c r="AE150" s="1">
        <f>IF(AND((10&gt;AD150),(AD150&gt;=AC150),(AC150&gt;=2)),1,0)</f>
        <v>1</v>
      </c>
      <c r="AF150" s="1">
        <f>IF(AND((AD150&lt;AC150),(AD150&gt;2),(AC150&lt;10)),1,0)</f>
        <v>0</v>
      </c>
      <c r="AG150" s="1">
        <f>IF(AD150&lt;=2,1,0)</f>
        <v>0</v>
      </c>
      <c r="AH150" s="1">
        <f>IF(AD150&gt;=10,1,0)</f>
        <v>0</v>
      </c>
      <c r="AI150" s="1">
        <f>SUM(AE150:AH150)</f>
        <v>1</v>
      </c>
    </row>
    <row r="151" spans="27:35" x14ac:dyDescent="0.25">
      <c r="AA151" s="1" t="s">
        <v>66</v>
      </c>
      <c r="AB151" s="1">
        <v>4.9000000000000004</v>
      </c>
      <c r="AC151" s="1">
        <v>3</v>
      </c>
      <c r="AD151" s="1">
        <v>1</v>
      </c>
      <c r="AE151" s="1">
        <f>IF(AND((10&gt;AD151),(AD151&gt;=AC151),(AC151&gt;=2)),1,0)</f>
        <v>0</v>
      </c>
      <c r="AF151" s="1">
        <f>IF(AND((AD151&lt;AC151),(AD151&gt;2),(AC151&lt;10)),1,0)</f>
        <v>0</v>
      </c>
      <c r="AG151" s="1">
        <f>IF(AD151&lt;=2,1,0)</f>
        <v>1</v>
      </c>
      <c r="AH151" s="1">
        <f>IF(AD151&gt;=10,1,0)</f>
        <v>0</v>
      </c>
      <c r="AI151" s="1">
        <f>SUM(AE151:AH151)</f>
        <v>1</v>
      </c>
    </row>
    <row r="152" spans="27:35" x14ac:dyDescent="0.25">
      <c r="AA152" s="1" t="s">
        <v>66</v>
      </c>
      <c r="AB152" s="1">
        <v>4.9000000000000004</v>
      </c>
      <c r="AC152" s="1">
        <v>3</v>
      </c>
      <c r="AD152" s="1">
        <v>2</v>
      </c>
      <c r="AE152" s="1">
        <f>IF(AND((10&gt;AD152),(AD152&gt;=AC152),(AC152&gt;=2)),1,0)</f>
        <v>0</v>
      </c>
      <c r="AF152" s="1">
        <f>IF(AND((AD152&lt;AC152),(AD152&gt;2),(AC152&lt;10)),1,0)</f>
        <v>0</v>
      </c>
      <c r="AG152" s="1">
        <f>IF(AD152&lt;=2,1,0)</f>
        <v>1</v>
      </c>
      <c r="AH152" s="1">
        <f>IF(AD152&gt;=10,1,0)</f>
        <v>0</v>
      </c>
      <c r="AI152" s="1">
        <f>SUM(AE152:AH152)</f>
        <v>1</v>
      </c>
    </row>
    <row r="153" spans="27:35" x14ac:dyDescent="0.25">
      <c r="AA153" s="1" t="s">
        <v>66</v>
      </c>
      <c r="AB153" s="1">
        <v>4.9000000000000004</v>
      </c>
      <c r="AC153" s="1">
        <v>3</v>
      </c>
      <c r="AD153" s="1">
        <v>1</v>
      </c>
      <c r="AE153" s="1">
        <f>IF(AND((10&gt;AD153),(AD153&gt;=AC153),(AC153&gt;=2)),1,0)</f>
        <v>0</v>
      </c>
      <c r="AF153" s="1">
        <f>IF(AND((AD153&lt;AC153),(AD153&gt;2),(AC153&lt;10)),1,0)</f>
        <v>0</v>
      </c>
      <c r="AG153" s="1">
        <f>IF(AD153&lt;=2,1,0)</f>
        <v>1</v>
      </c>
      <c r="AH153" s="1">
        <f>IF(AD153&gt;=10,1,0)</f>
        <v>0</v>
      </c>
      <c r="AI153" s="1">
        <f>SUM(AE153:AH153)</f>
        <v>1</v>
      </c>
    </row>
    <row r="154" spans="27:35" x14ac:dyDescent="0.25">
      <c r="AA154" s="1" t="s">
        <v>66</v>
      </c>
      <c r="AB154" s="1">
        <v>4.9000000000000004</v>
      </c>
      <c r="AC154" s="1">
        <v>3</v>
      </c>
      <c r="AD154" s="1">
        <v>2</v>
      </c>
      <c r="AE154" s="1">
        <f>IF(AND((10&gt;AD154),(AD154&gt;=AC154),(AC154&gt;=2)),1,0)</f>
        <v>0</v>
      </c>
      <c r="AF154" s="1">
        <f>IF(AND((AD154&lt;AC154),(AD154&gt;2),(AC154&lt;10)),1,0)</f>
        <v>0</v>
      </c>
      <c r="AG154" s="1">
        <f>IF(AD154&lt;=2,1,0)</f>
        <v>1</v>
      </c>
      <c r="AH154" s="1">
        <f>IF(AD154&gt;=10,1,0)</f>
        <v>0</v>
      </c>
      <c r="AI154" s="1">
        <f>SUM(AE154:AH154)</f>
        <v>1</v>
      </c>
    </row>
    <row r="155" spans="27:35" x14ac:dyDescent="0.25">
      <c r="AA155" s="1" t="s">
        <v>66</v>
      </c>
      <c r="AB155" s="1">
        <v>4.9000000000000004</v>
      </c>
      <c r="AC155" s="1">
        <v>3</v>
      </c>
      <c r="AD155" s="1">
        <v>1</v>
      </c>
      <c r="AE155" s="1">
        <f>IF(AND((10&gt;AD155),(AD155&gt;=AC155),(AC155&gt;=2)),1,0)</f>
        <v>0</v>
      </c>
      <c r="AF155" s="1">
        <f>IF(AND((AD155&lt;AC155),(AD155&gt;2),(AC155&lt;10)),1,0)</f>
        <v>0</v>
      </c>
      <c r="AG155" s="1">
        <f>IF(AD155&lt;=2,1,0)</f>
        <v>1</v>
      </c>
      <c r="AH155" s="1">
        <f>IF(AD155&gt;=10,1,0)</f>
        <v>0</v>
      </c>
      <c r="AI155" s="1">
        <f>SUM(AE155:AH155)</f>
        <v>1</v>
      </c>
    </row>
    <row r="156" spans="27:35" x14ac:dyDescent="0.25">
      <c r="AA156" s="1" t="s">
        <v>63</v>
      </c>
      <c r="AB156" s="1">
        <v>4.8</v>
      </c>
      <c r="AC156" s="1">
        <v>3</v>
      </c>
      <c r="AD156" s="1">
        <v>2</v>
      </c>
      <c r="AE156" s="1">
        <f>IF(AND((10&gt;AD156),(AD156&gt;=AC156),(AC156&gt;=2)),1,0)</f>
        <v>0</v>
      </c>
      <c r="AF156" s="1">
        <f>IF(AND((AD156&lt;AC156),(AD156&gt;2),(AC156&lt;10)),1,0)</f>
        <v>0</v>
      </c>
      <c r="AG156" s="1">
        <f>IF(AD156&lt;=2,1,0)</f>
        <v>1</v>
      </c>
      <c r="AH156" s="1">
        <f>IF(AD156&gt;=10,1,0)</f>
        <v>0</v>
      </c>
      <c r="AI156" s="1">
        <f>SUM(AE156:AH156)</f>
        <v>1</v>
      </c>
    </row>
    <row r="157" spans="27:35" x14ac:dyDescent="0.25">
      <c r="AA157" s="1" t="s">
        <v>63</v>
      </c>
      <c r="AB157" s="1">
        <v>4.8</v>
      </c>
      <c r="AC157" s="1">
        <v>3</v>
      </c>
      <c r="AD157" s="1">
        <v>1</v>
      </c>
      <c r="AE157" s="1">
        <f>IF(AND((10&gt;AD157),(AD157&gt;=AC157),(AC157&gt;=2)),1,0)</f>
        <v>0</v>
      </c>
      <c r="AF157" s="1">
        <f>IF(AND((AD157&lt;AC157),(AD157&gt;2),(AC157&lt;10)),1,0)</f>
        <v>0</v>
      </c>
      <c r="AG157" s="1">
        <f>IF(AD157&lt;=2,1,0)</f>
        <v>1</v>
      </c>
      <c r="AH157" s="1">
        <f>IF(AD157&gt;=10,1,0)</f>
        <v>0</v>
      </c>
      <c r="AI157" s="1">
        <f>SUM(AE157:AH157)</f>
        <v>1</v>
      </c>
    </row>
    <row r="158" spans="27:35" x14ac:dyDescent="0.25">
      <c r="AA158" s="1" t="s">
        <v>81</v>
      </c>
      <c r="AB158" s="1">
        <v>4.5</v>
      </c>
      <c r="AC158" s="1">
        <v>3</v>
      </c>
      <c r="AD158" s="1">
        <v>2</v>
      </c>
      <c r="AE158" s="1">
        <f>IF(AND((10&gt;AD158),(AD158&gt;=AC158),(AC158&gt;=2)),1,0)</f>
        <v>0</v>
      </c>
      <c r="AF158" s="1">
        <f>IF(AND((AD158&lt;AC158),(AD158&gt;2),(AC158&lt;10)),1,0)</f>
        <v>0</v>
      </c>
      <c r="AG158" s="1">
        <f>IF(AD158&lt;=2,1,0)</f>
        <v>1</v>
      </c>
      <c r="AH158" s="1">
        <f>IF(AD158&gt;=10,1,0)</f>
        <v>0</v>
      </c>
      <c r="AI158" s="1">
        <f>SUM(AE158:AH158)</f>
        <v>1</v>
      </c>
    </row>
    <row r="159" spans="27:35" x14ac:dyDescent="0.25">
      <c r="AA159" s="1" t="s">
        <v>77</v>
      </c>
      <c r="AB159" s="1">
        <v>4.3</v>
      </c>
      <c r="AC159" s="1">
        <v>3</v>
      </c>
      <c r="AD159" s="1">
        <v>1</v>
      </c>
      <c r="AE159" s="1">
        <f>IF(AND((10&gt;AD159),(AD159&gt;=AC159),(AC159&gt;=2)),1,0)</f>
        <v>0</v>
      </c>
      <c r="AF159" s="1">
        <f>IF(AND((AD159&lt;AC159),(AD159&gt;2),(AC159&lt;10)),1,0)</f>
        <v>0</v>
      </c>
      <c r="AG159" s="1">
        <f>IF(AD159&lt;=2,1,0)</f>
        <v>1</v>
      </c>
      <c r="AH159" s="1">
        <f>IF(AD159&gt;=10,1,0)</f>
        <v>0</v>
      </c>
      <c r="AI159" s="1">
        <f>SUM(AE159:AH159)</f>
        <v>1</v>
      </c>
    </row>
    <row r="160" spans="27:35" x14ac:dyDescent="0.25">
      <c r="AA160" s="1" t="s">
        <v>86</v>
      </c>
      <c r="AB160" s="1">
        <v>4.3</v>
      </c>
      <c r="AC160" s="1">
        <v>3</v>
      </c>
      <c r="AD160" s="1">
        <v>1</v>
      </c>
      <c r="AE160" s="1">
        <f>IF(AND((10&gt;AD160),(AD160&gt;=AC160),(AC160&gt;=2)),1,0)</f>
        <v>0</v>
      </c>
      <c r="AF160" s="1">
        <f>IF(AND((AD160&lt;AC160),(AD160&gt;2),(AC160&lt;10)),1,0)</f>
        <v>0</v>
      </c>
      <c r="AG160" s="1">
        <f>IF(AD160&lt;=2,1,0)</f>
        <v>1</v>
      </c>
      <c r="AH160" s="1">
        <f>IF(AD160&gt;=10,1,0)</f>
        <v>0</v>
      </c>
      <c r="AI160" s="1">
        <f>SUM(AE160:AH160)</f>
        <v>1</v>
      </c>
    </row>
    <row r="161" spans="27:35" x14ac:dyDescent="0.25">
      <c r="AA161" s="1" t="s">
        <v>66</v>
      </c>
      <c r="AB161" s="1">
        <v>4.9000000000000004</v>
      </c>
      <c r="AC161" s="1">
        <v>2</v>
      </c>
      <c r="AD161" s="1">
        <v>3</v>
      </c>
      <c r="AE161" s="1">
        <f>IF(AND((10&gt;AD161),(AD161&gt;=AC161),(AC161&gt;=2)),1,0)</f>
        <v>1</v>
      </c>
      <c r="AF161" s="1">
        <f>IF(AND((AD161&lt;AC161),(AD161&gt;2),(AC161&lt;10)),1,0)</f>
        <v>0</v>
      </c>
      <c r="AG161" s="1">
        <f>IF(AD161&lt;=2,1,0)</f>
        <v>0</v>
      </c>
      <c r="AH161" s="1">
        <f>IF(AD161&gt;=10,1,0)</f>
        <v>0</v>
      </c>
      <c r="AI161" s="1">
        <f>SUM(AE161:AH161)</f>
        <v>1</v>
      </c>
    </row>
    <row r="162" spans="27:35" x14ac:dyDescent="0.25">
      <c r="AA162" s="1" t="s">
        <v>83</v>
      </c>
      <c r="AB162" s="1">
        <v>4.3</v>
      </c>
      <c r="AC162" s="1">
        <v>2</v>
      </c>
      <c r="AD162" s="1">
        <v>2</v>
      </c>
      <c r="AE162" s="1">
        <f>IF(AND((10&gt;AD162),(AD162&gt;=AC162),(AC162&gt;=2)),1,0)</f>
        <v>1</v>
      </c>
      <c r="AF162" s="1">
        <f>IF(AND((AD162&lt;AC162),(AD162&gt;2),(AC162&lt;10)),1,0)</f>
        <v>0</v>
      </c>
      <c r="AG162" s="1">
        <v>0</v>
      </c>
      <c r="AH162" s="1">
        <f>IF(AD162&gt;=10,1,0)</f>
        <v>0</v>
      </c>
      <c r="AI162" s="1">
        <f>SUM(AE162:AH162)</f>
        <v>1</v>
      </c>
    </row>
    <row r="163" spans="27:35" x14ac:dyDescent="0.25">
      <c r="AA163" s="1" t="s">
        <v>66</v>
      </c>
      <c r="AB163" s="1">
        <v>4.9000000000000004</v>
      </c>
      <c r="AC163" s="1">
        <v>2</v>
      </c>
      <c r="AD163" s="1">
        <v>1</v>
      </c>
      <c r="AE163" s="1">
        <f>IF(AND((10&gt;AD163),(AD163&gt;=AC163),(AC163&gt;=2)),1,0)</f>
        <v>0</v>
      </c>
      <c r="AF163" s="1">
        <f>IF(AND((AD163&lt;AC163),(AD163&gt;2),(AC163&lt;10)),1,0)</f>
        <v>0</v>
      </c>
      <c r="AG163" s="1">
        <f>IF(AD163&lt;=2,1,0)</f>
        <v>1</v>
      </c>
      <c r="AH163" s="1">
        <f>IF(AD163&gt;=10,1,0)</f>
        <v>0</v>
      </c>
      <c r="AI163" s="1">
        <f>SUM(AE163:AH163)</f>
        <v>1</v>
      </c>
    </row>
    <row r="164" spans="27:35" x14ac:dyDescent="0.25">
      <c r="AA164" s="1" t="s">
        <v>72</v>
      </c>
      <c r="AB164" s="1">
        <v>4.5</v>
      </c>
      <c r="AC164" s="1">
        <v>2</v>
      </c>
      <c r="AD164" s="1">
        <v>1</v>
      </c>
      <c r="AE164" s="1">
        <f>IF(AND((10&gt;AD164),(AD164&gt;=AC164),(AC164&gt;=2)),1,0)</f>
        <v>0</v>
      </c>
      <c r="AF164" s="1">
        <f>IF(AND((AD164&lt;AC164),(AD164&gt;2),(AC164&lt;10)),1,0)</f>
        <v>0</v>
      </c>
      <c r="AG164" s="1">
        <f>IF(AD164&lt;=2,1,0)</f>
        <v>1</v>
      </c>
      <c r="AH164" s="1">
        <f>IF(AD164&gt;=10,1,0)</f>
        <v>0</v>
      </c>
      <c r="AI164" s="1">
        <f>SUM(AE164:AH164)</f>
        <v>1</v>
      </c>
    </row>
    <row r="165" spans="27:35" x14ac:dyDescent="0.25">
      <c r="AA165" s="1" t="s">
        <v>66</v>
      </c>
      <c r="AB165" s="1">
        <v>4.9000000000000004</v>
      </c>
      <c r="AC165" s="1">
        <v>1</v>
      </c>
      <c r="AD165" s="1">
        <v>3</v>
      </c>
      <c r="AE165" s="1">
        <v>1</v>
      </c>
      <c r="AF165" s="1">
        <f>IF(AND((AD165&lt;AC165),(AD165&gt;2),(AC165&lt;10)),1,0)</f>
        <v>0</v>
      </c>
      <c r="AG165" s="1">
        <f>IF(AD165&lt;=2,1,0)</f>
        <v>0</v>
      </c>
      <c r="AH165" s="1">
        <f>IF(AD165&gt;=10,1,0)</f>
        <v>0</v>
      </c>
      <c r="AI165" s="1">
        <f>SUM(AE165:AH165)</f>
        <v>1</v>
      </c>
    </row>
    <row r="166" spans="27:35" x14ac:dyDescent="0.25">
      <c r="AA166" s="1" t="s">
        <v>81</v>
      </c>
      <c r="AB166" s="1">
        <v>4.5</v>
      </c>
      <c r="AC166" s="1">
        <v>1</v>
      </c>
      <c r="AD166" s="1">
        <v>1</v>
      </c>
      <c r="AE166" s="1">
        <v>1</v>
      </c>
      <c r="AF166" s="1">
        <f>IF(AND((AD166&lt;AC166),(AD166&gt;2),(AC166&lt;10)),1,0)</f>
        <v>0</v>
      </c>
      <c r="AG166" s="1">
        <v>0</v>
      </c>
      <c r="AH166" s="1">
        <f>IF(AD166&gt;=10,1,0)</f>
        <v>0</v>
      </c>
      <c r="AI166" s="1">
        <f>SUM(AE166:AH166)</f>
        <v>1</v>
      </c>
    </row>
    <row r="167" spans="27:35" x14ac:dyDescent="0.25">
      <c r="AA167" s="1" t="s">
        <v>89</v>
      </c>
      <c r="AB167" s="1">
        <v>4.4000000000000004</v>
      </c>
      <c r="AC167" s="1">
        <v>1</v>
      </c>
      <c r="AD167" s="1">
        <v>1</v>
      </c>
      <c r="AE167" s="1">
        <v>1</v>
      </c>
      <c r="AF167" s="1">
        <f>IF(AND((AD167&lt;AC167),(AD167&gt;2),(AC167&lt;10)),1,0)</f>
        <v>0</v>
      </c>
      <c r="AG167" s="1">
        <v>0</v>
      </c>
      <c r="AH167" s="1">
        <f>IF(AD167&gt;=10,1,0)</f>
        <v>0</v>
      </c>
      <c r="AI167" s="1">
        <f>SUM(AE167:AH167)</f>
        <v>1</v>
      </c>
    </row>
    <row r="168" spans="27:35" x14ac:dyDescent="0.25">
      <c r="AA168" s="1" t="s">
        <v>81</v>
      </c>
      <c r="AB168" s="1">
        <v>4.5</v>
      </c>
      <c r="AC168" s="1">
        <v>1</v>
      </c>
      <c r="AD168" s="1">
        <v>2</v>
      </c>
      <c r="AE168" s="1">
        <f>IF(AND((10&gt;AD168),(AD168&gt;=AC168),(AC168&gt;=2)),1,0)</f>
        <v>0</v>
      </c>
      <c r="AF168" s="1">
        <f>IF(AND((AD168&lt;AC168),(AD168&gt;2),(AC168&lt;10)),1,0)</f>
        <v>0</v>
      </c>
      <c r="AG168" s="1">
        <f>IF(AD168&lt;=2,1,0)</f>
        <v>1</v>
      </c>
      <c r="AH168" s="1">
        <f>IF(AD168&gt;=10,1,0)</f>
        <v>0</v>
      </c>
      <c r="AI168" s="1">
        <f>SUM(AE168:AH168)</f>
        <v>1</v>
      </c>
    </row>
    <row r="169" spans="27:35" x14ac:dyDescent="0.25">
      <c r="AA169" s="1" t="s">
        <v>89</v>
      </c>
      <c r="AB169" s="1">
        <v>4.4000000000000004</v>
      </c>
      <c r="AC169" s="1">
        <v>0</v>
      </c>
      <c r="AD169" s="1">
        <v>3</v>
      </c>
      <c r="AE169" s="1">
        <v>1</v>
      </c>
      <c r="AF169" s="1">
        <f>IF(AND((AD169&lt;AC169),(AD169&gt;2),(AC169&lt;10)),1,0)</f>
        <v>0</v>
      </c>
      <c r="AG169" s="1">
        <f>IF(AD169&lt;=2,1,0)</f>
        <v>0</v>
      </c>
      <c r="AH169" s="1">
        <f>IF(AD169&gt;=10,1,0)</f>
        <v>0</v>
      </c>
      <c r="AI169" s="1">
        <f>SUM(AE169:AH169)</f>
        <v>1</v>
      </c>
    </row>
    <row r="170" spans="27:35" x14ac:dyDescent="0.25">
      <c r="AA170" s="1" t="s">
        <v>90</v>
      </c>
      <c r="AB170" s="1">
        <v>4.5</v>
      </c>
      <c r="AC170" s="1">
        <v>0</v>
      </c>
      <c r="AD170" s="1">
        <v>2</v>
      </c>
      <c r="AE170" s="1">
        <f>IF(AND((10&gt;AD170),(AD170&gt;=AC170),(AC170&gt;=2)),1,0)</f>
        <v>0</v>
      </c>
      <c r="AF170" s="1">
        <f>IF(AND((AD170&lt;AC170),(AD170&gt;2),(AC170&lt;10)),1,0)</f>
        <v>0</v>
      </c>
      <c r="AG170" s="1">
        <f>IF(AD170&lt;=2,1,0)</f>
        <v>1</v>
      </c>
      <c r="AH170" s="1">
        <f>IF(AD170&gt;=10,1,0)</f>
        <v>0</v>
      </c>
      <c r="AI170" s="1">
        <f>SUM(AE170:AH170)</f>
        <v>1</v>
      </c>
    </row>
    <row r="171" spans="27:35" x14ac:dyDescent="0.25">
      <c r="AA171" s="1" t="s">
        <v>80</v>
      </c>
      <c r="AB171" s="1">
        <v>4.0999999999999996</v>
      </c>
      <c r="AC171" s="1">
        <v>0</v>
      </c>
      <c r="AD171" s="1">
        <v>2</v>
      </c>
      <c r="AE171" s="1">
        <f>IF(AND((10&gt;AD171),(AD171&gt;=AC171),(AC171&gt;=2)),1,0)</f>
        <v>0</v>
      </c>
      <c r="AF171" s="1">
        <f>IF(AND((AD171&lt;AC171),(AD171&gt;2),(AC171&lt;10)),1,0)</f>
        <v>0</v>
      </c>
      <c r="AG171" s="1">
        <f>IF(AD171&lt;=2,1,0)</f>
        <v>1</v>
      </c>
      <c r="AH171" s="1">
        <f>IF(AD171&gt;=10,1,0)</f>
        <v>0</v>
      </c>
      <c r="AI171" s="1">
        <f>SUM(AE171:AH171)</f>
        <v>1</v>
      </c>
    </row>
    <row r="172" spans="27:35" x14ac:dyDescent="0.25">
      <c r="AA172" s="1" t="s">
        <v>81</v>
      </c>
      <c r="AB172" s="1">
        <v>4.5</v>
      </c>
      <c r="AC172" s="1">
        <v>-1</v>
      </c>
      <c r="AD172" s="1">
        <v>1</v>
      </c>
      <c r="AE172" s="1">
        <f>IF(AND((10&gt;AD172),(AD172&gt;=AC172),(AC172&gt;=2)),1,0)</f>
        <v>0</v>
      </c>
      <c r="AF172" s="1">
        <f>IF(AND((AD172&lt;AC172),(AD172&gt;2),(AC172&lt;10)),1,0)</f>
        <v>0</v>
      </c>
      <c r="AG172" s="1">
        <f>IF(AD172&lt;=2,1,0)</f>
        <v>1</v>
      </c>
      <c r="AH172" s="1">
        <f>IF(AD172&gt;=10,1,0)</f>
        <v>0</v>
      </c>
      <c r="AI172" s="1">
        <f>SUM(AE172:AH172)</f>
        <v>1</v>
      </c>
    </row>
    <row r="173" spans="27:35" x14ac:dyDescent="0.25">
      <c r="AA173" s="1" t="s">
        <v>80</v>
      </c>
      <c r="AB173" s="1">
        <v>4.0999999999999996</v>
      </c>
      <c r="AC173" s="1">
        <v>-2</v>
      </c>
      <c r="AD173" s="1">
        <v>3</v>
      </c>
      <c r="AE173" s="1">
        <f>IF(AND((10&gt;AD173),(AD173&gt;=AC173),(AC173&gt;=2)),1,0)</f>
        <v>0</v>
      </c>
      <c r="AF173" s="1">
        <v>1</v>
      </c>
      <c r="AG173" s="1">
        <f>IF(AD173&lt;=2,1,0)</f>
        <v>0</v>
      </c>
      <c r="AH173" s="1">
        <f>IF(AD173&gt;=10,1,0)</f>
        <v>0</v>
      </c>
      <c r="AI173" s="1">
        <f>SUM(AE173:AH173)</f>
        <v>1</v>
      </c>
    </row>
    <row r="174" spans="27:35" x14ac:dyDescent="0.25">
      <c r="AA174" s="1" t="s">
        <v>81</v>
      </c>
      <c r="AB174" s="1">
        <v>4.5</v>
      </c>
      <c r="AC174" s="1">
        <v>-2</v>
      </c>
      <c r="AD174" s="1">
        <v>2</v>
      </c>
      <c r="AE174" s="1">
        <f>IF(AND((10&gt;AD174),(AD174&gt;=AC174),(AC174&gt;=2)),1,0)</f>
        <v>0</v>
      </c>
      <c r="AF174" s="1">
        <f>IF(AND((AD174&lt;AC174),(AD174&gt;2),(AC174&lt;10)),1,0)</f>
        <v>0</v>
      </c>
      <c r="AG174" s="1">
        <f>IF(AD174&lt;=2,1,0)</f>
        <v>1</v>
      </c>
      <c r="AH174" s="1">
        <f>IF(AD174&gt;=10,1,0)</f>
        <v>0</v>
      </c>
      <c r="AI174" s="1">
        <f>SUM(AE174:AH174)</f>
        <v>1</v>
      </c>
    </row>
  </sheetData>
  <sortState xmlns:xlrd2="http://schemas.microsoft.com/office/spreadsheetml/2017/richdata2" ref="L18:L31">
    <sortCondition ref="L17:L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B745-A18E-4745-91E2-A2D067EEF128}">
  <dimension ref="A1:CL17"/>
  <sheetViews>
    <sheetView zoomScale="80" zoomScaleNormal="80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59</v>
      </c>
      <c r="B2" s="1">
        <v>5.2</v>
      </c>
      <c r="C2" s="1">
        <v>4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0.5</v>
      </c>
      <c r="V2" s="1">
        <v>0.5</v>
      </c>
      <c r="W2" s="1">
        <v>100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</v>
      </c>
      <c r="AH2" s="1">
        <v>0</v>
      </c>
      <c r="AI2" s="1">
        <v>0</v>
      </c>
      <c r="AJ2" s="1">
        <v>0.25</v>
      </c>
      <c r="AK2" s="1">
        <v>0</v>
      </c>
      <c r="AL2" s="1">
        <v>0</v>
      </c>
      <c r="AM2" s="1">
        <v>21.65</v>
      </c>
      <c r="AN2" s="1">
        <v>0</v>
      </c>
      <c r="AO2" s="1">
        <v>3.8</v>
      </c>
      <c r="AP2" s="1">
        <v>14.25</v>
      </c>
      <c r="AQ2" s="1">
        <v>17.25</v>
      </c>
      <c r="AR2" s="1">
        <v>0</v>
      </c>
      <c r="AS2" s="1">
        <v>3.5</v>
      </c>
      <c r="AT2" s="1">
        <v>0.75</v>
      </c>
      <c r="AU2" s="1">
        <v>0</v>
      </c>
      <c r="AV2" s="1">
        <v>0</v>
      </c>
      <c r="AX2" s="1">
        <v>4.5</v>
      </c>
      <c r="AY2" s="1">
        <v>0.75</v>
      </c>
      <c r="AZ2" s="1">
        <v>0</v>
      </c>
      <c r="BA2" s="1">
        <v>0</v>
      </c>
      <c r="BB2" s="1">
        <v>0.75</v>
      </c>
      <c r="BC2" s="1">
        <v>11.25</v>
      </c>
      <c r="BD2" s="1">
        <v>5.25</v>
      </c>
      <c r="BE2" s="1">
        <v>3.75</v>
      </c>
      <c r="BF2" s="1">
        <v>1</v>
      </c>
      <c r="BG2" s="1">
        <v>1</v>
      </c>
      <c r="BH2" s="1">
        <v>1.5</v>
      </c>
      <c r="BI2" s="1">
        <v>1.1100000000000001</v>
      </c>
      <c r="BJ2" s="1">
        <v>18.5</v>
      </c>
      <c r="BK2" s="1">
        <v>16.5</v>
      </c>
      <c r="BL2" s="1">
        <v>89</v>
      </c>
      <c r="BM2" s="1">
        <v>2.5</v>
      </c>
      <c r="BN2" s="1">
        <v>1.5</v>
      </c>
      <c r="BO2" s="1">
        <v>60</v>
      </c>
      <c r="BP2" s="1">
        <v>0.5</v>
      </c>
      <c r="BQ2" s="1">
        <v>0.5</v>
      </c>
      <c r="BR2" s="1">
        <v>100</v>
      </c>
      <c r="BS2" s="1">
        <v>0</v>
      </c>
      <c r="BT2" s="1">
        <v>0</v>
      </c>
      <c r="BU2" s="1">
        <v>4</v>
      </c>
      <c r="BV2" s="1">
        <v>0</v>
      </c>
      <c r="BW2" s="1">
        <v>0</v>
      </c>
      <c r="BX2" s="1">
        <v>0</v>
      </c>
      <c r="BY2" s="1">
        <v>25.5</v>
      </c>
      <c r="BZ2" s="1">
        <v>0</v>
      </c>
      <c r="CA2" s="1">
        <v>0.5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5.0836052500000015</v>
      </c>
      <c r="CL2" s="1">
        <v>10</v>
      </c>
    </row>
    <row r="3" spans="1:90" x14ac:dyDescent="0.25">
      <c r="A3" s="1" t="s">
        <v>79</v>
      </c>
      <c r="B3" s="1">
        <v>5.0999999999999996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7</v>
      </c>
      <c r="V3" s="1">
        <v>3</v>
      </c>
      <c r="W3" s="1">
        <v>43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9</v>
      </c>
      <c r="AN3" s="1">
        <v>0</v>
      </c>
      <c r="AO3" s="1">
        <v>4.9000000000000004</v>
      </c>
      <c r="AP3" s="1">
        <v>11</v>
      </c>
      <c r="AQ3" s="1">
        <v>23</v>
      </c>
      <c r="AR3" s="1">
        <v>0</v>
      </c>
      <c r="AS3" s="1">
        <v>6</v>
      </c>
      <c r="AT3" s="1">
        <v>0</v>
      </c>
      <c r="AU3" s="1">
        <v>0</v>
      </c>
      <c r="AV3" s="1">
        <v>0</v>
      </c>
      <c r="AX3" s="1">
        <v>8</v>
      </c>
      <c r="AY3" s="1">
        <v>0</v>
      </c>
      <c r="AZ3" s="1">
        <v>0</v>
      </c>
      <c r="BA3" s="1">
        <v>0</v>
      </c>
      <c r="BB3" s="1">
        <v>0</v>
      </c>
      <c r="BC3" s="1">
        <v>10</v>
      </c>
      <c r="BD3" s="1">
        <v>5</v>
      </c>
      <c r="BE3" s="1">
        <v>1</v>
      </c>
      <c r="BF3" s="1">
        <v>1</v>
      </c>
      <c r="BG3" s="1">
        <v>1</v>
      </c>
      <c r="BH3" s="1">
        <v>0</v>
      </c>
      <c r="BI3" s="1">
        <v>0.39</v>
      </c>
      <c r="BJ3" s="1">
        <v>25</v>
      </c>
      <c r="BK3" s="1">
        <v>19</v>
      </c>
      <c r="BL3" s="1">
        <v>76</v>
      </c>
      <c r="BM3" s="1">
        <v>8</v>
      </c>
      <c r="BN3" s="1">
        <v>3</v>
      </c>
      <c r="BO3" s="1">
        <v>38</v>
      </c>
      <c r="BP3" s="1">
        <v>7</v>
      </c>
      <c r="BQ3" s="1">
        <v>3</v>
      </c>
      <c r="BR3" s="1">
        <v>43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1</v>
      </c>
      <c r="BY3" s="1">
        <v>33</v>
      </c>
      <c r="BZ3" s="1">
        <v>0</v>
      </c>
      <c r="CA3" s="1">
        <v>7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1.4363480000000024</v>
      </c>
      <c r="CL3" s="1">
        <v>9</v>
      </c>
    </row>
    <row r="4" spans="1:90" x14ac:dyDescent="0.25">
      <c r="A4" s="1" t="s">
        <v>70</v>
      </c>
      <c r="B4" s="1">
        <v>5.5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2.33</v>
      </c>
      <c r="V4" s="1">
        <v>1</v>
      </c>
      <c r="W4" s="1">
        <v>43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0.33</v>
      </c>
      <c r="AI4" s="1">
        <v>0</v>
      </c>
      <c r="AJ4" s="1">
        <v>0.33</v>
      </c>
      <c r="AK4" s="1">
        <v>0</v>
      </c>
      <c r="AL4" s="1">
        <v>0</v>
      </c>
      <c r="AM4" s="1">
        <v>16.73</v>
      </c>
      <c r="AN4" s="1">
        <v>0</v>
      </c>
      <c r="AO4" s="1">
        <v>3.4</v>
      </c>
      <c r="AP4" s="1">
        <v>12.33</v>
      </c>
      <c r="AQ4" s="1">
        <v>16.329999999999998</v>
      </c>
      <c r="AR4" s="1">
        <v>0</v>
      </c>
      <c r="AS4" s="1">
        <v>3</v>
      </c>
      <c r="AT4" s="1">
        <v>1.33</v>
      </c>
      <c r="AU4" s="1">
        <v>0</v>
      </c>
      <c r="AV4" s="1">
        <v>0</v>
      </c>
      <c r="AX4" s="1">
        <v>9</v>
      </c>
      <c r="AY4" s="1">
        <v>0</v>
      </c>
      <c r="AZ4" s="1">
        <v>0</v>
      </c>
      <c r="BA4" s="1">
        <v>0</v>
      </c>
      <c r="BB4" s="1">
        <v>0</v>
      </c>
      <c r="BC4" s="1">
        <v>10.67</v>
      </c>
      <c r="BD4" s="1">
        <v>7.67</v>
      </c>
      <c r="BE4" s="1">
        <v>3.33</v>
      </c>
      <c r="BF4" s="1">
        <v>0.67</v>
      </c>
      <c r="BG4" s="1">
        <v>2</v>
      </c>
      <c r="BH4" s="1">
        <v>1.33</v>
      </c>
      <c r="BI4" s="1">
        <v>1.06</v>
      </c>
      <c r="BJ4" s="1">
        <v>26</v>
      </c>
      <c r="BK4" s="1">
        <v>19.670000000000002</v>
      </c>
      <c r="BL4" s="1">
        <v>76</v>
      </c>
      <c r="BM4" s="1">
        <v>8</v>
      </c>
      <c r="BN4" s="1">
        <v>3.33</v>
      </c>
      <c r="BO4" s="1">
        <v>42</v>
      </c>
      <c r="BP4" s="1">
        <v>2.33</v>
      </c>
      <c r="BQ4" s="1">
        <v>1</v>
      </c>
      <c r="BR4" s="1">
        <v>43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34</v>
      </c>
      <c r="BZ4" s="1">
        <v>0</v>
      </c>
      <c r="CA4" s="1">
        <v>2.33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5.8592715099999992</v>
      </c>
      <c r="CL4" s="1">
        <v>8</v>
      </c>
    </row>
    <row r="5" spans="1:90" x14ac:dyDescent="0.25">
      <c r="A5" s="1" t="s">
        <v>76</v>
      </c>
      <c r="B5" s="1">
        <v>6.1</v>
      </c>
      <c r="C5" s="1">
        <v>4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0.75</v>
      </c>
      <c r="V5" s="1">
        <v>0</v>
      </c>
      <c r="W5" s="1">
        <v>0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0.75</v>
      </c>
      <c r="AH5" s="1">
        <v>0</v>
      </c>
      <c r="AI5" s="1">
        <v>0</v>
      </c>
      <c r="AJ5" s="1">
        <v>0.75</v>
      </c>
      <c r="AK5" s="1">
        <v>0</v>
      </c>
      <c r="AL5" s="1">
        <v>0</v>
      </c>
      <c r="AM5" s="1">
        <v>8.8000000000000007</v>
      </c>
      <c r="AN5" s="1">
        <v>0</v>
      </c>
      <c r="AO5" s="1">
        <v>5.0999999999999996</v>
      </c>
      <c r="AP5" s="1">
        <v>10.25</v>
      </c>
      <c r="AQ5" s="1">
        <v>19.25</v>
      </c>
      <c r="AR5" s="1">
        <v>0</v>
      </c>
      <c r="AS5" s="1">
        <v>5</v>
      </c>
      <c r="AT5" s="1">
        <v>0.25</v>
      </c>
      <c r="AU5" s="1">
        <v>0</v>
      </c>
      <c r="AV5" s="1">
        <v>0</v>
      </c>
      <c r="AX5" s="1">
        <v>7</v>
      </c>
      <c r="AY5" s="1">
        <v>0.25</v>
      </c>
      <c r="AZ5" s="1">
        <v>0</v>
      </c>
      <c r="BA5" s="1">
        <v>0</v>
      </c>
      <c r="BB5" s="1">
        <v>0.25</v>
      </c>
      <c r="BC5" s="1">
        <v>5.25</v>
      </c>
      <c r="BD5" s="1">
        <v>3.25</v>
      </c>
      <c r="BE5" s="1">
        <v>0.75</v>
      </c>
      <c r="BF5" s="1">
        <v>1</v>
      </c>
      <c r="BG5" s="1">
        <v>1</v>
      </c>
      <c r="BH5" s="1">
        <v>0.5</v>
      </c>
      <c r="BI5" s="1">
        <v>0.36</v>
      </c>
      <c r="BJ5" s="1">
        <v>19.75</v>
      </c>
      <c r="BK5" s="1">
        <v>17</v>
      </c>
      <c r="BL5" s="1">
        <v>86</v>
      </c>
      <c r="BM5" s="1">
        <v>2.25</v>
      </c>
      <c r="BN5" s="1">
        <v>0.5</v>
      </c>
      <c r="BO5" s="1">
        <v>22</v>
      </c>
      <c r="BP5" s="1">
        <v>0.75</v>
      </c>
      <c r="BQ5" s="1">
        <v>0</v>
      </c>
      <c r="BR5" s="1">
        <v>0</v>
      </c>
      <c r="BS5" s="1">
        <v>0</v>
      </c>
      <c r="BT5" s="1">
        <v>0</v>
      </c>
      <c r="BU5" s="1">
        <v>4</v>
      </c>
      <c r="BV5" s="1">
        <v>0</v>
      </c>
      <c r="BW5" s="1">
        <v>0</v>
      </c>
      <c r="BX5" s="1">
        <v>0</v>
      </c>
      <c r="BY5" s="1">
        <v>26</v>
      </c>
      <c r="BZ5" s="1">
        <v>0</v>
      </c>
      <c r="CA5" s="1">
        <v>0.75</v>
      </c>
      <c r="CB5" s="1">
        <v>0.25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5.5704487499999997</v>
      </c>
      <c r="CL5" s="1">
        <v>8</v>
      </c>
    </row>
    <row r="6" spans="1:90" x14ac:dyDescent="0.25">
      <c r="A6" s="1" t="s">
        <v>78</v>
      </c>
      <c r="B6" s="1">
        <v>6</v>
      </c>
      <c r="C6" s="1">
        <v>4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2.5</v>
      </c>
      <c r="V6" s="1">
        <v>0.5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</v>
      </c>
      <c r="AH6" s="1">
        <v>0</v>
      </c>
      <c r="AI6" s="1">
        <v>0</v>
      </c>
      <c r="AJ6" s="1">
        <v>0.75</v>
      </c>
      <c r="AK6" s="1">
        <v>0</v>
      </c>
      <c r="AL6" s="1">
        <v>0</v>
      </c>
      <c r="AM6" s="1">
        <v>28.8</v>
      </c>
      <c r="AN6" s="1">
        <v>0</v>
      </c>
      <c r="AO6" s="1">
        <v>4.5</v>
      </c>
      <c r="AP6" s="1">
        <v>17.25</v>
      </c>
      <c r="AQ6" s="1">
        <v>26.25</v>
      </c>
      <c r="AR6" s="1">
        <v>0.75</v>
      </c>
      <c r="AS6" s="1">
        <v>6.5</v>
      </c>
      <c r="AT6" s="1">
        <v>0.25</v>
      </c>
      <c r="AU6" s="1">
        <v>0</v>
      </c>
      <c r="AV6" s="1">
        <v>0</v>
      </c>
      <c r="AX6" s="1">
        <v>9</v>
      </c>
      <c r="AY6" s="1">
        <v>1.75</v>
      </c>
      <c r="AZ6" s="1">
        <v>0</v>
      </c>
      <c r="BA6" s="1">
        <v>0</v>
      </c>
      <c r="BB6" s="1">
        <v>1.75</v>
      </c>
      <c r="BC6" s="1">
        <v>9.5</v>
      </c>
      <c r="BD6" s="1">
        <v>7.5</v>
      </c>
      <c r="BE6" s="1">
        <v>3.25</v>
      </c>
      <c r="BF6" s="1">
        <v>1.5</v>
      </c>
      <c r="BG6" s="1">
        <v>2.5</v>
      </c>
      <c r="BH6" s="1">
        <v>0.75</v>
      </c>
      <c r="BI6" s="1">
        <v>0.9</v>
      </c>
      <c r="BJ6" s="1">
        <v>30</v>
      </c>
      <c r="BK6" s="1">
        <v>25.5</v>
      </c>
      <c r="BL6" s="1">
        <v>85</v>
      </c>
      <c r="BM6" s="1">
        <v>5.75</v>
      </c>
      <c r="BN6" s="1">
        <v>1.75</v>
      </c>
      <c r="BO6" s="1">
        <v>30</v>
      </c>
      <c r="BP6" s="1">
        <v>2.5</v>
      </c>
      <c r="BQ6" s="1">
        <v>0.5</v>
      </c>
      <c r="BR6" s="1">
        <v>20</v>
      </c>
      <c r="BS6" s="1">
        <v>0</v>
      </c>
      <c r="BT6" s="1">
        <v>0</v>
      </c>
      <c r="BU6" s="1">
        <v>4</v>
      </c>
      <c r="BV6" s="1">
        <v>0</v>
      </c>
      <c r="BW6" s="1">
        <v>0</v>
      </c>
      <c r="BX6" s="1">
        <v>0</v>
      </c>
      <c r="BY6" s="1">
        <v>42</v>
      </c>
      <c r="BZ6" s="1">
        <v>0</v>
      </c>
      <c r="CA6" s="1">
        <v>2.5</v>
      </c>
      <c r="CB6" s="1">
        <v>0.25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3.5882814999999999</v>
      </c>
      <c r="CL6" s="1">
        <v>7</v>
      </c>
    </row>
    <row r="7" spans="1:90" x14ac:dyDescent="0.25">
      <c r="A7" s="1" t="s">
        <v>64</v>
      </c>
      <c r="B7" s="1">
        <v>4.3</v>
      </c>
      <c r="C7" s="1">
        <v>4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8</v>
      </c>
      <c r="V7" s="1">
        <v>2.25</v>
      </c>
      <c r="W7" s="1">
        <v>28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2.75</v>
      </c>
      <c r="AH7" s="1">
        <v>0</v>
      </c>
      <c r="AI7" s="1">
        <v>0</v>
      </c>
      <c r="AJ7" s="1">
        <v>0.5</v>
      </c>
      <c r="AK7" s="1">
        <v>0</v>
      </c>
      <c r="AL7" s="1">
        <v>0</v>
      </c>
      <c r="AM7" s="1">
        <v>24.9</v>
      </c>
      <c r="AN7" s="1">
        <v>0</v>
      </c>
      <c r="AO7" s="1">
        <v>4.5999999999999996</v>
      </c>
      <c r="AP7" s="1">
        <v>16.5</v>
      </c>
      <c r="AQ7" s="1">
        <v>22.5</v>
      </c>
      <c r="AR7" s="1">
        <v>0.25</v>
      </c>
      <c r="AS7" s="1">
        <v>4.75</v>
      </c>
      <c r="AT7" s="1">
        <v>0.5</v>
      </c>
      <c r="AU7" s="1">
        <v>0</v>
      </c>
      <c r="AV7" s="1">
        <v>0</v>
      </c>
      <c r="AX7" s="1">
        <v>13.25</v>
      </c>
      <c r="AY7" s="1">
        <v>0.25</v>
      </c>
      <c r="AZ7" s="1">
        <v>0</v>
      </c>
      <c r="BA7" s="1">
        <v>0</v>
      </c>
      <c r="BB7" s="1">
        <v>0.25</v>
      </c>
      <c r="BC7" s="1">
        <v>10</v>
      </c>
      <c r="BD7" s="1">
        <v>6.5</v>
      </c>
      <c r="BE7" s="1">
        <v>3.25</v>
      </c>
      <c r="BF7" s="1">
        <v>1</v>
      </c>
      <c r="BG7" s="1">
        <v>2</v>
      </c>
      <c r="BH7" s="1">
        <v>0.25</v>
      </c>
      <c r="BI7" s="1">
        <v>0.7</v>
      </c>
      <c r="BJ7" s="1">
        <v>43.25</v>
      </c>
      <c r="BK7" s="1">
        <v>27</v>
      </c>
      <c r="BL7" s="1">
        <v>62</v>
      </c>
      <c r="BM7" s="1">
        <v>19.5</v>
      </c>
      <c r="BN7" s="1">
        <v>6.25</v>
      </c>
      <c r="BO7" s="1">
        <v>32</v>
      </c>
      <c r="BP7" s="1">
        <v>8</v>
      </c>
      <c r="BQ7" s="1">
        <v>2.25</v>
      </c>
      <c r="BR7" s="1">
        <v>28</v>
      </c>
      <c r="BS7" s="1">
        <v>0</v>
      </c>
      <c r="BT7" s="1">
        <v>0</v>
      </c>
      <c r="BU7" s="1">
        <v>4</v>
      </c>
      <c r="BV7" s="1">
        <v>0</v>
      </c>
      <c r="BW7" s="1">
        <v>0</v>
      </c>
      <c r="BX7" s="1">
        <v>0</v>
      </c>
      <c r="BY7" s="1">
        <v>53.25</v>
      </c>
      <c r="BZ7" s="1">
        <v>0</v>
      </c>
      <c r="CA7" s="1">
        <v>8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6.0986905000000009</v>
      </c>
      <c r="CL7" s="1">
        <v>6</v>
      </c>
    </row>
    <row r="8" spans="1:90" x14ac:dyDescent="0.25">
      <c r="A8" s="1" t="s">
        <v>69</v>
      </c>
      <c r="B8" s="1">
        <v>4.4000000000000004</v>
      </c>
      <c r="C8" s="1">
        <v>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4.5</v>
      </c>
      <c r="V8" s="1">
        <v>0.5</v>
      </c>
      <c r="W8" s="1">
        <v>11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2.5</v>
      </c>
      <c r="AH8" s="1">
        <v>0</v>
      </c>
      <c r="AI8" s="1">
        <v>0</v>
      </c>
      <c r="AJ8" s="1">
        <v>0.25</v>
      </c>
      <c r="AK8" s="1">
        <v>0</v>
      </c>
      <c r="AL8" s="1">
        <v>0</v>
      </c>
      <c r="AM8" s="1">
        <v>21.4</v>
      </c>
      <c r="AN8" s="1">
        <v>0</v>
      </c>
      <c r="AO8" s="1">
        <v>3.3</v>
      </c>
      <c r="AP8" s="1">
        <v>13.5</v>
      </c>
      <c r="AQ8" s="1">
        <v>16.5</v>
      </c>
      <c r="AR8" s="1">
        <v>0</v>
      </c>
      <c r="AS8" s="1">
        <v>3</v>
      </c>
      <c r="AT8" s="1">
        <v>1.5</v>
      </c>
      <c r="AU8" s="1">
        <v>0</v>
      </c>
      <c r="AV8" s="1">
        <v>0</v>
      </c>
      <c r="AX8" s="1">
        <v>6.75</v>
      </c>
      <c r="AY8" s="1">
        <v>1.25</v>
      </c>
      <c r="AZ8" s="1">
        <v>0</v>
      </c>
      <c r="BA8" s="1">
        <v>0</v>
      </c>
      <c r="BB8" s="1">
        <v>1.25</v>
      </c>
      <c r="BC8" s="1">
        <v>13</v>
      </c>
      <c r="BD8" s="1">
        <v>8.5</v>
      </c>
      <c r="BE8" s="1">
        <v>4.5</v>
      </c>
      <c r="BF8" s="1">
        <v>1.5</v>
      </c>
      <c r="BG8" s="1">
        <v>3.5</v>
      </c>
      <c r="BH8" s="1">
        <v>2</v>
      </c>
      <c r="BI8" s="1">
        <v>1.5</v>
      </c>
      <c r="BJ8" s="1">
        <v>22.25</v>
      </c>
      <c r="BK8" s="1">
        <v>11.75</v>
      </c>
      <c r="BL8" s="1">
        <v>53</v>
      </c>
      <c r="BM8" s="1">
        <v>12</v>
      </c>
      <c r="BN8" s="1">
        <v>3</v>
      </c>
      <c r="BO8" s="1">
        <v>25</v>
      </c>
      <c r="BP8" s="1">
        <v>4.5</v>
      </c>
      <c r="BQ8" s="1">
        <v>0.5</v>
      </c>
      <c r="BR8" s="1">
        <v>11</v>
      </c>
      <c r="BS8" s="1">
        <v>0</v>
      </c>
      <c r="BT8" s="1">
        <v>0</v>
      </c>
      <c r="BU8" s="1">
        <v>4</v>
      </c>
      <c r="BV8" s="1">
        <v>0</v>
      </c>
      <c r="BW8" s="1">
        <v>0</v>
      </c>
      <c r="BX8" s="1">
        <v>0</v>
      </c>
      <c r="BY8" s="1">
        <v>33.5</v>
      </c>
      <c r="BZ8" s="1">
        <v>0</v>
      </c>
      <c r="CA8" s="1">
        <v>4.5</v>
      </c>
      <c r="CB8" s="1">
        <v>0.25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5.1909740000000006</v>
      </c>
      <c r="CL8" s="1">
        <v>6</v>
      </c>
    </row>
    <row r="9" spans="1:90" x14ac:dyDescent="0.25">
      <c r="A9" s="1" t="s">
        <v>67</v>
      </c>
      <c r="B9" s="1">
        <v>4.8</v>
      </c>
      <c r="C9" s="1">
        <v>4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0.25</v>
      </c>
      <c r="V9" s="1">
        <v>0</v>
      </c>
      <c r="W9" s="1">
        <v>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33.4</v>
      </c>
      <c r="AN9" s="1">
        <v>0</v>
      </c>
      <c r="AO9" s="1">
        <v>3</v>
      </c>
      <c r="AP9" s="1">
        <v>19</v>
      </c>
      <c r="AQ9" s="1">
        <v>19</v>
      </c>
      <c r="AR9" s="1">
        <v>0</v>
      </c>
      <c r="AS9" s="1">
        <v>2</v>
      </c>
      <c r="AT9" s="1">
        <v>2.75</v>
      </c>
      <c r="AU9" s="1">
        <v>0</v>
      </c>
      <c r="AV9" s="1">
        <v>0</v>
      </c>
      <c r="AX9" s="1">
        <v>10.25</v>
      </c>
      <c r="AY9" s="1">
        <v>1.5</v>
      </c>
      <c r="AZ9" s="1">
        <v>0</v>
      </c>
      <c r="BA9" s="1">
        <v>0</v>
      </c>
      <c r="BB9" s="1">
        <v>1.5</v>
      </c>
      <c r="BC9" s="1">
        <v>18.75</v>
      </c>
      <c r="BD9" s="1">
        <v>13</v>
      </c>
      <c r="BE9" s="1">
        <v>7</v>
      </c>
      <c r="BF9" s="1">
        <v>0</v>
      </c>
      <c r="BG9" s="1">
        <v>2.5</v>
      </c>
      <c r="BH9" s="1">
        <v>3</v>
      </c>
      <c r="BI9" s="1">
        <v>2.3199999999999998</v>
      </c>
      <c r="BJ9" s="1">
        <v>33.25</v>
      </c>
      <c r="BK9" s="1">
        <v>25</v>
      </c>
      <c r="BL9" s="1">
        <v>75</v>
      </c>
      <c r="BM9" s="1">
        <v>4.25</v>
      </c>
      <c r="BN9" s="1">
        <v>0.75</v>
      </c>
      <c r="BO9" s="1">
        <v>18</v>
      </c>
      <c r="BP9" s="1">
        <v>0.25</v>
      </c>
      <c r="BQ9" s="1">
        <v>0</v>
      </c>
      <c r="BR9" s="1">
        <v>0</v>
      </c>
      <c r="BS9" s="1">
        <v>0</v>
      </c>
      <c r="BT9" s="1">
        <v>0</v>
      </c>
      <c r="BU9" s="1">
        <v>4</v>
      </c>
      <c r="BV9" s="1">
        <v>0</v>
      </c>
      <c r="BW9" s="1">
        <v>0</v>
      </c>
      <c r="BX9" s="1">
        <v>0</v>
      </c>
      <c r="BY9" s="1">
        <v>50.5</v>
      </c>
      <c r="BZ9" s="1">
        <v>0</v>
      </c>
      <c r="CA9" s="1">
        <v>0.25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4.7651580000000004</v>
      </c>
      <c r="CL9" s="1">
        <v>4</v>
      </c>
    </row>
    <row r="10" spans="1:90" x14ac:dyDescent="0.25">
      <c r="A10" s="1" t="s">
        <v>71</v>
      </c>
      <c r="B10" s="1">
        <v>5.4</v>
      </c>
      <c r="C10" s="1">
        <v>4</v>
      </c>
      <c r="D10" s="1">
        <v>90</v>
      </c>
      <c r="E10" s="1">
        <v>0.01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1</v>
      </c>
      <c r="W10" s="1">
        <v>33</v>
      </c>
      <c r="X10" s="1">
        <v>0</v>
      </c>
      <c r="Y10" s="1">
        <v>0</v>
      </c>
      <c r="AA10" s="1">
        <v>0</v>
      </c>
      <c r="AB10" s="1">
        <v>0</v>
      </c>
      <c r="AC10" s="1">
        <v>0.25</v>
      </c>
      <c r="AD10" s="1">
        <v>0</v>
      </c>
      <c r="AE10" s="1">
        <v>0.01</v>
      </c>
      <c r="AF10" s="1">
        <v>0</v>
      </c>
      <c r="AG10" s="1">
        <v>3.25</v>
      </c>
      <c r="AH10" s="1">
        <v>0</v>
      </c>
      <c r="AI10" s="1">
        <v>0</v>
      </c>
      <c r="AJ10" s="1">
        <v>0.75</v>
      </c>
      <c r="AK10" s="1">
        <v>0</v>
      </c>
      <c r="AL10" s="1">
        <v>2.5</v>
      </c>
      <c r="AM10" s="1">
        <v>26.35</v>
      </c>
      <c r="AN10" s="1">
        <v>0</v>
      </c>
      <c r="AO10" s="1">
        <v>3.6</v>
      </c>
      <c r="AP10" s="1">
        <v>15.25</v>
      </c>
      <c r="AQ10" s="1">
        <v>24.25</v>
      </c>
      <c r="AR10" s="1">
        <v>1.5</v>
      </c>
      <c r="AS10" s="1">
        <v>7</v>
      </c>
      <c r="AT10" s="1">
        <v>0.75</v>
      </c>
      <c r="AU10" s="1">
        <v>0</v>
      </c>
      <c r="AV10" s="1">
        <v>0</v>
      </c>
      <c r="AX10" s="1">
        <v>7.75</v>
      </c>
      <c r="AY10" s="1">
        <v>0.75</v>
      </c>
      <c r="AZ10" s="1">
        <v>0</v>
      </c>
      <c r="BA10" s="1">
        <v>0</v>
      </c>
      <c r="BB10" s="1">
        <v>0.75</v>
      </c>
      <c r="BC10" s="1">
        <v>17.5</v>
      </c>
      <c r="BD10" s="1">
        <v>10.75</v>
      </c>
      <c r="BE10" s="1">
        <v>4</v>
      </c>
      <c r="BF10" s="1">
        <v>1</v>
      </c>
      <c r="BG10" s="1">
        <v>2</v>
      </c>
      <c r="BH10" s="1">
        <v>2</v>
      </c>
      <c r="BI10" s="1">
        <v>1.59</v>
      </c>
      <c r="BJ10" s="1">
        <v>23.5</v>
      </c>
      <c r="BK10" s="1">
        <v>14</v>
      </c>
      <c r="BL10" s="1">
        <v>60</v>
      </c>
      <c r="BM10" s="1">
        <v>13</v>
      </c>
      <c r="BN10" s="1">
        <v>5.75</v>
      </c>
      <c r="BO10" s="1">
        <v>44</v>
      </c>
      <c r="BP10" s="1">
        <v>3</v>
      </c>
      <c r="BQ10" s="1">
        <v>1</v>
      </c>
      <c r="BR10" s="1">
        <v>33</v>
      </c>
      <c r="BS10" s="1">
        <v>0</v>
      </c>
      <c r="BT10" s="1">
        <v>0</v>
      </c>
      <c r="BU10" s="1">
        <v>4</v>
      </c>
      <c r="BV10" s="1">
        <v>0</v>
      </c>
      <c r="BW10" s="1">
        <v>0</v>
      </c>
      <c r="BX10" s="1">
        <v>0</v>
      </c>
      <c r="BY10" s="1">
        <v>31.25</v>
      </c>
      <c r="BZ10" s="1">
        <v>0</v>
      </c>
      <c r="CA10" s="1">
        <v>3</v>
      </c>
      <c r="CB10" s="1">
        <v>0.25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1.7610610999999998</v>
      </c>
      <c r="CL10" s="1">
        <v>3</v>
      </c>
    </row>
    <row r="11" spans="1:90" x14ac:dyDescent="0.25">
      <c r="A11" s="1" t="s">
        <v>74</v>
      </c>
      <c r="B11" s="1">
        <v>4.5999999999999996</v>
      </c>
      <c r="C11" s="1">
        <v>4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0.5</v>
      </c>
      <c r="V11" s="1">
        <v>0.25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2.25</v>
      </c>
      <c r="AH11" s="1">
        <v>0</v>
      </c>
      <c r="AI11" s="1">
        <v>0</v>
      </c>
      <c r="AJ11" s="1">
        <v>0.5</v>
      </c>
      <c r="AK11" s="1">
        <v>0</v>
      </c>
      <c r="AL11" s="1">
        <v>0</v>
      </c>
      <c r="AM11" s="1">
        <v>18.149999999999999</v>
      </c>
      <c r="AN11" s="1">
        <v>0</v>
      </c>
      <c r="AO11" s="1">
        <v>4.3</v>
      </c>
      <c r="AP11" s="1">
        <v>16</v>
      </c>
      <c r="AQ11" s="1">
        <v>22</v>
      </c>
      <c r="AR11" s="1">
        <v>0.5</v>
      </c>
      <c r="AS11" s="1">
        <v>4.5</v>
      </c>
      <c r="AT11" s="1">
        <v>1.25</v>
      </c>
      <c r="AU11" s="1">
        <v>0</v>
      </c>
      <c r="AV11" s="1">
        <v>0</v>
      </c>
      <c r="AX11" s="1">
        <v>8.5</v>
      </c>
      <c r="AY11" s="1">
        <v>1.5</v>
      </c>
      <c r="AZ11" s="1">
        <v>0</v>
      </c>
      <c r="BA11" s="1">
        <v>0.5</v>
      </c>
      <c r="BB11" s="1">
        <v>2</v>
      </c>
      <c r="BC11" s="1">
        <v>10.75</v>
      </c>
      <c r="BD11" s="1">
        <v>6</v>
      </c>
      <c r="BE11" s="1">
        <v>3.5</v>
      </c>
      <c r="BF11" s="1">
        <v>1</v>
      </c>
      <c r="BG11" s="1">
        <v>1.5</v>
      </c>
      <c r="BH11" s="1">
        <v>0.75</v>
      </c>
      <c r="BI11" s="1">
        <v>0.95</v>
      </c>
      <c r="BJ11" s="1">
        <v>27</v>
      </c>
      <c r="BK11" s="1">
        <v>20.75</v>
      </c>
      <c r="BL11" s="1">
        <v>77</v>
      </c>
      <c r="BM11" s="1">
        <v>5.25</v>
      </c>
      <c r="BN11" s="1">
        <v>2</v>
      </c>
      <c r="BO11" s="1">
        <v>38</v>
      </c>
      <c r="BP11" s="1">
        <v>0.5</v>
      </c>
      <c r="BQ11" s="1">
        <v>0.25</v>
      </c>
      <c r="BR11" s="1">
        <v>50</v>
      </c>
      <c r="BS11" s="1">
        <v>0</v>
      </c>
      <c r="BT11" s="1">
        <v>0</v>
      </c>
      <c r="BU11" s="1">
        <v>4</v>
      </c>
      <c r="BV11" s="1">
        <v>0</v>
      </c>
      <c r="BW11" s="1">
        <v>0</v>
      </c>
      <c r="BX11" s="1">
        <v>0</v>
      </c>
      <c r="BY11" s="1">
        <v>38.5</v>
      </c>
      <c r="BZ11" s="1">
        <v>0</v>
      </c>
      <c r="CA11" s="1">
        <v>0.5</v>
      </c>
      <c r="CB11" s="1">
        <v>0.25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5.5245699999999989</v>
      </c>
      <c r="CL11" s="1">
        <v>3</v>
      </c>
    </row>
    <row r="12" spans="1:90" x14ac:dyDescent="0.25">
      <c r="A12" s="1" t="s">
        <v>75</v>
      </c>
      <c r="B12" s="1">
        <v>5</v>
      </c>
      <c r="C12" s="1">
        <v>4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1.25</v>
      </c>
      <c r="V12" s="1">
        <v>0.5</v>
      </c>
      <c r="W12" s="1">
        <v>40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0.75</v>
      </c>
      <c r="AH12" s="1">
        <v>0</v>
      </c>
      <c r="AI12" s="1">
        <v>0</v>
      </c>
      <c r="AJ12" s="1">
        <v>0.25</v>
      </c>
      <c r="AK12" s="1">
        <v>0</v>
      </c>
      <c r="AL12" s="1">
        <v>0</v>
      </c>
      <c r="AM12" s="1">
        <v>8.9499999999999993</v>
      </c>
      <c r="AN12" s="1">
        <v>0</v>
      </c>
      <c r="AO12" s="1">
        <v>3.6</v>
      </c>
      <c r="AP12" s="1">
        <v>8.75</v>
      </c>
      <c r="AQ12" s="1">
        <v>11.75</v>
      </c>
      <c r="AR12" s="1">
        <v>0</v>
      </c>
      <c r="AS12" s="1">
        <v>2.5</v>
      </c>
      <c r="AT12" s="1">
        <v>1.25</v>
      </c>
      <c r="AU12" s="1">
        <v>0</v>
      </c>
      <c r="AV12" s="1">
        <v>0</v>
      </c>
      <c r="AX12" s="1">
        <v>5.75</v>
      </c>
      <c r="AY12" s="1">
        <v>0.5</v>
      </c>
      <c r="AZ12" s="1">
        <v>0</v>
      </c>
      <c r="BA12" s="1">
        <v>0</v>
      </c>
      <c r="BB12" s="1">
        <v>0.5</v>
      </c>
      <c r="BC12" s="1">
        <v>10.5</v>
      </c>
      <c r="BD12" s="1">
        <v>7.25</v>
      </c>
      <c r="BE12" s="1">
        <v>2.25</v>
      </c>
      <c r="BF12" s="1">
        <v>0.5</v>
      </c>
      <c r="BG12" s="1">
        <v>2.5</v>
      </c>
      <c r="BH12" s="1">
        <v>1.25</v>
      </c>
      <c r="BI12" s="1">
        <v>0.92</v>
      </c>
      <c r="BJ12" s="1">
        <v>18</v>
      </c>
      <c r="BK12" s="1">
        <v>12.5</v>
      </c>
      <c r="BL12" s="1">
        <v>69</v>
      </c>
      <c r="BM12" s="1">
        <v>7.25</v>
      </c>
      <c r="BN12" s="1">
        <v>2.25</v>
      </c>
      <c r="BO12" s="1">
        <v>31</v>
      </c>
      <c r="BP12" s="1">
        <v>1.25</v>
      </c>
      <c r="BQ12" s="1">
        <v>0.5</v>
      </c>
      <c r="BR12" s="1">
        <v>40</v>
      </c>
      <c r="BS12" s="1">
        <v>0</v>
      </c>
      <c r="BT12" s="1">
        <v>0</v>
      </c>
      <c r="BU12" s="1">
        <v>4</v>
      </c>
      <c r="BV12" s="1">
        <v>0</v>
      </c>
      <c r="BW12" s="1">
        <v>0</v>
      </c>
      <c r="BX12" s="1">
        <v>0</v>
      </c>
      <c r="BY12" s="1">
        <v>24.5</v>
      </c>
      <c r="BZ12" s="1">
        <v>0</v>
      </c>
      <c r="CA12" s="1">
        <v>1.25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5.737304</v>
      </c>
      <c r="CL12" s="1">
        <v>3</v>
      </c>
    </row>
    <row r="13" spans="1:90" x14ac:dyDescent="0.25">
      <c r="A13" s="1" t="s">
        <v>63</v>
      </c>
      <c r="B13" s="1">
        <v>4.8</v>
      </c>
      <c r="C13" s="1">
        <v>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3.25</v>
      </c>
      <c r="V13" s="1">
        <v>0.5</v>
      </c>
      <c r="W13" s="1">
        <v>15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4</v>
      </c>
      <c r="AH13" s="1">
        <v>0</v>
      </c>
      <c r="AI13" s="1">
        <v>0</v>
      </c>
      <c r="AJ13" s="1">
        <v>0.25</v>
      </c>
      <c r="AK13" s="1">
        <v>0</v>
      </c>
      <c r="AL13" s="1">
        <v>0</v>
      </c>
      <c r="AM13" s="1">
        <v>30.9</v>
      </c>
      <c r="AN13" s="1">
        <v>0</v>
      </c>
      <c r="AO13" s="1">
        <v>3.6</v>
      </c>
      <c r="AP13" s="1">
        <v>18</v>
      </c>
      <c r="AQ13" s="1">
        <v>21</v>
      </c>
      <c r="AR13" s="1">
        <v>0.5</v>
      </c>
      <c r="AS13" s="1">
        <v>4.25</v>
      </c>
      <c r="AT13" s="1">
        <v>1.5</v>
      </c>
      <c r="AU13" s="1">
        <v>0</v>
      </c>
      <c r="AV13" s="1">
        <v>0</v>
      </c>
      <c r="AX13" s="1">
        <v>8.75</v>
      </c>
      <c r="AY13" s="1">
        <v>0.75</v>
      </c>
      <c r="AZ13" s="1">
        <v>0</v>
      </c>
      <c r="BA13" s="1">
        <v>0</v>
      </c>
      <c r="BB13" s="1">
        <v>0.75</v>
      </c>
      <c r="BC13" s="1">
        <v>18.75</v>
      </c>
      <c r="BD13" s="1">
        <v>13.25</v>
      </c>
      <c r="BE13" s="1">
        <v>5.5</v>
      </c>
      <c r="BF13" s="1">
        <v>0.5</v>
      </c>
      <c r="BG13" s="1">
        <v>3.5</v>
      </c>
      <c r="BH13" s="1">
        <v>2.25</v>
      </c>
      <c r="BI13" s="1">
        <v>1.89</v>
      </c>
      <c r="BJ13" s="1">
        <v>34.75</v>
      </c>
      <c r="BK13" s="1">
        <v>25</v>
      </c>
      <c r="BL13" s="1">
        <v>72</v>
      </c>
      <c r="BM13" s="1">
        <v>8.25</v>
      </c>
      <c r="BN13" s="1">
        <v>1.75</v>
      </c>
      <c r="BO13" s="1">
        <v>21</v>
      </c>
      <c r="BP13" s="1">
        <v>3.25</v>
      </c>
      <c r="BQ13" s="1">
        <v>0.5</v>
      </c>
      <c r="BR13" s="1">
        <v>15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45.25</v>
      </c>
      <c r="BZ13" s="1">
        <v>0</v>
      </c>
      <c r="CA13" s="1">
        <v>3.25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3.2792709999999992</v>
      </c>
      <c r="CL13" s="1">
        <v>2</v>
      </c>
    </row>
    <row r="14" spans="1:90" x14ac:dyDescent="0.25">
      <c r="A14" s="1" t="s">
        <v>65</v>
      </c>
      <c r="B14" s="1">
        <v>5.4</v>
      </c>
      <c r="C14" s="1">
        <v>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8.25</v>
      </c>
      <c r="V14" s="1">
        <v>2.25</v>
      </c>
      <c r="W14" s="1">
        <v>27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3.5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28.05</v>
      </c>
      <c r="AN14" s="1">
        <v>0</v>
      </c>
      <c r="AO14" s="1">
        <v>3.2</v>
      </c>
      <c r="AP14" s="1">
        <v>16</v>
      </c>
      <c r="AQ14" s="1">
        <v>16</v>
      </c>
      <c r="AR14" s="1">
        <v>0</v>
      </c>
      <c r="AS14" s="1">
        <v>2.25</v>
      </c>
      <c r="AT14" s="1">
        <v>2</v>
      </c>
      <c r="AU14" s="1">
        <v>0</v>
      </c>
      <c r="AV14" s="1">
        <v>0</v>
      </c>
      <c r="AX14" s="1">
        <v>9.75</v>
      </c>
      <c r="AY14" s="1">
        <v>1</v>
      </c>
      <c r="AZ14" s="1">
        <v>0</v>
      </c>
      <c r="BA14" s="1">
        <v>0</v>
      </c>
      <c r="BB14" s="1">
        <v>1</v>
      </c>
      <c r="BC14" s="1">
        <v>16.75</v>
      </c>
      <c r="BD14" s="1">
        <v>12.25</v>
      </c>
      <c r="BE14" s="1">
        <v>6.25</v>
      </c>
      <c r="BF14" s="1">
        <v>1.25</v>
      </c>
      <c r="BG14" s="1">
        <v>4.75</v>
      </c>
      <c r="BH14" s="1">
        <v>2.75</v>
      </c>
      <c r="BI14" s="1">
        <v>2.0299999999999998</v>
      </c>
      <c r="BJ14" s="1">
        <v>24</v>
      </c>
      <c r="BK14" s="1">
        <v>11.25</v>
      </c>
      <c r="BL14" s="1">
        <v>47</v>
      </c>
      <c r="BM14" s="1">
        <v>19.75</v>
      </c>
      <c r="BN14" s="1">
        <v>8</v>
      </c>
      <c r="BO14" s="1">
        <v>41</v>
      </c>
      <c r="BP14" s="1">
        <v>8.25</v>
      </c>
      <c r="BQ14" s="1">
        <v>2.25</v>
      </c>
      <c r="BR14" s="1">
        <v>27</v>
      </c>
      <c r="BS14" s="1">
        <v>0</v>
      </c>
      <c r="BT14" s="1">
        <v>0</v>
      </c>
      <c r="BU14" s="1">
        <v>4</v>
      </c>
      <c r="BV14" s="1">
        <v>0</v>
      </c>
      <c r="BW14" s="1">
        <v>0</v>
      </c>
      <c r="BX14" s="1">
        <v>0</v>
      </c>
      <c r="BY14" s="1">
        <v>33.5</v>
      </c>
      <c r="BZ14" s="1">
        <v>0</v>
      </c>
      <c r="CA14" s="1">
        <v>8.25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5.718027499999998</v>
      </c>
      <c r="CL14" s="1">
        <v>2</v>
      </c>
    </row>
    <row r="15" spans="1:90" x14ac:dyDescent="0.25">
      <c r="A15" s="1" t="s">
        <v>73</v>
      </c>
      <c r="B15" s="1">
        <v>4.5</v>
      </c>
      <c r="C15" s="1">
        <v>4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3.5</v>
      </c>
      <c r="V15" s="1">
        <v>1.25</v>
      </c>
      <c r="W15" s="1">
        <v>36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2.25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21.1</v>
      </c>
      <c r="AN15" s="1">
        <v>0</v>
      </c>
      <c r="AO15" s="1">
        <v>2.7</v>
      </c>
      <c r="AP15" s="1">
        <v>11.5</v>
      </c>
      <c r="AQ15" s="1">
        <v>11.5</v>
      </c>
      <c r="AR15" s="1">
        <v>0</v>
      </c>
      <c r="AS15" s="1">
        <v>1</v>
      </c>
      <c r="AT15" s="1">
        <v>2.75</v>
      </c>
      <c r="AU15" s="1">
        <v>0</v>
      </c>
      <c r="AV15" s="1">
        <v>0</v>
      </c>
      <c r="AX15" s="1">
        <v>7.75</v>
      </c>
      <c r="AY15" s="1">
        <v>1.25</v>
      </c>
      <c r="AZ15" s="1">
        <v>0</v>
      </c>
      <c r="BA15" s="1">
        <v>0</v>
      </c>
      <c r="BB15" s="1">
        <v>1.25</v>
      </c>
      <c r="BC15" s="1">
        <v>18.5</v>
      </c>
      <c r="BD15" s="1">
        <v>12</v>
      </c>
      <c r="BE15" s="1">
        <v>5.25</v>
      </c>
      <c r="BF15" s="1">
        <v>0.25</v>
      </c>
      <c r="BG15" s="1">
        <v>1.75</v>
      </c>
      <c r="BH15" s="1">
        <v>2.5</v>
      </c>
      <c r="BI15" s="1">
        <v>1.89</v>
      </c>
      <c r="BJ15" s="1">
        <v>42.75</v>
      </c>
      <c r="BK15" s="1">
        <v>27</v>
      </c>
      <c r="BL15" s="1">
        <v>63</v>
      </c>
      <c r="BM15" s="1">
        <v>13.25</v>
      </c>
      <c r="BN15" s="1">
        <v>3.25</v>
      </c>
      <c r="BO15" s="1">
        <v>25</v>
      </c>
      <c r="BP15" s="1">
        <v>3.5</v>
      </c>
      <c r="BQ15" s="1">
        <v>1.25</v>
      </c>
      <c r="BR15" s="1">
        <v>36</v>
      </c>
      <c r="BS15" s="1">
        <v>0</v>
      </c>
      <c r="BT15" s="1">
        <v>0</v>
      </c>
      <c r="BU15" s="1">
        <v>4</v>
      </c>
      <c r="BV15" s="1">
        <v>0</v>
      </c>
      <c r="BW15" s="1">
        <v>0</v>
      </c>
      <c r="BX15" s="1">
        <v>0</v>
      </c>
      <c r="BY15" s="1">
        <v>52.5</v>
      </c>
      <c r="BZ15" s="1">
        <v>0</v>
      </c>
      <c r="CA15" s="1">
        <v>3.5</v>
      </c>
      <c r="CB15" s="1">
        <v>0.75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5.4358187499999984</v>
      </c>
      <c r="CL15" s="1">
        <v>2</v>
      </c>
    </row>
    <row r="16" spans="1:90" x14ac:dyDescent="0.25">
      <c r="A16" s="1" t="s">
        <v>61</v>
      </c>
      <c r="B16" s="1">
        <v>4.5999999999999996</v>
      </c>
      <c r="C16" s="1">
        <v>4</v>
      </c>
      <c r="D16" s="1">
        <v>90</v>
      </c>
      <c r="E16" s="1">
        <v>0.08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</v>
      </c>
      <c r="V16" s="1">
        <v>0.75</v>
      </c>
      <c r="W16" s="1">
        <v>13</v>
      </c>
      <c r="X16" s="1">
        <v>0</v>
      </c>
      <c r="Y16" s="1">
        <v>0</v>
      </c>
      <c r="AA16" s="1">
        <v>0</v>
      </c>
      <c r="AB16" s="1">
        <v>0</v>
      </c>
      <c r="AC16" s="1">
        <v>0.25</v>
      </c>
      <c r="AD16" s="1">
        <v>0.25</v>
      </c>
      <c r="AE16" s="1">
        <v>0.1</v>
      </c>
      <c r="AF16" s="1">
        <v>0</v>
      </c>
      <c r="AG16" s="1">
        <v>1.75</v>
      </c>
      <c r="AH16" s="1">
        <v>0</v>
      </c>
      <c r="AI16" s="1">
        <v>0</v>
      </c>
      <c r="AJ16" s="1">
        <v>0.5</v>
      </c>
      <c r="AK16" s="1">
        <v>0</v>
      </c>
      <c r="AL16" s="1">
        <v>2.5</v>
      </c>
      <c r="AM16" s="1">
        <v>16.600000000000001</v>
      </c>
      <c r="AN16" s="1">
        <v>0.3</v>
      </c>
      <c r="AO16" s="1">
        <v>4.0999999999999996</v>
      </c>
      <c r="AP16" s="1">
        <v>14.5</v>
      </c>
      <c r="AQ16" s="1">
        <v>20.5</v>
      </c>
      <c r="AR16" s="1">
        <v>0</v>
      </c>
      <c r="AS16" s="1">
        <v>4</v>
      </c>
      <c r="AT16" s="1">
        <v>0.75</v>
      </c>
      <c r="AU16" s="1">
        <v>0.25</v>
      </c>
      <c r="AV16" s="1">
        <v>0</v>
      </c>
      <c r="AW16" s="1">
        <v>0</v>
      </c>
      <c r="AX16" s="1">
        <v>9.75</v>
      </c>
      <c r="AY16" s="1">
        <v>1.25</v>
      </c>
      <c r="AZ16" s="1">
        <v>0</v>
      </c>
      <c r="BA16" s="1">
        <v>0</v>
      </c>
      <c r="BB16" s="1">
        <v>1.25</v>
      </c>
      <c r="BC16" s="1">
        <v>11.25</v>
      </c>
      <c r="BD16" s="1">
        <v>7</v>
      </c>
      <c r="BE16" s="1">
        <v>2.5</v>
      </c>
      <c r="BF16" s="1">
        <v>0.25</v>
      </c>
      <c r="BG16" s="1">
        <v>2.25</v>
      </c>
      <c r="BH16" s="1">
        <v>1.5</v>
      </c>
      <c r="BI16" s="1">
        <v>1.06</v>
      </c>
      <c r="BJ16" s="1">
        <v>37.75</v>
      </c>
      <c r="BK16" s="1">
        <v>23.75</v>
      </c>
      <c r="BL16" s="1">
        <v>63</v>
      </c>
      <c r="BM16" s="1">
        <v>14</v>
      </c>
      <c r="BN16" s="1">
        <v>2</v>
      </c>
      <c r="BO16" s="1">
        <v>14</v>
      </c>
      <c r="BP16" s="1">
        <v>6</v>
      </c>
      <c r="BQ16" s="1">
        <v>0.75</v>
      </c>
      <c r="BR16" s="1">
        <v>13</v>
      </c>
      <c r="BS16" s="1">
        <v>0</v>
      </c>
      <c r="BT16" s="1">
        <v>0</v>
      </c>
      <c r="BU16" s="1">
        <v>4</v>
      </c>
      <c r="BV16" s="1">
        <v>0</v>
      </c>
      <c r="BW16" s="1">
        <v>0</v>
      </c>
      <c r="BX16" s="1">
        <v>0</v>
      </c>
      <c r="BY16" s="1">
        <v>51</v>
      </c>
      <c r="BZ16" s="1">
        <v>0</v>
      </c>
      <c r="CA16" s="1">
        <v>6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10.682617250000003</v>
      </c>
      <c r="CL16" s="1">
        <v>1</v>
      </c>
    </row>
    <row r="17" spans="1:90" x14ac:dyDescent="0.25">
      <c r="A17" s="1" t="s">
        <v>62</v>
      </c>
      <c r="B17" s="1">
        <v>5.2</v>
      </c>
      <c r="C17" s="1">
        <v>4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1.75</v>
      </c>
      <c r="V17" s="1">
        <v>0.5</v>
      </c>
      <c r="W17" s="1">
        <v>29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3.25</v>
      </c>
      <c r="AH17" s="1">
        <v>0</v>
      </c>
      <c r="AI17" s="1">
        <v>0</v>
      </c>
      <c r="AJ17" s="1">
        <v>0.25</v>
      </c>
      <c r="AK17" s="1">
        <v>0</v>
      </c>
      <c r="AL17" s="1">
        <v>0</v>
      </c>
      <c r="AM17" s="1">
        <v>22.65</v>
      </c>
      <c r="AN17" s="1">
        <v>0</v>
      </c>
      <c r="AO17" s="1">
        <v>4.0999999999999996</v>
      </c>
      <c r="AP17" s="1">
        <v>14</v>
      </c>
      <c r="AQ17" s="1">
        <v>17</v>
      </c>
      <c r="AR17" s="1">
        <v>0</v>
      </c>
      <c r="AS17" s="1">
        <v>3.5</v>
      </c>
      <c r="AT17" s="1">
        <v>0.75</v>
      </c>
      <c r="AU17" s="1">
        <v>0</v>
      </c>
      <c r="AV17" s="1">
        <v>0</v>
      </c>
      <c r="AX17" s="1">
        <v>8.5</v>
      </c>
      <c r="AY17" s="1">
        <v>0.25</v>
      </c>
      <c r="AZ17" s="1">
        <v>0</v>
      </c>
      <c r="BA17" s="1">
        <v>0</v>
      </c>
      <c r="BB17" s="1">
        <v>0.25</v>
      </c>
      <c r="BC17" s="1">
        <v>8.25</v>
      </c>
      <c r="BD17" s="1">
        <v>5.5</v>
      </c>
      <c r="BE17" s="1">
        <v>4</v>
      </c>
      <c r="BF17" s="1">
        <v>0.75</v>
      </c>
      <c r="BG17" s="1">
        <v>0.5</v>
      </c>
      <c r="BH17" s="1">
        <v>0.75</v>
      </c>
      <c r="BI17" s="1">
        <v>1.04</v>
      </c>
      <c r="BJ17" s="1">
        <v>14.25</v>
      </c>
      <c r="BK17" s="1">
        <v>11</v>
      </c>
      <c r="BL17" s="1">
        <v>77</v>
      </c>
      <c r="BM17" s="1">
        <v>4.25</v>
      </c>
      <c r="BN17" s="1">
        <v>2</v>
      </c>
      <c r="BO17" s="1">
        <v>47</v>
      </c>
      <c r="BP17" s="1">
        <v>1.75</v>
      </c>
      <c r="BQ17" s="1">
        <v>0.5</v>
      </c>
      <c r="BR17" s="1">
        <v>29</v>
      </c>
      <c r="BS17" s="1">
        <v>0</v>
      </c>
      <c r="BT17" s="1">
        <v>0</v>
      </c>
      <c r="BU17" s="1">
        <v>4</v>
      </c>
      <c r="BV17" s="1">
        <v>0</v>
      </c>
      <c r="BW17" s="1">
        <v>0</v>
      </c>
      <c r="BX17" s="1">
        <v>0</v>
      </c>
      <c r="BY17" s="1">
        <v>23.25</v>
      </c>
      <c r="BZ17" s="1">
        <v>0</v>
      </c>
      <c r="CA17" s="1">
        <v>1.75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4.7323464999999993</v>
      </c>
      <c r="CL17" s="1">
        <v>0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8FB9-7187-4077-840C-ADBAD534D701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92" width="9.140625" style="1"/>
    <col min="93" max="93" width="9.140625" style="1" customWidth="1"/>
    <col min="94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62</v>
      </c>
      <c r="B2" s="1">
        <v>5.2</v>
      </c>
      <c r="C2" s="1">
        <v>5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2.6</v>
      </c>
      <c r="V2" s="1">
        <v>0.6</v>
      </c>
      <c r="W2" s="1">
        <v>23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2.8</v>
      </c>
      <c r="AH2" s="1">
        <v>0.2</v>
      </c>
      <c r="AI2" s="1">
        <v>0</v>
      </c>
      <c r="AJ2" s="1">
        <v>0.2</v>
      </c>
      <c r="AK2" s="1">
        <v>0</v>
      </c>
      <c r="AL2" s="1">
        <v>0</v>
      </c>
      <c r="AM2" s="1">
        <v>20.56</v>
      </c>
      <c r="AN2" s="1">
        <v>0</v>
      </c>
      <c r="AO2" s="1">
        <v>3.5</v>
      </c>
      <c r="AP2" s="1">
        <v>12.8</v>
      </c>
      <c r="AQ2" s="1">
        <v>15.2</v>
      </c>
      <c r="AR2" s="1">
        <v>0</v>
      </c>
      <c r="AS2" s="1">
        <v>2.8</v>
      </c>
      <c r="AT2" s="1">
        <v>1</v>
      </c>
      <c r="AU2" s="1">
        <v>0</v>
      </c>
      <c r="AV2" s="1">
        <v>0</v>
      </c>
      <c r="AX2" s="1">
        <v>8.4</v>
      </c>
      <c r="AY2" s="1">
        <v>0.2</v>
      </c>
      <c r="AZ2" s="1">
        <v>0</v>
      </c>
      <c r="BA2" s="1">
        <v>0</v>
      </c>
      <c r="BB2" s="1">
        <v>0.2</v>
      </c>
      <c r="BC2" s="1">
        <v>8.4</v>
      </c>
      <c r="BD2" s="1">
        <v>5.6</v>
      </c>
      <c r="BE2" s="1">
        <v>3.8</v>
      </c>
      <c r="BF2" s="1">
        <v>0.6</v>
      </c>
      <c r="BG2" s="1">
        <v>0.6</v>
      </c>
      <c r="BH2" s="1">
        <v>1.2</v>
      </c>
      <c r="BI2" s="1">
        <v>1.18</v>
      </c>
      <c r="BJ2" s="1">
        <v>17.2</v>
      </c>
      <c r="BK2" s="1">
        <v>13.2</v>
      </c>
      <c r="BL2" s="1">
        <v>77</v>
      </c>
      <c r="BM2" s="1">
        <v>5.2</v>
      </c>
      <c r="BN2" s="1">
        <v>2.2000000000000002</v>
      </c>
      <c r="BO2" s="1">
        <v>42</v>
      </c>
      <c r="BP2" s="1">
        <v>2.6</v>
      </c>
      <c r="BQ2" s="1">
        <v>0.6</v>
      </c>
      <c r="BR2" s="1">
        <v>23</v>
      </c>
      <c r="BS2" s="1">
        <v>0</v>
      </c>
      <c r="BT2" s="1">
        <v>0</v>
      </c>
      <c r="BU2" s="1">
        <v>5</v>
      </c>
      <c r="BV2" s="1">
        <v>0</v>
      </c>
      <c r="BW2" s="1">
        <v>0</v>
      </c>
      <c r="BX2" s="1">
        <v>0.2</v>
      </c>
      <c r="BY2" s="1">
        <v>25.8</v>
      </c>
      <c r="BZ2" s="1">
        <v>0</v>
      </c>
      <c r="CA2" s="1">
        <v>2.6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4.1084076000000023</v>
      </c>
      <c r="CL2" s="1">
        <v>14</v>
      </c>
    </row>
    <row r="3" spans="1:90" x14ac:dyDescent="0.25">
      <c r="A3" s="1" t="s">
        <v>70</v>
      </c>
      <c r="B3" s="1">
        <v>5.5</v>
      </c>
      <c r="C3" s="1">
        <v>4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2.5</v>
      </c>
      <c r="V3" s="1">
        <v>1.25</v>
      </c>
      <c r="W3" s="1">
        <v>50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1.75</v>
      </c>
      <c r="AH3" s="1">
        <v>0.25</v>
      </c>
      <c r="AI3" s="1">
        <v>0</v>
      </c>
      <c r="AJ3" s="1">
        <v>0.5</v>
      </c>
      <c r="AK3" s="1">
        <v>0</v>
      </c>
      <c r="AL3" s="1">
        <v>0</v>
      </c>
      <c r="AM3" s="1">
        <v>16</v>
      </c>
      <c r="AN3" s="1">
        <v>0</v>
      </c>
      <c r="AO3" s="1">
        <v>3.6</v>
      </c>
      <c r="AP3" s="1">
        <v>13.25</v>
      </c>
      <c r="AQ3" s="1">
        <v>19.25</v>
      </c>
      <c r="AR3" s="1">
        <v>0.5</v>
      </c>
      <c r="AS3" s="1">
        <v>4.25</v>
      </c>
      <c r="AT3" s="1">
        <v>1</v>
      </c>
      <c r="AU3" s="1">
        <v>0</v>
      </c>
      <c r="AV3" s="1">
        <v>0</v>
      </c>
      <c r="AX3" s="1">
        <v>10</v>
      </c>
      <c r="AY3" s="1">
        <v>0</v>
      </c>
      <c r="AZ3" s="1">
        <v>0</v>
      </c>
      <c r="BA3" s="1">
        <v>0</v>
      </c>
      <c r="BB3" s="1">
        <v>0</v>
      </c>
      <c r="BC3" s="1">
        <v>10.75</v>
      </c>
      <c r="BD3" s="1">
        <v>7.75</v>
      </c>
      <c r="BE3" s="1">
        <v>2.75</v>
      </c>
      <c r="BF3" s="1">
        <v>0.75</v>
      </c>
      <c r="BG3" s="1">
        <v>2.25</v>
      </c>
      <c r="BH3" s="1">
        <v>1.25</v>
      </c>
      <c r="BI3" s="1">
        <v>0.97</v>
      </c>
      <c r="BJ3" s="1">
        <v>28.5</v>
      </c>
      <c r="BK3" s="1">
        <v>22.75</v>
      </c>
      <c r="BL3" s="1">
        <v>80</v>
      </c>
      <c r="BM3" s="1">
        <v>7.75</v>
      </c>
      <c r="BN3" s="1">
        <v>3.5</v>
      </c>
      <c r="BO3" s="1">
        <v>45</v>
      </c>
      <c r="BP3" s="1">
        <v>2.5</v>
      </c>
      <c r="BQ3" s="1">
        <v>1.25</v>
      </c>
      <c r="BR3" s="1">
        <v>50</v>
      </c>
      <c r="BS3" s="1">
        <v>0</v>
      </c>
      <c r="BT3" s="1">
        <v>0</v>
      </c>
      <c r="BU3" s="1">
        <v>4</v>
      </c>
      <c r="BV3" s="1">
        <v>0</v>
      </c>
      <c r="BW3" s="1">
        <v>0</v>
      </c>
      <c r="BX3" s="1">
        <v>0</v>
      </c>
      <c r="BY3" s="1">
        <v>36.5</v>
      </c>
      <c r="BZ3" s="1">
        <v>0</v>
      </c>
      <c r="CA3" s="1">
        <v>2.5</v>
      </c>
      <c r="CB3" s="1">
        <v>0.5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5.5885312499999991</v>
      </c>
      <c r="CL3" s="1">
        <v>9</v>
      </c>
    </row>
    <row r="4" spans="1:90" x14ac:dyDescent="0.25">
      <c r="A4" s="1" t="s">
        <v>66</v>
      </c>
      <c r="B4" s="1">
        <v>4.9000000000000004</v>
      </c>
      <c r="C4" s="1">
        <v>4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7.75</v>
      </c>
      <c r="V4" s="1">
        <v>1</v>
      </c>
      <c r="W4" s="1">
        <v>13</v>
      </c>
      <c r="X4" s="1">
        <v>0</v>
      </c>
      <c r="Y4" s="1">
        <v>0</v>
      </c>
      <c r="AA4" s="1">
        <v>0</v>
      </c>
      <c r="AB4" s="1">
        <v>0</v>
      </c>
      <c r="AC4" s="1">
        <v>0.25</v>
      </c>
      <c r="AD4" s="1">
        <v>0</v>
      </c>
      <c r="AE4" s="1">
        <v>0.01</v>
      </c>
      <c r="AF4" s="1">
        <v>0</v>
      </c>
      <c r="AG4" s="1">
        <v>3</v>
      </c>
      <c r="AH4" s="1">
        <v>0.25</v>
      </c>
      <c r="AI4" s="1">
        <v>0</v>
      </c>
      <c r="AJ4" s="1">
        <v>0.25</v>
      </c>
      <c r="AK4" s="1">
        <v>0</v>
      </c>
      <c r="AL4" s="1">
        <v>2.5</v>
      </c>
      <c r="AM4" s="1">
        <v>19.399999999999999</v>
      </c>
      <c r="AN4" s="1">
        <v>0</v>
      </c>
      <c r="AO4" s="1">
        <v>3.6</v>
      </c>
      <c r="AP4" s="1">
        <v>14</v>
      </c>
      <c r="AQ4" s="1">
        <v>17</v>
      </c>
      <c r="AR4" s="1">
        <v>0</v>
      </c>
      <c r="AS4" s="1">
        <v>3</v>
      </c>
      <c r="AT4" s="1">
        <v>1</v>
      </c>
      <c r="AU4" s="1">
        <v>0</v>
      </c>
      <c r="AV4" s="1">
        <v>0</v>
      </c>
      <c r="AX4" s="1">
        <v>8</v>
      </c>
      <c r="AY4" s="1">
        <v>1</v>
      </c>
      <c r="AZ4" s="1">
        <v>0</v>
      </c>
      <c r="BA4" s="1">
        <v>0</v>
      </c>
      <c r="BB4" s="1">
        <v>1</v>
      </c>
      <c r="BC4" s="1">
        <v>12</v>
      </c>
      <c r="BD4" s="1">
        <v>6</v>
      </c>
      <c r="BE4" s="1">
        <v>4</v>
      </c>
      <c r="BF4" s="1">
        <v>1.5</v>
      </c>
      <c r="BG4" s="1">
        <v>2</v>
      </c>
      <c r="BH4" s="1">
        <v>1.25</v>
      </c>
      <c r="BI4" s="1">
        <v>1.1399999999999999</v>
      </c>
      <c r="BJ4" s="1">
        <v>25.5</v>
      </c>
      <c r="BK4" s="1">
        <v>8.75</v>
      </c>
      <c r="BL4" s="1">
        <v>34</v>
      </c>
      <c r="BM4" s="1">
        <v>17.75</v>
      </c>
      <c r="BN4" s="1">
        <v>3.5</v>
      </c>
      <c r="BO4" s="1">
        <v>20</v>
      </c>
      <c r="BP4" s="1">
        <v>7.75</v>
      </c>
      <c r="BQ4" s="1">
        <v>1</v>
      </c>
      <c r="BR4" s="1">
        <v>13</v>
      </c>
      <c r="BS4" s="1">
        <v>0</v>
      </c>
      <c r="BT4" s="1">
        <v>0</v>
      </c>
      <c r="BU4" s="1">
        <v>4</v>
      </c>
      <c r="BV4" s="1">
        <v>0</v>
      </c>
      <c r="BW4" s="1">
        <v>0</v>
      </c>
      <c r="BX4" s="1">
        <v>0</v>
      </c>
      <c r="BY4" s="1">
        <v>34.5</v>
      </c>
      <c r="BZ4" s="1">
        <v>0</v>
      </c>
      <c r="CA4" s="1">
        <v>7.75</v>
      </c>
      <c r="CB4" s="1">
        <v>1.25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4.4500791</v>
      </c>
      <c r="CL4" s="1">
        <v>6</v>
      </c>
    </row>
    <row r="5" spans="1:90" x14ac:dyDescent="0.25">
      <c r="A5" s="1" t="s">
        <v>76</v>
      </c>
      <c r="B5" s="1">
        <v>6.1</v>
      </c>
      <c r="C5" s="1">
        <v>5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0.6</v>
      </c>
      <c r="V5" s="1">
        <v>0</v>
      </c>
      <c r="W5" s="1">
        <v>0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0.8</v>
      </c>
      <c r="AK5" s="1">
        <v>0</v>
      </c>
      <c r="AL5" s="1">
        <v>0</v>
      </c>
      <c r="AM5" s="1">
        <v>11.28</v>
      </c>
      <c r="AN5" s="1">
        <v>0</v>
      </c>
      <c r="AO5" s="1">
        <v>5</v>
      </c>
      <c r="AP5" s="1">
        <v>12</v>
      </c>
      <c r="AQ5" s="1">
        <v>21.6</v>
      </c>
      <c r="AR5" s="1">
        <v>0.4</v>
      </c>
      <c r="AS5" s="1">
        <v>5.6</v>
      </c>
      <c r="AT5" s="1">
        <v>0.2</v>
      </c>
      <c r="AU5" s="1">
        <v>0</v>
      </c>
      <c r="AV5" s="1">
        <v>0</v>
      </c>
      <c r="AX5" s="1">
        <v>8</v>
      </c>
      <c r="AY5" s="1">
        <v>0.4</v>
      </c>
      <c r="AZ5" s="1">
        <v>0</v>
      </c>
      <c r="BA5" s="1">
        <v>0</v>
      </c>
      <c r="BB5" s="1">
        <v>0.4</v>
      </c>
      <c r="BC5" s="1">
        <v>6.2</v>
      </c>
      <c r="BD5" s="1">
        <v>3.8</v>
      </c>
      <c r="BE5" s="1">
        <v>1</v>
      </c>
      <c r="BF5" s="1">
        <v>0.8</v>
      </c>
      <c r="BG5" s="1">
        <v>0.8</v>
      </c>
      <c r="BH5" s="1">
        <v>0.4</v>
      </c>
      <c r="BI5" s="1">
        <v>0.4</v>
      </c>
      <c r="BJ5" s="1">
        <v>22.2</v>
      </c>
      <c r="BK5" s="1">
        <v>20</v>
      </c>
      <c r="BL5" s="1">
        <v>90</v>
      </c>
      <c r="BM5" s="1">
        <v>2</v>
      </c>
      <c r="BN5" s="1">
        <v>0.6</v>
      </c>
      <c r="BO5" s="1">
        <v>30</v>
      </c>
      <c r="BP5" s="1">
        <v>0.6</v>
      </c>
      <c r="BQ5" s="1">
        <v>0</v>
      </c>
      <c r="BR5" s="1">
        <v>0</v>
      </c>
      <c r="BS5" s="1">
        <v>0</v>
      </c>
      <c r="BT5" s="1">
        <v>0</v>
      </c>
      <c r="BU5" s="1">
        <v>5</v>
      </c>
      <c r="BV5" s="1">
        <v>0</v>
      </c>
      <c r="BW5" s="1">
        <v>0</v>
      </c>
      <c r="BX5" s="1">
        <v>0</v>
      </c>
      <c r="BY5" s="1">
        <v>29.8</v>
      </c>
      <c r="BZ5" s="1">
        <v>0</v>
      </c>
      <c r="CA5" s="1">
        <v>0.6</v>
      </c>
      <c r="CB5" s="1">
        <v>0.2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5.1456906</v>
      </c>
      <c r="CL5" s="1">
        <v>6</v>
      </c>
    </row>
    <row r="6" spans="1:90" x14ac:dyDescent="0.25">
      <c r="A6" s="1" t="s">
        <v>79</v>
      </c>
      <c r="B6" s="1">
        <v>5.0999999999999996</v>
      </c>
      <c r="C6" s="1">
        <v>2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8.5</v>
      </c>
      <c r="V6" s="1">
        <v>2.5</v>
      </c>
      <c r="W6" s="1">
        <v>29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17.7</v>
      </c>
      <c r="AN6" s="1">
        <v>0</v>
      </c>
      <c r="AO6" s="1">
        <v>5</v>
      </c>
      <c r="AP6" s="1">
        <v>15.5</v>
      </c>
      <c r="AQ6" s="1">
        <v>27.5</v>
      </c>
      <c r="AR6" s="1">
        <v>1</v>
      </c>
      <c r="AS6" s="1">
        <v>7.5</v>
      </c>
      <c r="AT6" s="1">
        <v>0</v>
      </c>
      <c r="AU6" s="1">
        <v>0.5</v>
      </c>
      <c r="AV6" s="1">
        <v>0.5</v>
      </c>
      <c r="AW6" s="1">
        <v>100</v>
      </c>
      <c r="AX6" s="1">
        <v>13.5</v>
      </c>
      <c r="AY6" s="1">
        <v>0</v>
      </c>
      <c r="AZ6" s="1">
        <v>0</v>
      </c>
      <c r="BA6" s="1">
        <v>0</v>
      </c>
      <c r="BB6" s="1">
        <v>0</v>
      </c>
      <c r="BC6" s="1">
        <v>14</v>
      </c>
      <c r="BD6" s="1">
        <v>9</v>
      </c>
      <c r="BE6" s="1">
        <v>2</v>
      </c>
      <c r="BF6" s="1">
        <v>2</v>
      </c>
      <c r="BG6" s="1">
        <v>4</v>
      </c>
      <c r="BH6" s="1">
        <v>0</v>
      </c>
      <c r="BI6" s="1">
        <v>0.56999999999999995</v>
      </c>
      <c r="BJ6" s="1">
        <v>31.5</v>
      </c>
      <c r="BK6" s="1">
        <v>22</v>
      </c>
      <c r="BL6" s="1">
        <v>70</v>
      </c>
      <c r="BM6" s="1">
        <v>12.5</v>
      </c>
      <c r="BN6" s="1">
        <v>4</v>
      </c>
      <c r="BO6" s="1">
        <v>32</v>
      </c>
      <c r="BP6" s="1">
        <v>8.5</v>
      </c>
      <c r="BQ6" s="1">
        <v>2.5</v>
      </c>
      <c r="BR6" s="1">
        <v>29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0.5</v>
      </c>
      <c r="BY6" s="1">
        <v>44.5</v>
      </c>
      <c r="BZ6" s="1">
        <v>0</v>
      </c>
      <c r="CA6" s="1">
        <v>8.5</v>
      </c>
      <c r="CB6" s="1">
        <v>0.5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1.6867009999999989</v>
      </c>
      <c r="CL6" s="1">
        <v>3</v>
      </c>
    </row>
    <row r="7" spans="1:90" x14ac:dyDescent="0.25">
      <c r="A7" s="1" t="s">
        <v>74</v>
      </c>
      <c r="B7" s="1">
        <v>4.5999999999999996</v>
      </c>
      <c r="C7" s="1">
        <v>5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0.6</v>
      </c>
      <c r="V7" s="1">
        <v>0.2</v>
      </c>
      <c r="W7" s="1">
        <v>33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3.2</v>
      </c>
      <c r="AH7" s="1">
        <v>0</v>
      </c>
      <c r="AI7" s="1">
        <v>0</v>
      </c>
      <c r="AJ7" s="1">
        <v>0.4</v>
      </c>
      <c r="AK7" s="1">
        <v>0</v>
      </c>
      <c r="AL7" s="1">
        <v>0</v>
      </c>
      <c r="AM7" s="1">
        <v>24.48</v>
      </c>
      <c r="AN7" s="1">
        <v>0</v>
      </c>
      <c r="AO7" s="1">
        <v>4.2</v>
      </c>
      <c r="AP7" s="1">
        <v>17.399999999999999</v>
      </c>
      <c r="AQ7" s="1">
        <v>22.2</v>
      </c>
      <c r="AR7" s="1">
        <v>0.4</v>
      </c>
      <c r="AS7" s="1">
        <v>4.2</v>
      </c>
      <c r="AT7" s="1">
        <v>1.6</v>
      </c>
      <c r="AU7" s="1">
        <v>0</v>
      </c>
      <c r="AV7" s="1">
        <v>0</v>
      </c>
      <c r="AX7" s="1">
        <v>8.4</v>
      </c>
      <c r="AY7" s="1">
        <v>1.6</v>
      </c>
      <c r="AZ7" s="1">
        <v>0</v>
      </c>
      <c r="BA7" s="1">
        <v>0.4</v>
      </c>
      <c r="BB7" s="1">
        <v>2</v>
      </c>
      <c r="BC7" s="1">
        <v>13.6</v>
      </c>
      <c r="BD7" s="1">
        <v>8.1999999999999993</v>
      </c>
      <c r="BE7" s="1">
        <v>4.8</v>
      </c>
      <c r="BF7" s="1">
        <v>1.2</v>
      </c>
      <c r="BG7" s="1">
        <v>2</v>
      </c>
      <c r="BH7" s="1">
        <v>1.4</v>
      </c>
      <c r="BI7" s="1">
        <v>1.39</v>
      </c>
      <c r="BJ7" s="1">
        <v>25.2</v>
      </c>
      <c r="BK7" s="1">
        <v>19.2</v>
      </c>
      <c r="BL7" s="1">
        <v>76</v>
      </c>
      <c r="BM7" s="1">
        <v>5.4</v>
      </c>
      <c r="BN7" s="1">
        <v>2</v>
      </c>
      <c r="BO7" s="1">
        <v>37</v>
      </c>
      <c r="BP7" s="1">
        <v>0.6</v>
      </c>
      <c r="BQ7" s="1">
        <v>0.2</v>
      </c>
      <c r="BR7" s="1">
        <v>33</v>
      </c>
      <c r="BS7" s="1">
        <v>0</v>
      </c>
      <c r="BT7" s="1">
        <v>0</v>
      </c>
      <c r="BU7" s="1">
        <v>5</v>
      </c>
      <c r="BV7" s="1">
        <v>0</v>
      </c>
      <c r="BW7" s="1">
        <v>0</v>
      </c>
      <c r="BX7" s="1">
        <v>0</v>
      </c>
      <c r="BY7" s="1">
        <v>37.799999999999997</v>
      </c>
      <c r="BZ7" s="1">
        <v>0</v>
      </c>
      <c r="CA7" s="1">
        <v>0.6</v>
      </c>
      <c r="CB7" s="1">
        <v>0.4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4.7357559999999967</v>
      </c>
      <c r="CL7" s="1">
        <v>3</v>
      </c>
    </row>
    <row r="8" spans="1:90" x14ac:dyDescent="0.25">
      <c r="A8" s="1" t="s">
        <v>80</v>
      </c>
      <c r="B8" s="1">
        <v>4.0999999999999996</v>
      </c>
      <c r="C8" s="1">
        <v>1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</v>
      </c>
      <c r="V8" s="1">
        <v>6</v>
      </c>
      <c r="W8" s="1">
        <v>60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28.2</v>
      </c>
      <c r="AN8" s="1">
        <v>0</v>
      </c>
      <c r="AO8" s="1">
        <v>4.0999999999999996</v>
      </c>
      <c r="AP8" s="1">
        <v>18</v>
      </c>
      <c r="AQ8" s="1">
        <v>18</v>
      </c>
      <c r="AR8" s="1">
        <v>0</v>
      </c>
      <c r="AS8" s="1">
        <v>3</v>
      </c>
      <c r="AT8" s="1">
        <v>1</v>
      </c>
      <c r="AU8" s="1">
        <v>0</v>
      </c>
      <c r="AV8" s="1">
        <v>0</v>
      </c>
      <c r="AX8" s="1">
        <v>10</v>
      </c>
      <c r="AY8" s="1">
        <v>0</v>
      </c>
      <c r="AZ8" s="1">
        <v>0</v>
      </c>
      <c r="BA8" s="1">
        <v>0</v>
      </c>
      <c r="BB8" s="1">
        <v>0</v>
      </c>
      <c r="BC8" s="1">
        <v>12</v>
      </c>
      <c r="BD8" s="1">
        <v>7</v>
      </c>
      <c r="BE8" s="1">
        <v>5</v>
      </c>
      <c r="BF8" s="1">
        <v>1</v>
      </c>
      <c r="BG8" s="1">
        <v>2</v>
      </c>
      <c r="BH8" s="1">
        <v>1</v>
      </c>
      <c r="BI8" s="1">
        <v>1.25</v>
      </c>
      <c r="BJ8" s="1">
        <v>30</v>
      </c>
      <c r="BK8" s="1">
        <v>18</v>
      </c>
      <c r="BL8" s="1">
        <v>60</v>
      </c>
      <c r="BM8" s="1">
        <v>21</v>
      </c>
      <c r="BN8" s="1">
        <v>10</v>
      </c>
      <c r="BO8" s="1">
        <v>48</v>
      </c>
      <c r="BP8" s="1">
        <v>10</v>
      </c>
      <c r="BQ8" s="1">
        <v>6</v>
      </c>
      <c r="BR8" s="1">
        <v>60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1</v>
      </c>
      <c r="BY8" s="1">
        <v>39</v>
      </c>
      <c r="BZ8" s="1">
        <v>0</v>
      </c>
      <c r="CA8" s="1">
        <v>10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-2.2460380000000004</v>
      </c>
      <c r="CL8" s="1">
        <v>3</v>
      </c>
    </row>
    <row r="9" spans="1:90" x14ac:dyDescent="0.25">
      <c r="A9" s="1" t="s">
        <v>75</v>
      </c>
      <c r="B9" s="1">
        <v>5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1.6</v>
      </c>
      <c r="V9" s="1">
        <v>0.6</v>
      </c>
      <c r="W9" s="1">
        <v>38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2.2000000000000002</v>
      </c>
      <c r="AH9" s="1">
        <v>0</v>
      </c>
      <c r="AI9" s="1">
        <v>0</v>
      </c>
      <c r="AJ9" s="1">
        <v>0.2</v>
      </c>
      <c r="AK9" s="1">
        <v>0</v>
      </c>
      <c r="AL9" s="1">
        <v>0</v>
      </c>
      <c r="AM9" s="1">
        <v>18.88</v>
      </c>
      <c r="AN9" s="1">
        <v>0</v>
      </c>
      <c r="AO9" s="1">
        <v>3.6</v>
      </c>
      <c r="AP9" s="1">
        <v>11.8</v>
      </c>
      <c r="AQ9" s="1">
        <v>14.2</v>
      </c>
      <c r="AR9" s="1">
        <v>0</v>
      </c>
      <c r="AS9" s="1">
        <v>2.6</v>
      </c>
      <c r="AT9" s="1">
        <v>1.4</v>
      </c>
      <c r="AU9" s="1">
        <v>0</v>
      </c>
      <c r="AV9" s="1">
        <v>0</v>
      </c>
      <c r="AX9" s="1">
        <v>5.8</v>
      </c>
      <c r="AY9" s="1">
        <v>0.6</v>
      </c>
      <c r="AZ9" s="1">
        <v>0</v>
      </c>
      <c r="BA9" s="1">
        <v>0</v>
      </c>
      <c r="BB9" s="1">
        <v>0.6</v>
      </c>
      <c r="BC9" s="1">
        <v>11.8</v>
      </c>
      <c r="BD9" s="1">
        <v>8.1999999999999993</v>
      </c>
      <c r="BE9" s="1">
        <v>3.8</v>
      </c>
      <c r="BF9" s="1">
        <v>0.4</v>
      </c>
      <c r="BG9" s="1">
        <v>2.4</v>
      </c>
      <c r="BH9" s="1">
        <v>1.6</v>
      </c>
      <c r="BI9" s="1">
        <v>1.26</v>
      </c>
      <c r="BJ9" s="1">
        <v>18.399999999999999</v>
      </c>
      <c r="BK9" s="1">
        <v>12</v>
      </c>
      <c r="BL9" s="1">
        <v>65</v>
      </c>
      <c r="BM9" s="1">
        <v>7.2</v>
      </c>
      <c r="BN9" s="1">
        <v>2</v>
      </c>
      <c r="BO9" s="1">
        <v>28</v>
      </c>
      <c r="BP9" s="1">
        <v>1.6</v>
      </c>
      <c r="BQ9" s="1">
        <v>0.6</v>
      </c>
      <c r="BR9" s="1">
        <v>38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26.6</v>
      </c>
      <c r="BZ9" s="1">
        <v>0</v>
      </c>
      <c r="CA9" s="1">
        <v>1.6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4.5412035999999993</v>
      </c>
      <c r="CL9" s="1">
        <v>3</v>
      </c>
    </row>
    <row r="10" spans="1:90" x14ac:dyDescent="0.25">
      <c r="A10" s="1" t="s">
        <v>59</v>
      </c>
      <c r="B10" s="1">
        <v>5.2</v>
      </c>
      <c r="C10" s="1">
        <v>5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0.4</v>
      </c>
      <c r="V10" s="1">
        <v>0.4</v>
      </c>
      <c r="W10" s="1">
        <v>100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0</v>
      </c>
      <c r="AJ10" s="1">
        <v>0.2</v>
      </c>
      <c r="AK10" s="1">
        <v>0</v>
      </c>
      <c r="AL10" s="1">
        <v>0</v>
      </c>
      <c r="AM10" s="1">
        <v>25.96</v>
      </c>
      <c r="AN10" s="1">
        <v>0</v>
      </c>
      <c r="AO10" s="1">
        <v>3.7</v>
      </c>
      <c r="AP10" s="1">
        <v>14.2</v>
      </c>
      <c r="AQ10" s="1">
        <v>19.600000000000001</v>
      </c>
      <c r="AR10" s="1">
        <v>0.4</v>
      </c>
      <c r="AS10" s="1">
        <v>4.8</v>
      </c>
      <c r="AT10" s="1">
        <v>0.8</v>
      </c>
      <c r="AU10" s="1">
        <v>0</v>
      </c>
      <c r="AV10" s="1">
        <v>0</v>
      </c>
      <c r="AX10" s="1">
        <v>5.2</v>
      </c>
      <c r="AY10" s="1">
        <v>0.6</v>
      </c>
      <c r="AZ10" s="1">
        <v>0</v>
      </c>
      <c r="BA10" s="1">
        <v>0</v>
      </c>
      <c r="BB10" s="1">
        <v>0.6</v>
      </c>
      <c r="BC10" s="1">
        <v>11.6</v>
      </c>
      <c r="BD10" s="1">
        <v>5.4</v>
      </c>
      <c r="BE10" s="1">
        <v>3.8</v>
      </c>
      <c r="BF10" s="1">
        <v>0.8</v>
      </c>
      <c r="BG10" s="1">
        <v>0.8</v>
      </c>
      <c r="BH10" s="1">
        <v>1.6</v>
      </c>
      <c r="BI10" s="1">
        <v>1.22</v>
      </c>
      <c r="BJ10" s="1">
        <v>18.399999999999999</v>
      </c>
      <c r="BK10" s="1">
        <v>16.600000000000001</v>
      </c>
      <c r="BL10" s="1">
        <v>90</v>
      </c>
      <c r="BM10" s="1">
        <v>2.4</v>
      </c>
      <c r="BN10" s="1">
        <v>1.6</v>
      </c>
      <c r="BO10" s="1">
        <v>67</v>
      </c>
      <c r="BP10" s="1">
        <v>0.4</v>
      </c>
      <c r="BQ10" s="1">
        <v>0.4</v>
      </c>
      <c r="BR10" s="1">
        <v>100</v>
      </c>
      <c r="BS10" s="1">
        <v>0</v>
      </c>
      <c r="BT10" s="1">
        <v>0</v>
      </c>
      <c r="BU10" s="1">
        <v>5</v>
      </c>
      <c r="BV10" s="1">
        <v>0</v>
      </c>
      <c r="BW10" s="1">
        <v>0</v>
      </c>
      <c r="BX10" s="1">
        <v>0</v>
      </c>
      <c r="BY10" s="1">
        <v>26</v>
      </c>
      <c r="BZ10" s="1">
        <v>0</v>
      </c>
      <c r="CA10" s="1">
        <v>0.4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5.146996399999999</v>
      </c>
      <c r="CL10" s="1">
        <v>2</v>
      </c>
    </row>
    <row r="11" spans="1:90" x14ac:dyDescent="0.25">
      <c r="A11" s="1" t="s">
        <v>61</v>
      </c>
      <c r="B11" s="1">
        <v>4.5999999999999996</v>
      </c>
      <c r="C11" s="1">
        <v>5</v>
      </c>
      <c r="D11" s="1">
        <v>90</v>
      </c>
      <c r="E11" s="1">
        <v>0.06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</v>
      </c>
      <c r="V11" s="1">
        <v>0.8</v>
      </c>
      <c r="W11" s="1">
        <v>16</v>
      </c>
      <c r="X11" s="1">
        <v>0</v>
      </c>
      <c r="Y11" s="1">
        <v>0</v>
      </c>
      <c r="AA11" s="1">
        <v>0</v>
      </c>
      <c r="AB11" s="1">
        <v>0</v>
      </c>
      <c r="AC11" s="1">
        <v>0.2</v>
      </c>
      <c r="AD11" s="1">
        <v>0.2</v>
      </c>
      <c r="AE11" s="1">
        <v>0.08</v>
      </c>
      <c r="AF11" s="1">
        <v>0</v>
      </c>
      <c r="AG11" s="1">
        <v>1.8</v>
      </c>
      <c r="AH11" s="1">
        <v>0.2</v>
      </c>
      <c r="AI11" s="1">
        <v>0</v>
      </c>
      <c r="AJ11" s="1">
        <v>0.4</v>
      </c>
      <c r="AK11" s="1">
        <v>0</v>
      </c>
      <c r="AL11" s="1">
        <v>2</v>
      </c>
      <c r="AM11" s="1">
        <v>15.48</v>
      </c>
      <c r="AN11" s="1">
        <v>0.2</v>
      </c>
      <c r="AO11" s="1">
        <v>3.7</v>
      </c>
      <c r="AP11" s="1">
        <v>13.2</v>
      </c>
      <c r="AQ11" s="1">
        <v>18</v>
      </c>
      <c r="AR11" s="1">
        <v>0</v>
      </c>
      <c r="AS11" s="1">
        <v>3.4</v>
      </c>
      <c r="AT11" s="1">
        <v>0.8</v>
      </c>
      <c r="AU11" s="1">
        <v>0.2</v>
      </c>
      <c r="AV11" s="1">
        <v>0</v>
      </c>
      <c r="AW11" s="1">
        <v>0</v>
      </c>
      <c r="AX11" s="1">
        <v>8.6</v>
      </c>
      <c r="AY11" s="1">
        <v>1.2</v>
      </c>
      <c r="AZ11" s="1">
        <v>0</v>
      </c>
      <c r="BA11" s="1">
        <v>0</v>
      </c>
      <c r="BB11" s="1">
        <v>1.2</v>
      </c>
      <c r="BC11" s="1">
        <v>11.8</v>
      </c>
      <c r="BD11" s="1">
        <v>7</v>
      </c>
      <c r="BE11" s="1">
        <v>2.6</v>
      </c>
      <c r="BF11" s="1">
        <v>0.4</v>
      </c>
      <c r="BG11" s="1">
        <v>2</v>
      </c>
      <c r="BH11" s="1">
        <v>1.4</v>
      </c>
      <c r="BI11" s="1">
        <v>1.06</v>
      </c>
      <c r="BJ11" s="1">
        <v>35.4</v>
      </c>
      <c r="BK11" s="1">
        <v>22.6</v>
      </c>
      <c r="BL11" s="1">
        <v>64</v>
      </c>
      <c r="BM11" s="1">
        <v>13.2</v>
      </c>
      <c r="BN11" s="1">
        <v>2.4</v>
      </c>
      <c r="BO11" s="1">
        <v>18</v>
      </c>
      <c r="BP11" s="1">
        <v>5</v>
      </c>
      <c r="BQ11" s="1">
        <v>0.8</v>
      </c>
      <c r="BR11" s="1">
        <v>16</v>
      </c>
      <c r="BS11" s="1">
        <v>0</v>
      </c>
      <c r="BT11" s="1">
        <v>0</v>
      </c>
      <c r="BU11" s="1">
        <v>5</v>
      </c>
      <c r="BV11" s="1">
        <v>0</v>
      </c>
      <c r="BW11" s="1">
        <v>0</v>
      </c>
      <c r="BX11" s="1">
        <v>0</v>
      </c>
      <c r="BY11" s="1">
        <v>47.8</v>
      </c>
      <c r="BZ11" s="1">
        <v>0</v>
      </c>
      <c r="CA11" s="1">
        <v>5</v>
      </c>
      <c r="CB11" s="1">
        <v>0.8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8.8929887999999995</v>
      </c>
      <c r="CL11" s="1">
        <v>2</v>
      </c>
    </row>
    <row r="12" spans="1:90" x14ac:dyDescent="0.25">
      <c r="A12" s="1" t="s">
        <v>64</v>
      </c>
      <c r="B12" s="1">
        <v>4.3</v>
      </c>
      <c r="C12" s="1">
        <v>5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8.1999999999999993</v>
      </c>
      <c r="V12" s="1">
        <v>2.8</v>
      </c>
      <c r="W12" s="1">
        <v>34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2.2000000000000002</v>
      </c>
      <c r="AH12" s="1">
        <v>0</v>
      </c>
      <c r="AI12" s="1">
        <v>0</v>
      </c>
      <c r="AJ12" s="1">
        <v>0.6</v>
      </c>
      <c r="AK12" s="1">
        <v>0</v>
      </c>
      <c r="AL12" s="1">
        <v>0</v>
      </c>
      <c r="AM12" s="1">
        <v>20.96</v>
      </c>
      <c r="AN12" s="1">
        <v>0</v>
      </c>
      <c r="AO12" s="1">
        <v>4.4000000000000004</v>
      </c>
      <c r="AP12" s="1">
        <v>15</v>
      </c>
      <c r="AQ12" s="1">
        <v>22.2</v>
      </c>
      <c r="AR12" s="1">
        <v>0.2</v>
      </c>
      <c r="AS12" s="1">
        <v>5</v>
      </c>
      <c r="AT12" s="1">
        <v>0.4</v>
      </c>
      <c r="AU12" s="1">
        <v>0</v>
      </c>
      <c r="AV12" s="1">
        <v>0</v>
      </c>
      <c r="AX12" s="1">
        <v>12.6</v>
      </c>
      <c r="AY12" s="1">
        <v>0.2</v>
      </c>
      <c r="AZ12" s="1">
        <v>0</v>
      </c>
      <c r="BA12" s="1">
        <v>0</v>
      </c>
      <c r="BB12" s="1">
        <v>0.2</v>
      </c>
      <c r="BC12" s="1">
        <v>10.199999999999999</v>
      </c>
      <c r="BD12" s="1">
        <v>6</v>
      </c>
      <c r="BE12" s="1">
        <v>2.6</v>
      </c>
      <c r="BF12" s="1">
        <v>0.8</v>
      </c>
      <c r="BG12" s="1">
        <v>1.8</v>
      </c>
      <c r="BH12" s="1">
        <v>0.8</v>
      </c>
      <c r="BI12" s="1">
        <v>0.77</v>
      </c>
      <c r="BJ12" s="1">
        <v>43.2</v>
      </c>
      <c r="BK12" s="1">
        <v>27.4</v>
      </c>
      <c r="BL12" s="1">
        <v>63</v>
      </c>
      <c r="BM12" s="1">
        <v>20</v>
      </c>
      <c r="BN12" s="1">
        <v>7</v>
      </c>
      <c r="BO12" s="1">
        <v>35</v>
      </c>
      <c r="BP12" s="1">
        <v>8.1999999999999993</v>
      </c>
      <c r="BQ12" s="1">
        <v>2.8</v>
      </c>
      <c r="BR12" s="1">
        <v>34</v>
      </c>
      <c r="BS12" s="1">
        <v>0</v>
      </c>
      <c r="BT12" s="1">
        <v>0</v>
      </c>
      <c r="BU12" s="1">
        <v>5</v>
      </c>
      <c r="BV12" s="1">
        <v>0</v>
      </c>
      <c r="BW12" s="1">
        <v>0</v>
      </c>
      <c r="BX12" s="1">
        <v>0</v>
      </c>
      <c r="BY12" s="1">
        <v>52.2</v>
      </c>
      <c r="BZ12" s="1">
        <v>0</v>
      </c>
      <c r="CA12" s="1">
        <v>8.1999999999999993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5.9885280000000005</v>
      </c>
      <c r="CL12" s="1">
        <v>2</v>
      </c>
    </row>
    <row r="13" spans="1:90" x14ac:dyDescent="0.25">
      <c r="A13" s="1" t="s">
        <v>68</v>
      </c>
      <c r="B13" s="1">
        <v>6.1</v>
      </c>
      <c r="C13" s="1">
        <v>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1.25</v>
      </c>
      <c r="V13" s="1">
        <v>0.5</v>
      </c>
      <c r="W13" s="1">
        <v>40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4</v>
      </c>
      <c r="AH13" s="1">
        <v>0.25</v>
      </c>
      <c r="AI13" s="1">
        <v>0</v>
      </c>
      <c r="AJ13" s="1">
        <v>0.75</v>
      </c>
      <c r="AK13" s="1">
        <v>0</v>
      </c>
      <c r="AL13" s="1">
        <v>0</v>
      </c>
      <c r="AM13" s="1">
        <v>31.5</v>
      </c>
      <c r="AN13" s="1">
        <v>0</v>
      </c>
      <c r="AO13" s="1">
        <v>4.4000000000000004</v>
      </c>
      <c r="AP13" s="1">
        <v>17.25</v>
      </c>
      <c r="AQ13" s="1">
        <v>26.25</v>
      </c>
      <c r="AR13" s="1">
        <v>0.5</v>
      </c>
      <c r="AS13" s="1">
        <v>6.5</v>
      </c>
      <c r="AT13" s="1">
        <v>0.25</v>
      </c>
      <c r="AU13" s="1">
        <v>0</v>
      </c>
      <c r="AV13" s="1">
        <v>0</v>
      </c>
      <c r="AX13" s="1">
        <v>8.5</v>
      </c>
      <c r="AY13" s="1">
        <v>1.5</v>
      </c>
      <c r="AZ13" s="1">
        <v>0</v>
      </c>
      <c r="BA13" s="1">
        <v>0</v>
      </c>
      <c r="BB13" s="1">
        <v>1.5</v>
      </c>
      <c r="BC13" s="1">
        <v>12.75</v>
      </c>
      <c r="BD13" s="1">
        <v>8.25</v>
      </c>
      <c r="BE13" s="1">
        <v>4.5</v>
      </c>
      <c r="BF13" s="1">
        <v>0.75</v>
      </c>
      <c r="BG13" s="1">
        <v>3</v>
      </c>
      <c r="BH13" s="1">
        <v>1.25</v>
      </c>
      <c r="BI13" s="1">
        <v>1.36</v>
      </c>
      <c r="BJ13" s="1">
        <v>29</v>
      </c>
      <c r="BK13" s="1">
        <v>23.25</v>
      </c>
      <c r="BL13" s="1">
        <v>80</v>
      </c>
      <c r="BM13" s="1">
        <v>6</v>
      </c>
      <c r="BN13" s="1">
        <v>2.25</v>
      </c>
      <c r="BO13" s="1">
        <v>38</v>
      </c>
      <c r="BP13" s="1">
        <v>1.25</v>
      </c>
      <c r="BQ13" s="1">
        <v>0.5</v>
      </c>
      <c r="BR13" s="1">
        <v>40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42.5</v>
      </c>
      <c r="BZ13" s="1">
        <v>0</v>
      </c>
      <c r="CA13" s="1">
        <v>1.25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3.2585335000000004</v>
      </c>
      <c r="CL13" s="1">
        <v>2</v>
      </c>
    </row>
    <row r="14" spans="1:90" x14ac:dyDescent="0.25">
      <c r="A14" s="1" t="s">
        <v>69</v>
      </c>
      <c r="B14" s="1">
        <v>4.4000000000000004</v>
      </c>
      <c r="C14" s="1">
        <v>5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6.2</v>
      </c>
      <c r="V14" s="1">
        <v>1.2</v>
      </c>
      <c r="W14" s="1">
        <v>19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2.2000000000000002</v>
      </c>
      <c r="AH14" s="1">
        <v>0</v>
      </c>
      <c r="AI14" s="1">
        <v>0</v>
      </c>
      <c r="AJ14" s="1">
        <v>0.4</v>
      </c>
      <c r="AK14" s="1">
        <v>0</v>
      </c>
      <c r="AL14" s="1">
        <v>0</v>
      </c>
      <c r="AM14" s="1">
        <v>19.239999999999998</v>
      </c>
      <c r="AN14" s="1">
        <v>0</v>
      </c>
      <c r="AO14" s="1">
        <v>3.3</v>
      </c>
      <c r="AP14" s="1">
        <v>12.8</v>
      </c>
      <c r="AQ14" s="1">
        <v>17.600000000000001</v>
      </c>
      <c r="AR14" s="1">
        <v>0</v>
      </c>
      <c r="AS14" s="1">
        <v>3.6</v>
      </c>
      <c r="AT14" s="1">
        <v>1.2</v>
      </c>
      <c r="AU14" s="1">
        <v>0</v>
      </c>
      <c r="AV14" s="1">
        <v>0</v>
      </c>
      <c r="AX14" s="1">
        <v>6.6</v>
      </c>
      <c r="AY14" s="1">
        <v>1.2</v>
      </c>
      <c r="AZ14" s="1">
        <v>0</v>
      </c>
      <c r="BA14" s="1">
        <v>0</v>
      </c>
      <c r="BB14" s="1">
        <v>1.2</v>
      </c>
      <c r="BC14" s="1">
        <v>13.6</v>
      </c>
      <c r="BD14" s="1">
        <v>8.6</v>
      </c>
      <c r="BE14" s="1">
        <v>3.8</v>
      </c>
      <c r="BF14" s="1">
        <v>1.6</v>
      </c>
      <c r="BG14" s="1">
        <v>3.6</v>
      </c>
      <c r="BH14" s="1">
        <v>2</v>
      </c>
      <c r="BI14" s="1">
        <v>1.41</v>
      </c>
      <c r="BJ14" s="1">
        <v>25.2</v>
      </c>
      <c r="BK14" s="1">
        <v>12.6</v>
      </c>
      <c r="BL14" s="1">
        <v>50</v>
      </c>
      <c r="BM14" s="1">
        <v>14.2</v>
      </c>
      <c r="BN14" s="1">
        <v>3.6</v>
      </c>
      <c r="BO14" s="1">
        <v>25</v>
      </c>
      <c r="BP14" s="1">
        <v>6.2</v>
      </c>
      <c r="BQ14" s="1">
        <v>1.2</v>
      </c>
      <c r="BR14" s="1">
        <v>19</v>
      </c>
      <c r="BS14" s="1">
        <v>0</v>
      </c>
      <c r="BT14" s="1">
        <v>0</v>
      </c>
      <c r="BU14" s="1">
        <v>5</v>
      </c>
      <c r="BV14" s="1">
        <v>0</v>
      </c>
      <c r="BW14" s="1">
        <v>0</v>
      </c>
      <c r="BX14" s="1">
        <v>0</v>
      </c>
      <c r="BY14" s="1">
        <v>35</v>
      </c>
      <c r="BZ14" s="1">
        <v>0</v>
      </c>
      <c r="CA14" s="1">
        <v>6.2</v>
      </c>
      <c r="CB14" s="1">
        <v>0.4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5.2954493999999981</v>
      </c>
      <c r="CL14" s="1">
        <v>2</v>
      </c>
    </row>
    <row r="15" spans="1:90" x14ac:dyDescent="0.25">
      <c r="A15" s="1" t="s">
        <v>71</v>
      </c>
      <c r="B15" s="1">
        <v>5.4</v>
      </c>
      <c r="C15" s="1">
        <v>5</v>
      </c>
      <c r="D15" s="1">
        <v>90</v>
      </c>
      <c r="E15" s="1">
        <v>0.01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2.8</v>
      </c>
      <c r="V15" s="1">
        <v>1</v>
      </c>
      <c r="W15" s="1">
        <v>36</v>
      </c>
      <c r="X15" s="1">
        <v>0</v>
      </c>
      <c r="Y15" s="1">
        <v>0</v>
      </c>
      <c r="AA15" s="1">
        <v>0</v>
      </c>
      <c r="AB15" s="1">
        <v>0</v>
      </c>
      <c r="AC15" s="1">
        <v>0.2</v>
      </c>
      <c r="AD15" s="1">
        <v>0</v>
      </c>
      <c r="AE15" s="1">
        <v>0.01</v>
      </c>
      <c r="AF15" s="1">
        <v>0</v>
      </c>
      <c r="AG15" s="1">
        <v>3.8</v>
      </c>
      <c r="AH15" s="1">
        <v>0</v>
      </c>
      <c r="AI15" s="1">
        <v>0</v>
      </c>
      <c r="AJ15" s="1">
        <v>0.6</v>
      </c>
      <c r="AK15" s="1">
        <v>0</v>
      </c>
      <c r="AL15" s="1">
        <v>2</v>
      </c>
      <c r="AM15" s="1">
        <v>31.48</v>
      </c>
      <c r="AN15" s="1">
        <v>0</v>
      </c>
      <c r="AO15" s="1">
        <v>3.6</v>
      </c>
      <c r="AP15" s="1">
        <v>16</v>
      </c>
      <c r="AQ15" s="1">
        <v>23.2</v>
      </c>
      <c r="AR15" s="1">
        <v>1.2</v>
      </c>
      <c r="AS15" s="1">
        <v>6.2</v>
      </c>
      <c r="AT15" s="1">
        <v>1.2</v>
      </c>
      <c r="AU15" s="1">
        <v>0</v>
      </c>
      <c r="AV15" s="1">
        <v>0</v>
      </c>
      <c r="AX15" s="1">
        <v>7</v>
      </c>
      <c r="AY15" s="1">
        <v>0.8</v>
      </c>
      <c r="AZ15" s="1">
        <v>0</v>
      </c>
      <c r="BA15" s="1">
        <v>0</v>
      </c>
      <c r="BB15" s="1">
        <v>0.8</v>
      </c>
      <c r="BC15" s="1">
        <v>18</v>
      </c>
      <c r="BD15" s="1">
        <v>12</v>
      </c>
      <c r="BE15" s="1">
        <v>5.2</v>
      </c>
      <c r="BF15" s="1">
        <v>0.8</v>
      </c>
      <c r="BG15" s="1">
        <v>2.4</v>
      </c>
      <c r="BH15" s="1">
        <v>2.2000000000000002</v>
      </c>
      <c r="BI15" s="1">
        <v>1.85</v>
      </c>
      <c r="BJ15" s="1">
        <v>23.8</v>
      </c>
      <c r="BK15" s="1">
        <v>14.6</v>
      </c>
      <c r="BL15" s="1">
        <v>61</v>
      </c>
      <c r="BM15" s="1">
        <v>12.2</v>
      </c>
      <c r="BN15" s="1">
        <v>5</v>
      </c>
      <c r="BO15" s="1">
        <v>41</v>
      </c>
      <c r="BP15" s="1">
        <v>2.8</v>
      </c>
      <c r="BQ15" s="1">
        <v>1</v>
      </c>
      <c r="BR15" s="1">
        <v>36</v>
      </c>
      <c r="BS15" s="1">
        <v>0</v>
      </c>
      <c r="BT15" s="1">
        <v>0</v>
      </c>
      <c r="BU15" s="1">
        <v>5</v>
      </c>
      <c r="BV15" s="1">
        <v>0</v>
      </c>
      <c r="BW15" s="1">
        <v>0</v>
      </c>
      <c r="BX15" s="1">
        <v>0</v>
      </c>
      <c r="BY15" s="1">
        <v>31.8</v>
      </c>
      <c r="BZ15" s="1">
        <v>0</v>
      </c>
      <c r="CA15" s="1">
        <v>2.8</v>
      </c>
      <c r="CB15" s="1">
        <v>0.2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1.9054830000000011</v>
      </c>
      <c r="CL15" s="1">
        <v>2</v>
      </c>
    </row>
    <row r="16" spans="1:90" x14ac:dyDescent="0.25">
      <c r="A16" s="1" t="s">
        <v>81</v>
      </c>
      <c r="B16" s="1">
        <v>4.5</v>
      </c>
      <c r="C16" s="1">
        <v>1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7</v>
      </c>
      <c r="V16" s="1">
        <v>1</v>
      </c>
      <c r="W16" s="1">
        <v>14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9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55.2</v>
      </c>
      <c r="AN16" s="1">
        <v>0</v>
      </c>
      <c r="AO16" s="1">
        <v>5.4</v>
      </c>
      <c r="AP16" s="1">
        <v>29</v>
      </c>
      <c r="AQ16" s="1">
        <v>29</v>
      </c>
      <c r="AR16" s="1">
        <v>3</v>
      </c>
      <c r="AS16" s="1">
        <v>8</v>
      </c>
      <c r="AT16" s="1">
        <v>1</v>
      </c>
      <c r="AU16" s="1">
        <v>0</v>
      </c>
      <c r="AV16" s="1">
        <v>0</v>
      </c>
      <c r="AX16" s="1">
        <v>15</v>
      </c>
      <c r="AY16" s="1">
        <v>0</v>
      </c>
      <c r="AZ16" s="1">
        <v>0</v>
      </c>
      <c r="BA16" s="1">
        <v>0</v>
      </c>
      <c r="BB16" s="1">
        <v>0</v>
      </c>
      <c r="BC16" s="1">
        <v>22</v>
      </c>
      <c r="BD16" s="1">
        <v>10</v>
      </c>
      <c r="BE16" s="1">
        <v>9</v>
      </c>
      <c r="BF16" s="1">
        <v>1</v>
      </c>
      <c r="BG16" s="1">
        <v>0</v>
      </c>
      <c r="BH16" s="1">
        <v>1</v>
      </c>
      <c r="BI16" s="1">
        <v>1.87</v>
      </c>
      <c r="BJ16" s="1">
        <v>26</v>
      </c>
      <c r="BK16" s="1">
        <v>16</v>
      </c>
      <c r="BL16" s="1">
        <v>62</v>
      </c>
      <c r="BM16" s="1">
        <v>20</v>
      </c>
      <c r="BN16" s="1">
        <v>11</v>
      </c>
      <c r="BO16" s="1">
        <v>55</v>
      </c>
      <c r="BP16" s="1">
        <v>7</v>
      </c>
      <c r="BQ16" s="1">
        <v>1</v>
      </c>
      <c r="BR16" s="1">
        <v>14</v>
      </c>
      <c r="BS16" s="1">
        <v>0</v>
      </c>
      <c r="BT16" s="1">
        <v>0</v>
      </c>
      <c r="BU16" s="1">
        <v>1</v>
      </c>
      <c r="BV16" s="1">
        <v>0</v>
      </c>
      <c r="BW16" s="1">
        <v>0</v>
      </c>
      <c r="BX16" s="1">
        <v>0</v>
      </c>
      <c r="BY16" s="1">
        <v>41</v>
      </c>
      <c r="BZ16" s="1">
        <v>0</v>
      </c>
      <c r="CA16" s="1">
        <v>7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-2.4033940000000018</v>
      </c>
      <c r="CL16" s="1">
        <v>2</v>
      </c>
    </row>
    <row r="17" spans="1:90" x14ac:dyDescent="0.25">
      <c r="A17" s="1" t="s">
        <v>63</v>
      </c>
      <c r="B17" s="1">
        <v>4.8</v>
      </c>
      <c r="C17" s="1">
        <v>5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2.8</v>
      </c>
      <c r="V17" s="1">
        <v>0.4</v>
      </c>
      <c r="W17" s="1">
        <v>14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3.8</v>
      </c>
      <c r="AH17" s="1">
        <v>0</v>
      </c>
      <c r="AI17" s="1">
        <v>0</v>
      </c>
      <c r="AJ17" s="1">
        <v>0.2</v>
      </c>
      <c r="AK17" s="1">
        <v>0</v>
      </c>
      <c r="AL17" s="1">
        <v>0</v>
      </c>
      <c r="AM17" s="1">
        <v>29.24</v>
      </c>
      <c r="AN17" s="1">
        <v>0</v>
      </c>
      <c r="AO17" s="1">
        <v>3.6</v>
      </c>
      <c r="AP17" s="1">
        <v>17</v>
      </c>
      <c r="AQ17" s="1">
        <v>19.399999999999999</v>
      </c>
      <c r="AR17" s="1">
        <v>0.4</v>
      </c>
      <c r="AS17" s="1">
        <v>3.8</v>
      </c>
      <c r="AT17" s="1">
        <v>1.6</v>
      </c>
      <c r="AU17" s="1">
        <v>0</v>
      </c>
      <c r="AV17" s="1">
        <v>0</v>
      </c>
      <c r="AX17" s="1">
        <v>8</v>
      </c>
      <c r="AY17" s="1">
        <v>0.6</v>
      </c>
      <c r="AZ17" s="1">
        <v>0</v>
      </c>
      <c r="BA17" s="1">
        <v>0</v>
      </c>
      <c r="BB17" s="1">
        <v>0.6</v>
      </c>
      <c r="BC17" s="1">
        <v>17.399999999999999</v>
      </c>
      <c r="BD17" s="1">
        <v>12.4</v>
      </c>
      <c r="BE17" s="1">
        <v>5.4</v>
      </c>
      <c r="BF17" s="1">
        <v>0.8</v>
      </c>
      <c r="BG17" s="1">
        <v>3.6</v>
      </c>
      <c r="BH17" s="1">
        <v>2</v>
      </c>
      <c r="BI17" s="1">
        <v>1.82</v>
      </c>
      <c r="BJ17" s="1">
        <v>32.200000000000003</v>
      </c>
      <c r="BK17" s="1">
        <v>23.2</v>
      </c>
      <c r="BL17" s="1">
        <v>72</v>
      </c>
      <c r="BM17" s="1">
        <v>7</v>
      </c>
      <c r="BN17" s="1">
        <v>1.4</v>
      </c>
      <c r="BO17" s="1">
        <v>20</v>
      </c>
      <c r="BP17" s="1">
        <v>2.8</v>
      </c>
      <c r="BQ17" s="1">
        <v>0.4</v>
      </c>
      <c r="BR17" s="1">
        <v>14</v>
      </c>
      <c r="BS17" s="1">
        <v>0</v>
      </c>
      <c r="BT17" s="1">
        <v>0</v>
      </c>
      <c r="BU17" s="1">
        <v>5</v>
      </c>
      <c r="BV17" s="1">
        <v>0</v>
      </c>
      <c r="BW17" s="1">
        <v>0</v>
      </c>
      <c r="BX17" s="1">
        <v>0</v>
      </c>
      <c r="BY17" s="1">
        <v>41.6</v>
      </c>
      <c r="BZ17" s="1">
        <v>0</v>
      </c>
      <c r="CA17" s="1">
        <v>2.8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3.2850988000000001</v>
      </c>
      <c r="CL17" s="1">
        <v>1</v>
      </c>
    </row>
    <row r="18" spans="1:90" x14ac:dyDescent="0.25">
      <c r="A18" s="1" t="s">
        <v>65</v>
      </c>
      <c r="B18" s="1">
        <v>5.4</v>
      </c>
      <c r="C18" s="1">
        <v>5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8</v>
      </c>
      <c r="V18" s="1">
        <v>2.8</v>
      </c>
      <c r="W18" s="1">
        <v>35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26.56</v>
      </c>
      <c r="AN18" s="1">
        <v>0</v>
      </c>
      <c r="AO18" s="1">
        <v>3.3</v>
      </c>
      <c r="AP18" s="1">
        <v>16</v>
      </c>
      <c r="AQ18" s="1">
        <v>16</v>
      </c>
      <c r="AR18" s="1">
        <v>0</v>
      </c>
      <c r="AS18" s="1">
        <v>2.2000000000000002</v>
      </c>
      <c r="AT18" s="1">
        <v>1.8</v>
      </c>
      <c r="AU18" s="1">
        <v>0</v>
      </c>
      <c r="AV18" s="1">
        <v>0</v>
      </c>
      <c r="AX18" s="1">
        <v>11.2</v>
      </c>
      <c r="AY18" s="1">
        <v>1.2</v>
      </c>
      <c r="AZ18" s="1">
        <v>0</v>
      </c>
      <c r="BA18" s="1">
        <v>0</v>
      </c>
      <c r="BB18" s="1">
        <v>1.2</v>
      </c>
      <c r="BC18" s="1">
        <v>16</v>
      </c>
      <c r="BD18" s="1">
        <v>11</v>
      </c>
      <c r="BE18" s="1">
        <v>5.6</v>
      </c>
      <c r="BF18" s="1">
        <v>1</v>
      </c>
      <c r="BG18" s="1">
        <v>4.2</v>
      </c>
      <c r="BH18" s="1">
        <v>2.4</v>
      </c>
      <c r="BI18" s="1">
        <v>1.82</v>
      </c>
      <c r="BJ18" s="1">
        <v>23.2</v>
      </c>
      <c r="BK18" s="1">
        <v>11.6</v>
      </c>
      <c r="BL18" s="1">
        <v>50</v>
      </c>
      <c r="BM18" s="1">
        <v>18.8</v>
      </c>
      <c r="BN18" s="1">
        <v>8.4</v>
      </c>
      <c r="BO18" s="1">
        <v>45</v>
      </c>
      <c r="BP18" s="1">
        <v>8</v>
      </c>
      <c r="BQ18" s="1">
        <v>2.8</v>
      </c>
      <c r="BR18" s="1">
        <v>35</v>
      </c>
      <c r="BS18" s="1">
        <v>0</v>
      </c>
      <c r="BT18" s="1">
        <v>0</v>
      </c>
      <c r="BU18" s="1">
        <v>5</v>
      </c>
      <c r="BV18" s="1">
        <v>0</v>
      </c>
      <c r="BW18" s="1">
        <v>0</v>
      </c>
      <c r="BX18" s="1">
        <v>0</v>
      </c>
      <c r="BY18" s="1">
        <v>33.6</v>
      </c>
      <c r="BZ18" s="1">
        <v>0</v>
      </c>
      <c r="CA18" s="1">
        <v>8</v>
      </c>
      <c r="CB18" s="1">
        <v>1.2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5.8779743999999985</v>
      </c>
      <c r="CL18" s="1">
        <v>1</v>
      </c>
    </row>
    <row r="19" spans="1:90" x14ac:dyDescent="0.25">
      <c r="A19" s="1" t="s">
        <v>67</v>
      </c>
      <c r="B19" s="1">
        <v>4.8</v>
      </c>
      <c r="C19" s="1">
        <v>5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0.4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4.4000000000000004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35.520000000000003</v>
      </c>
      <c r="AN19" s="1">
        <v>0</v>
      </c>
      <c r="AO19" s="1">
        <v>3.4</v>
      </c>
      <c r="AP19" s="1">
        <v>20.2</v>
      </c>
      <c r="AQ19" s="1">
        <v>20.2</v>
      </c>
      <c r="AR19" s="1">
        <v>0</v>
      </c>
      <c r="AS19" s="1">
        <v>2.4</v>
      </c>
      <c r="AT19" s="1">
        <v>2.4</v>
      </c>
      <c r="AU19" s="1">
        <v>0</v>
      </c>
      <c r="AV19" s="1">
        <v>0</v>
      </c>
      <c r="AX19" s="1">
        <v>10.4</v>
      </c>
      <c r="AY19" s="1">
        <v>1.2</v>
      </c>
      <c r="AZ19" s="1">
        <v>0</v>
      </c>
      <c r="BA19" s="1">
        <v>0</v>
      </c>
      <c r="BB19" s="1">
        <v>1.2</v>
      </c>
      <c r="BC19" s="1">
        <v>18.399999999999999</v>
      </c>
      <c r="BD19" s="1">
        <v>12.4</v>
      </c>
      <c r="BE19" s="1">
        <v>7</v>
      </c>
      <c r="BF19" s="1">
        <v>0</v>
      </c>
      <c r="BG19" s="1">
        <v>2.4</v>
      </c>
      <c r="BH19" s="1">
        <v>2.6</v>
      </c>
      <c r="BI19" s="1">
        <v>2.16</v>
      </c>
      <c r="BJ19" s="1">
        <v>32.4</v>
      </c>
      <c r="BK19" s="1">
        <v>25.2</v>
      </c>
      <c r="BL19" s="1">
        <v>78</v>
      </c>
      <c r="BM19" s="1">
        <v>3.8</v>
      </c>
      <c r="BN19" s="1">
        <v>0.6</v>
      </c>
      <c r="BO19" s="1">
        <v>16</v>
      </c>
      <c r="BP19" s="1">
        <v>0.4</v>
      </c>
      <c r="BQ19" s="1">
        <v>0</v>
      </c>
      <c r="BR19" s="1">
        <v>0</v>
      </c>
      <c r="BS19" s="1">
        <v>0</v>
      </c>
      <c r="BT19" s="1">
        <v>0</v>
      </c>
      <c r="BU19" s="1">
        <v>5</v>
      </c>
      <c r="BV19" s="1">
        <v>0</v>
      </c>
      <c r="BW19" s="1">
        <v>0</v>
      </c>
      <c r="BX19" s="1">
        <v>0</v>
      </c>
      <c r="BY19" s="1">
        <v>49.2</v>
      </c>
      <c r="BZ19" s="1">
        <v>0</v>
      </c>
      <c r="CA19" s="1">
        <v>0.4</v>
      </c>
      <c r="CB19" s="1">
        <v>0.2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4.3412109999999995</v>
      </c>
      <c r="CL19" s="1">
        <v>1</v>
      </c>
    </row>
    <row r="20" spans="1:90" x14ac:dyDescent="0.25">
      <c r="A20" s="1" t="s">
        <v>73</v>
      </c>
      <c r="B20" s="1">
        <v>4.5</v>
      </c>
      <c r="C20" s="1">
        <v>5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3</v>
      </c>
      <c r="V20" s="1">
        <v>1</v>
      </c>
      <c r="W20" s="1">
        <v>33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2.8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25.8</v>
      </c>
      <c r="AN20" s="1">
        <v>0</v>
      </c>
      <c r="AO20" s="1">
        <v>2.7</v>
      </c>
      <c r="AP20" s="1">
        <v>12.8</v>
      </c>
      <c r="AQ20" s="1">
        <v>12.8</v>
      </c>
      <c r="AR20" s="1">
        <v>0</v>
      </c>
      <c r="AS20" s="1">
        <v>1.2</v>
      </c>
      <c r="AT20" s="1">
        <v>2.8</v>
      </c>
      <c r="AU20" s="1">
        <v>0</v>
      </c>
      <c r="AV20" s="1">
        <v>0</v>
      </c>
      <c r="AX20" s="1">
        <v>7.8</v>
      </c>
      <c r="AY20" s="1">
        <v>1</v>
      </c>
      <c r="AZ20" s="1">
        <v>0</v>
      </c>
      <c r="BA20" s="1">
        <v>0</v>
      </c>
      <c r="BB20" s="1">
        <v>1</v>
      </c>
      <c r="BC20" s="1">
        <v>17.2</v>
      </c>
      <c r="BD20" s="1">
        <v>11.8</v>
      </c>
      <c r="BE20" s="1">
        <v>5.8</v>
      </c>
      <c r="BF20" s="1">
        <v>0.2</v>
      </c>
      <c r="BG20" s="1">
        <v>2</v>
      </c>
      <c r="BH20" s="1">
        <v>3.2</v>
      </c>
      <c r="BI20" s="1">
        <v>2.14</v>
      </c>
      <c r="BJ20" s="1">
        <v>39.799999999999997</v>
      </c>
      <c r="BK20" s="1">
        <v>26.2</v>
      </c>
      <c r="BL20" s="1">
        <v>66</v>
      </c>
      <c r="BM20" s="1">
        <v>11.4</v>
      </c>
      <c r="BN20" s="1">
        <v>2.8</v>
      </c>
      <c r="BO20" s="1">
        <v>25</v>
      </c>
      <c r="BP20" s="1">
        <v>3</v>
      </c>
      <c r="BQ20" s="1">
        <v>1</v>
      </c>
      <c r="BR20" s="1">
        <v>33</v>
      </c>
      <c r="BS20" s="1">
        <v>0</v>
      </c>
      <c r="BT20" s="1">
        <v>0</v>
      </c>
      <c r="BU20" s="1">
        <v>5</v>
      </c>
      <c r="BV20" s="1">
        <v>0</v>
      </c>
      <c r="BW20" s="1">
        <v>0</v>
      </c>
      <c r="BX20" s="1">
        <v>0</v>
      </c>
      <c r="BY20" s="1">
        <v>49.6</v>
      </c>
      <c r="BZ20" s="1">
        <v>0</v>
      </c>
      <c r="CA20" s="1">
        <v>3</v>
      </c>
      <c r="CB20" s="1">
        <v>0.6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5.0564342000000009</v>
      </c>
      <c r="CL20" s="1">
        <v>1</v>
      </c>
    </row>
    <row r="21" spans="1:90" x14ac:dyDescent="0.25">
      <c r="A21" s="1" t="s">
        <v>78</v>
      </c>
      <c r="B21" s="1">
        <v>6</v>
      </c>
      <c r="C21" s="1">
        <v>5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2.4</v>
      </c>
      <c r="V21" s="1">
        <v>0.6</v>
      </c>
      <c r="W21" s="1">
        <v>25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2.8</v>
      </c>
      <c r="AH21" s="1">
        <v>0</v>
      </c>
      <c r="AI21" s="1">
        <v>0</v>
      </c>
      <c r="AJ21" s="1">
        <v>0.8</v>
      </c>
      <c r="AK21" s="1">
        <v>0</v>
      </c>
      <c r="AL21" s="1">
        <v>0</v>
      </c>
      <c r="AM21" s="1">
        <v>26.92</v>
      </c>
      <c r="AN21" s="1">
        <v>0</v>
      </c>
      <c r="AO21" s="1">
        <v>4.2</v>
      </c>
      <c r="AP21" s="1">
        <v>16.8</v>
      </c>
      <c r="AQ21" s="1">
        <v>26.4</v>
      </c>
      <c r="AR21" s="1">
        <v>0.8</v>
      </c>
      <c r="AS21" s="1">
        <v>6.6</v>
      </c>
      <c r="AT21" s="1">
        <v>0.2</v>
      </c>
      <c r="AU21" s="1">
        <v>0</v>
      </c>
      <c r="AV21" s="1">
        <v>0</v>
      </c>
      <c r="AX21" s="1">
        <v>8.8000000000000007</v>
      </c>
      <c r="AY21" s="1">
        <v>2.6</v>
      </c>
      <c r="AZ21" s="1">
        <v>0</v>
      </c>
      <c r="BA21" s="1">
        <v>0</v>
      </c>
      <c r="BB21" s="1">
        <v>2.6</v>
      </c>
      <c r="BC21" s="1">
        <v>10.199999999999999</v>
      </c>
      <c r="BD21" s="1">
        <v>7.2</v>
      </c>
      <c r="BE21" s="1">
        <v>3</v>
      </c>
      <c r="BF21" s="1">
        <v>1.4</v>
      </c>
      <c r="BG21" s="1">
        <v>2.4</v>
      </c>
      <c r="BH21" s="1">
        <v>1</v>
      </c>
      <c r="BI21" s="1">
        <v>0.95</v>
      </c>
      <c r="BJ21" s="1">
        <v>28.6</v>
      </c>
      <c r="BK21" s="1">
        <v>24.2</v>
      </c>
      <c r="BL21" s="1">
        <v>85</v>
      </c>
      <c r="BM21" s="1">
        <v>6</v>
      </c>
      <c r="BN21" s="1">
        <v>2</v>
      </c>
      <c r="BO21" s="1">
        <v>33</v>
      </c>
      <c r="BP21" s="1">
        <v>2.4</v>
      </c>
      <c r="BQ21" s="1">
        <v>0.6</v>
      </c>
      <c r="BR21" s="1">
        <v>25</v>
      </c>
      <c r="BS21" s="1">
        <v>0</v>
      </c>
      <c r="BT21" s="1">
        <v>0</v>
      </c>
      <c r="BU21" s="1">
        <v>5</v>
      </c>
      <c r="BV21" s="1">
        <v>0</v>
      </c>
      <c r="BW21" s="1">
        <v>0</v>
      </c>
      <c r="BX21" s="1">
        <v>0</v>
      </c>
      <c r="BY21" s="1">
        <v>41.2</v>
      </c>
      <c r="BZ21" s="1">
        <v>0</v>
      </c>
      <c r="CA21" s="1">
        <v>2.4</v>
      </c>
      <c r="CB21" s="1">
        <v>0.2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3.7792204000000016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40AD-3441-4CCC-BA8D-F16DBFC5380C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73</v>
      </c>
      <c r="B2" s="1">
        <v>4.5</v>
      </c>
      <c r="C2" s="1">
        <v>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2.67</v>
      </c>
      <c r="V2" s="1">
        <v>0.83</v>
      </c>
      <c r="W2" s="1">
        <v>31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2.67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24.7</v>
      </c>
      <c r="AN2" s="1">
        <v>0</v>
      </c>
      <c r="AO2" s="1">
        <v>2.6</v>
      </c>
      <c r="AP2" s="1">
        <v>12.67</v>
      </c>
      <c r="AQ2" s="1">
        <v>12.67</v>
      </c>
      <c r="AR2" s="1">
        <v>0</v>
      </c>
      <c r="AS2" s="1">
        <v>1.17</v>
      </c>
      <c r="AT2" s="1">
        <v>2.67</v>
      </c>
      <c r="AU2" s="1">
        <v>0</v>
      </c>
      <c r="AV2" s="1">
        <v>0</v>
      </c>
      <c r="AX2" s="1">
        <v>7.83</v>
      </c>
      <c r="AY2" s="1">
        <v>0.83</v>
      </c>
      <c r="AZ2" s="1">
        <v>0</v>
      </c>
      <c r="BA2" s="1">
        <v>0</v>
      </c>
      <c r="BB2" s="1">
        <v>0.83</v>
      </c>
      <c r="BC2" s="1">
        <v>16.170000000000002</v>
      </c>
      <c r="BD2" s="1">
        <v>11</v>
      </c>
      <c r="BE2" s="1">
        <v>5.5</v>
      </c>
      <c r="BF2" s="1">
        <v>0.33</v>
      </c>
      <c r="BG2" s="1">
        <v>1.83</v>
      </c>
      <c r="BH2" s="1">
        <v>3.17</v>
      </c>
      <c r="BI2" s="1">
        <v>2.12</v>
      </c>
      <c r="BJ2" s="1">
        <v>37.17</v>
      </c>
      <c r="BK2" s="1">
        <v>24.83</v>
      </c>
      <c r="BL2" s="1">
        <v>67</v>
      </c>
      <c r="BM2" s="1">
        <v>10.17</v>
      </c>
      <c r="BN2" s="1">
        <v>2.33</v>
      </c>
      <c r="BO2" s="1">
        <v>23</v>
      </c>
      <c r="BP2" s="1">
        <v>2.67</v>
      </c>
      <c r="BQ2" s="1">
        <v>0.83</v>
      </c>
      <c r="BR2" s="1">
        <v>31</v>
      </c>
      <c r="BS2" s="1">
        <v>0</v>
      </c>
      <c r="BT2" s="1">
        <v>0</v>
      </c>
      <c r="BU2" s="1">
        <v>6</v>
      </c>
      <c r="BV2" s="1">
        <v>0</v>
      </c>
      <c r="BW2" s="1">
        <v>0</v>
      </c>
      <c r="BX2" s="1">
        <v>0</v>
      </c>
      <c r="BY2" s="1">
        <v>47</v>
      </c>
      <c r="BZ2" s="1">
        <v>0</v>
      </c>
      <c r="CA2" s="1">
        <v>2.67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5.0951771400000014</v>
      </c>
      <c r="CL2" s="1">
        <v>9</v>
      </c>
    </row>
    <row r="3" spans="1:90" x14ac:dyDescent="0.25">
      <c r="A3" s="1" t="s">
        <v>61</v>
      </c>
      <c r="B3" s="1">
        <v>4.5999999999999996</v>
      </c>
      <c r="C3" s="1">
        <v>6</v>
      </c>
      <c r="D3" s="1">
        <v>90</v>
      </c>
      <c r="E3" s="1">
        <v>0.11</v>
      </c>
      <c r="F3" s="1">
        <v>0</v>
      </c>
      <c r="G3" s="1">
        <v>0.1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5.67</v>
      </c>
      <c r="V3" s="1">
        <v>1.17</v>
      </c>
      <c r="W3" s="1">
        <v>21</v>
      </c>
      <c r="X3" s="1">
        <v>0</v>
      </c>
      <c r="Y3" s="1">
        <v>0</v>
      </c>
      <c r="AA3" s="1">
        <v>0</v>
      </c>
      <c r="AB3" s="1">
        <v>0</v>
      </c>
      <c r="AC3" s="1">
        <v>0.33</v>
      </c>
      <c r="AD3" s="1">
        <v>0.33</v>
      </c>
      <c r="AE3" s="1">
        <v>0.14000000000000001</v>
      </c>
      <c r="AF3" s="1">
        <v>0</v>
      </c>
      <c r="AG3" s="1">
        <v>1.83</v>
      </c>
      <c r="AH3" s="1">
        <v>0.33</v>
      </c>
      <c r="AI3" s="1">
        <v>0</v>
      </c>
      <c r="AJ3" s="1">
        <v>0.33</v>
      </c>
      <c r="AK3" s="1">
        <v>0</v>
      </c>
      <c r="AL3" s="1">
        <v>3.33</v>
      </c>
      <c r="AM3" s="1">
        <v>16.23</v>
      </c>
      <c r="AN3" s="1">
        <v>0.4</v>
      </c>
      <c r="AO3" s="1">
        <v>3.6</v>
      </c>
      <c r="AP3" s="1">
        <v>14.17</v>
      </c>
      <c r="AQ3" s="1">
        <v>18.170000000000002</v>
      </c>
      <c r="AR3" s="1">
        <v>0.17</v>
      </c>
      <c r="AS3" s="1">
        <v>3.17</v>
      </c>
      <c r="AT3" s="1">
        <v>0.83</v>
      </c>
      <c r="AU3" s="1">
        <v>0.17</v>
      </c>
      <c r="AV3" s="1">
        <v>0</v>
      </c>
      <c r="AW3" s="1">
        <v>0</v>
      </c>
      <c r="AX3" s="1">
        <v>10.33</v>
      </c>
      <c r="AY3" s="1">
        <v>1.17</v>
      </c>
      <c r="AZ3" s="1">
        <v>0</v>
      </c>
      <c r="BA3" s="1">
        <v>0</v>
      </c>
      <c r="BB3" s="1">
        <v>1.17</v>
      </c>
      <c r="BC3" s="1">
        <v>11.17</v>
      </c>
      <c r="BD3" s="1">
        <v>6.5</v>
      </c>
      <c r="BE3" s="1">
        <v>2.67</v>
      </c>
      <c r="BF3" s="1">
        <v>0.33</v>
      </c>
      <c r="BG3" s="1">
        <v>1.67</v>
      </c>
      <c r="BH3" s="1">
        <v>1.5</v>
      </c>
      <c r="BI3" s="1">
        <v>1.1200000000000001</v>
      </c>
      <c r="BJ3" s="1">
        <v>39.67</v>
      </c>
      <c r="BK3" s="1">
        <v>26.33</v>
      </c>
      <c r="BL3" s="1">
        <v>66</v>
      </c>
      <c r="BM3" s="1">
        <v>13.83</v>
      </c>
      <c r="BN3" s="1">
        <v>2.83</v>
      </c>
      <c r="BO3" s="1">
        <v>20</v>
      </c>
      <c r="BP3" s="1">
        <v>5.67</v>
      </c>
      <c r="BQ3" s="1">
        <v>1.17</v>
      </c>
      <c r="BR3" s="1">
        <v>21</v>
      </c>
      <c r="BS3" s="1">
        <v>0.17</v>
      </c>
      <c r="BT3" s="1">
        <v>0.17</v>
      </c>
      <c r="BU3" s="1">
        <v>6</v>
      </c>
      <c r="BV3" s="1">
        <v>0</v>
      </c>
      <c r="BW3" s="1">
        <v>0</v>
      </c>
      <c r="BX3" s="1">
        <v>0</v>
      </c>
      <c r="BY3" s="1">
        <v>52</v>
      </c>
      <c r="BZ3" s="1">
        <v>0</v>
      </c>
      <c r="CA3" s="1">
        <v>5.67</v>
      </c>
      <c r="CB3" s="1">
        <v>0.83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9.5202269500000032</v>
      </c>
      <c r="CL3" s="1">
        <v>6</v>
      </c>
    </row>
    <row r="4" spans="1:90" x14ac:dyDescent="0.25">
      <c r="A4" s="1" t="s">
        <v>79</v>
      </c>
      <c r="B4" s="1">
        <v>5.0999999999999996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9.67</v>
      </c>
      <c r="V4" s="1">
        <v>3.33</v>
      </c>
      <c r="W4" s="1">
        <v>34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2.33</v>
      </c>
      <c r="AH4" s="1">
        <v>0</v>
      </c>
      <c r="AI4" s="1">
        <v>0</v>
      </c>
      <c r="AJ4" s="1">
        <v>0.67</v>
      </c>
      <c r="AK4" s="1">
        <v>0</v>
      </c>
      <c r="AL4" s="1">
        <v>0</v>
      </c>
      <c r="AM4" s="1">
        <v>18.399999999999999</v>
      </c>
      <c r="AN4" s="1">
        <v>0</v>
      </c>
      <c r="AO4" s="1">
        <v>4.5999999999999996</v>
      </c>
      <c r="AP4" s="1">
        <v>14.67</v>
      </c>
      <c r="AQ4" s="1">
        <v>22.67</v>
      </c>
      <c r="AR4" s="1">
        <v>0.67</v>
      </c>
      <c r="AS4" s="1">
        <v>6</v>
      </c>
      <c r="AT4" s="1">
        <v>0.33</v>
      </c>
      <c r="AU4" s="1">
        <v>0.33</v>
      </c>
      <c r="AV4" s="1">
        <v>0.33</v>
      </c>
      <c r="AW4" s="1">
        <v>100</v>
      </c>
      <c r="AX4" s="1">
        <v>10.33</v>
      </c>
      <c r="AY4" s="1">
        <v>0</v>
      </c>
      <c r="AZ4" s="1">
        <v>0</v>
      </c>
      <c r="BA4" s="1">
        <v>0</v>
      </c>
      <c r="BB4" s="1">
        <v>0</v>
      </c>
      <c r="BC4" s="1">
        <v>12.67</v>
      </c>
      <c r="BD4" s="1">
        <v>8.33</v>
      </c>
      <c r="BE4" s="1">
        <v>2.67</v>
      </c>
      <c r="BF4" s="1">
        <v>1.67</v>
      </c>
      <c r="BG4" s="1">
        <v>3.67</v>
      </c>
      <c r="BH4" s="1">
        <v>0.67</v>
      </c>
      <c r="BI4" s="1">
        <v>0.8</v>
      </c>
      <c r="BJ4" s="1">
        <v>33</v>
      </c>
      <c r="BK4" s="1">
        <v>22</v>
      </c>
      <c r="BL4" s="1">
        <v>67</v>
      </c>
      <c r="BM4" s="1">
        <v>14.33</v>
      </c>
      <c r="BN4" s="1">
        <v>5.33</v>
      </c>
      <c r="BO4" s="1">
        <v>37</v>
      </c>
      <c r="BP4" s="1">
        <v>9.67</v>
      </c>
      <c r="BQ4" s="1">
        <v>3.33</v>
      </c>
      <c r="BR4" s="1">
        <v>34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0.33</v>
      </c>
      <c r="BY4" s="1">
        <v>43.67</v>
      </c>
      <c r="BZ4" s="1">
        <v>0</v>
      </c>
      <c r="CA4" s="1">
        <v>9.67</v>
      </c>
      <c r="CB4" s="1">
        <v>0.67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1.5679748100000004</v>
      </c>
      <c r="CL4" s="1">
        <v>6</v>
      </c>
    </row>
    <row r="5" spans="1:90" x14ac:dyDescent="0.25">
      <c r="A5" s="1" t="s">
        <v>65</v>
      </c>
      <c r="B5" s="1">
        <v>5.4</v>
      </c>
      <c r="C5" s="1">
        <v>6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2.33</v>
      </c>
      <c r="W5" s="1">
        <v>29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24.73</v>
      </c>
      <c r="AN5" s="1">
        <v>0</v>
      </c>
      <c r="AO5" s="1">
        <v>3.1</v>
      </c>
      <c r="AP5" s="1">
        <v>15.67</v>
      </c>
      <c r="AQ5" s="1">
        <v>15.67</v>
      </c>
      <c r="AR5" s="1">
        <v>0</v>
      </c>
      <c r="AS5" s="1">
        <v>2</v>
      </c>
      <c r="AT5" s="1">
        <v>1.83</v>
      </c>
      <c r="AU5" s="1">
        <v>0</v>
      </c>
      <c r="AV5" s="1">
        <v>0</v>
      </c>
      <c r="AX5" s="1">
        <v>10.83</v>
      </c>
      <c r="AY5" s="1">
        <v>1.17</v>
      </c>
      <c r="AZ5" s="1">
        <v>0</v>
      </c>
      <c r="BA5" s="1">
        <v>0.17</v>
      </c>
      <c r="BB5" s="1">
        <v>1.33</v>
      </c>
      <c r="BC5" s="1">
        <v>17</v>
      </c>
      <c r="BD5" s="1">
        <v>11.5</v>
      </c>
      <c r="BE5" s="1">
        <v>5.5</v>
      </c>
      <c r="BF5" s="1">
        <v>0.83</v>
      </c>
      <c r="BG5" s="1">
        <v>3.67</v>
      </c>
      <c r="BH5" s="1">
        <v>2.33</v>
      </c>
      <c r="BI5" s="1">
        <v>1.83</v>
      </c>
      <c r="BJ5" s="1">
        <v>23.67</v>
      </c>
      <c r="BK5" s="1">
        <v>11.17</v>
      </c>
      <c r="BL5" s="1">
        <v>47</v>
      </c>
      <c r="BM5" s="1">
        <v>19.329999999999998</v>
      </c>
      <c r="BN5" s="1">
        <v>8.17</v>
      </c>
      <c r="BO5" s="1">
        <v>42</v>
      </c>
      <c r="BP5" s="1">
        <v>8</v>
      </c>
      <c r="BQ5" s="1">
        <v>2.33</v>
      </c>
      <c r="BR5" s="1">
        <v>29</v>
      </c>
      <c r="BS5" s="1">
        <v>0</v>
      </c>
      <c r="BT5" s="1">
        <v>0</v>
      </c>
      <c r="BU5" s="1">
        <v>6</v>
      </c>
      <c r="BV5" s="1">
        <v>0</v>
      </c>
      <c r="BW5" s="1">
        <v>0</v>
      </c>
      <c r="BX5" s="1">
        <v>0</v>
      </c>
      <c r="BY5" s="1">
        <v>33.67</v>
      </c>
      <c r="BZ5" s="1">
        <v>0</v>
      </c>
      <c r="CA5" s="1">
        <v>8</v>
      </c>
      <c r="CB5" s="1">
        <v>1.17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6.2297306699999995</v>
      </c>
      <c r="CL5" s="1">
        <v>6</v>
      </c>
    </row>
    <row r="6" spans="1:90" x14ac:dyDescent="0.25">
      <c r="A6" s="1" t="s">
        <v>67</v>
      </c>
      <c r="B6" s="1">
        <v>4.8</v>
      </c>
      <c r="C6" s="1">
        <v>6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0.5</v>
      </c>
      <c r="V6" s="1">
        <v>0</v>
      </c>
      <c r="W6" s="1">
        <v>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4.5</v>
      </c>
      <c r="AH6" s="1">
        <v>0.17</v>
      </c>
      <c r="AI6" s="1">
        <v>0</v>
      </c>
      <c r="AJ6" s="1">
        <v>0</v>
      </c>
      <c r="AK6" s="1">
        <v>0</v>
      </c>
      <c r="AL6" s="1">
        <v>0</v>
      </c>
      <c r="AM6" s="1">
        <v>35.9</v>
      </c>
      <c r="AN6" s="1">
        <v>0</v>
      </c>
      <c r="AO6" s="1">
        <v>3.2</v>
      </c>
      <c r="AP6" s="1">
        <v>19.829999999999998</v>
      </c>
      <c r="AQ6" s="1">
        <v>19.829999999999998</v>
      </c>
      <c r="AR6" s="1">
        <v>0</v>
      </c>
      <c r="AS6" s="1">
        <v>2.17</v>
      </c>
      <c r="AT6" s="1">
        <v>2.33</v>
      </c>
      <c r="AU6" s="1">
        <v>0</v>
      </c>
      <c r="AV6" s="1">
        <v>0</v>
      </c>
      <c r="AX6" s="1">
        <v>9.83</v>
      </c>
      <c r="AY6" s="1">
        <v>1.5</v>
      </c>
      <c r="AZ6" s="1">
        <v>0</v>
      </c>
      <c r="BA6" s="1">
        <v>0</v>
      </c>
      <c r="BB6" s="1">
        <v>1.5</v>
      </c>
      <c r="BC6" s="1">
        <v>18.670000000000002</v>
      </c>
      <c r="BD6" s="1">
        <v>12.17</v>
      </c>
      <c r="BE6" s="1">
        <v>7</v>
      </c>
      <c r="BF6" s="1">
        <v>0.17</v>
      </c>
      <c r="BG6" s="1">
        <v>2.17</v>
      </c>
      <c r="BH6" s="1">
        <v>2.5</v>
      </c>
      <c r="BI6" s="1">
        <v>2.12</v>
      </c>
      <c r="BJ6" s="1">
        <v>33.5</v>
      </c>
      <c r="BK6" s="1">
        <v>26.17</v>
      </c>
      <c r="BL6" s="1">
        <v>78</v>
      </c>
      <c r="BM6" s="1">
        <v>4</v>
      </c>
      <c r="BN6" s="1">
        <v>0.67</v>
      </c>
      <c r="BO6" s="1">
        <v>17</v>
      </c>
      <c r="BP6" s="1">
        <v>0.5</v>
      </c>
      <c r="BQ6" s="1">
        <v>0</v>
      </c>
      <c r="BR6" s="1">
        <v>0</v>
      </c>
      <c r="BS6" s="1">
        <v>0</v>
      </c>
      <c r="BT6" s="1">
        <v>0</v>
      </c>
      <c r="BU6" s="1">
        <v>6</v>
      </c>
      <c r="BV6" s="1">
        <v>0</v>
      </c>
      <c r="BW6" s="1">
        <v>0</v>
      </c>
      <c r="BX6" s="1">
        <v>0</v>
      </c>
      <c r="BY6" s="1">
        <v>51</v>
      </c>
      <c r="BZ6" s="1">
        <v>0</v>
      </c>
      <c r="CA6" s="1">
        <v>0.5</v>
      </c>
      <c r="CB6" s="1">
        <v>0.17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3.8206159500000014</v>
      </c>
      <c r="CL6" s="1">
        <v>6</v>
      </c>
    </row>
    <row r="7" spans="1:90" x14ac:dyDescent="0.25">
      <c r="A7" s="1" t="s">
        <v>70</v>
      </c>
      <c r="B7" s="1">
        <v>5.5</v>
      </c>
      <c r="C7" s="1">
        <v>5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</v>
      </c>
      <c r="V7" s="1">
        <v>1.2</v>
      </c>
      <c r="W7" s="1">
        <v>30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2.2000000000000002</v>
      </c>
      <c r="AH7" s="1">
        <v>0.2</v>
      </c>
      <c r="AI7" s="1">
        <v>0</v>
      </c>
      <c r="AJ7" s="1">
        <v>0.6</v>
      </c>
      <c r="AK7" s="1">
        <v>0</v>
      </c>
      <c r="AL7" s="1">
        <v>0</v>
      </c>
      <c r="AM7" s="1">
        <v>20.28</v>
      </c>
      <c r="AN7" s="1">
        <v>0</v>
      </c>
      <c r="AO7" s="1">
        <v>3.5</v>
      </c>
      <c r="AP7" s="1">
        <v>14.2</v>
      </c>
      <c r="AQ7" s="1">
        <v>21.4</v>
      </c>
      <c r="AR7" s="1">
        <v>0.8</v>
      </c>
      <c r="AS7" s="1">
        <v>5.2</v>
      </c>
      <c r="AT7" s="1">
        <v>0.8</v>
      </c>
      <c r="AU7" s="1">
        <v>0</v>
      </c>
      <c r="AV7" s="1">
        <v>0</v>
      </c>
      <c r="AX7" s="1">
        <v>9.8000000000000007</v>
      </c>
      <c r="AY7" s="1">
        <v>0.4</v>
      </c>
      <c r="AZ7" s="1">
        <v>0</v>
      </c>
      <c r="BA7" s="1">
        <v>0</v>
      </c>
      <c r="BB7" s="1">
        <v>0.4</v>
      </c>
      <c r="BC7" s="1">
        <v>14.2</v>
      </c>
      <c r="BD7" s="1">
        <v>9.6</v>
      </c>
      <c r="BE7" s="1">
        <v>3</v>
      </c>
      <c r="BF7" s="1">
        <v>1</v>
      </c>
      <c r="BG7" s="1">
        <v>2.8</v>
      </c>
      <c r="BH7" s="1">
        <v>1.4</v>
      </c>
      <c r="BI7" s="1">
        <v>1.17</v>
      </c>
      <c r="BJ7" s="1">
        <v>30.4</v>
      </c>
      <c r="BK7" s="1">
        <v>21.6</v>
      </c>
      <c r="BL7" s="1">
        <v>71</v>
      </c>
      <c r="BM7" s="1">
        <v>10.8</v>
      </c>
      <c r="BN7" s="1">
        <v>3.6</v>
      </c>
      <c r="BO7" s="1">
        <v>33</v>
      </c>
      <c r="BP7" s="1">
        <v>4</v>
      </c>
      <c r="BQ7" s="1">
        <v>1.2</v>
      </c>
      <c r="BR7" s="1">
        <v>30</v>
      </c>
      <c r="BS7" s="1">
        <v>0</v>
      </c>
      <c r="BT7" s="1">
        <v>0</v>
      </c>
      <c r="BU7" s="1">
        <v>5</v>
      </c>
      <c r="BV7" s="1">
        <v>0</v>
      </c>
      <c r="BW7" s="1">
        <v>0</v>
      </c>
      <c r="BX7" s="1">
        <v>0</v>
      </c>
      <c r="BY7" s="1">
        <v>38.6</v>
      </c>
      <c r="BZ7" s="1">
        <v>0</v>
      </c>
      <c r="CA7" s="1">
        <v>4</v>
      </c>
      <c r="CB7" s="1">
        <v>0.4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4.5959618000000004</v>
      </c>
      <c r="CL7" s="1">
        <v>4</v>
      </c>
    </row>
    <row r="8" spans="1:90" x14ac:dyDescent="0.25">
      <c r="A8" s="1" t="s">
        <v>64</v>
      </c>
      <c r="B8" s="1">
        <v>4.3</v>
      </c>
      <c r="C8" s="1">
        <v>6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</v>
      </c>
      <c r="V8" s="1">
        <v>3.5</v>
      </c>
      <c r="W8" s="1">
        <v>35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2.33</v>
      </c>
      <c r="AH8" s="1">
        <v>0</v>
      </c>
      <c r="AI8" s="1">
        <v>0</v>
      </c>
      <c r="AJ8" s="1">
        <v>0.5</v>
      </c>
      <c r="AK8" s="1">
        <v>0</v>
      </c>
      <c r="AL8" s="1">
        <v>0</v>
      </c>
      <c r="AM8" s="1">
        <v>22.17</v>
      </c>
      <c r="AN8" s="1">
        <v>0</v>
      </c>
      <c r="AO8" s="1">
        <v>4.0999999999999996</v>
      </c>
      <c r="AP8" s="1">
        <v>15.17</v>
      </c>
      <c r="AQ8" s="1">
        <v>21.17</v>
      </c>
      <c r="AR8" s="1">
        <v>0.17</v>
      </c>
      <c r="AS8" s="1">
        <v>4.5</v>
      </c>
      <c r="AT8" s="1">
        <v>0.83</v>
      </c>
      <c r="AU8" s="1">
        <v>0</v>
      </c>
      <c r="AV8" s="1">
        <v>0</v>
      </c>
      <c r="AX8" s="1">
        <v>12.83</v>
      </c>
      <c r="AY8" s="1">
        <v>0.33</v>
      </c>
      <c r="AZ8" s="1">
        <v>0</v>
      </c>
      <c r="BA8" s="1">
        <v>0</v>
      </c>
      <c r="BB8" s="1">
        <v>0.33</v>
      </c>
      <c r="BC8" s="1">
        <v>11.17</v>
      </c>
      <c r="BD8" s="1">
        <v>6.5</v>
      </c>
      <c r="BE8" s="1">
        <v>3.17</v>
      </c>
      <c r="BF8" s="1">
        <v>0.67</v>
      </c>
      <c r="BG8" s="1">
        <v>2.17</v>
      </c>
      <c r="BH8" s="1">
        <v>1.5</v>
      </c>
      <c r="BI8" s="1">
        <v>1.08</v>
      </c>
      <c r="BJ8" s="1">
        <v>42.67</v>
      </c>
      <c r="BK8" s="1">
        <v>25.5</v>
      </c>
      <c r="BL8" s="1">
        <v>60</v>
      </c>
      <c r="BM8" s="1">
        <v>22.67</v>
      </c>
      <c r="BN8" s="1">
        <v>8</v>
      </c>
      <c r="BO8" s="1">
        <v>35</v>
      </c>
      <c r="BP8" s="1">
        <v>10</v>
      </c>
      <c r="BQ8" s="1">
        <v>3.5</v>
      </c>
      <c r="BR8" s="1">
        <v>35</v>
      </c>
      <c r="BS8" s="1">
        <v>0</v>
      </c>
      <c r="BT8" s="1">
        <v>0</v>
      </c>
      <c r="BU8" s="1">
        <v>6</v>
      </c>
      <c r="BV8" s="1">
        <v>0</v>
      </c>
      <c r="BW8" s="1">
        <v>0</v>
      </c>
      <c r="BX8" s="1">
        <v>0</v>
      </c>
      <c r="BY8" s="1">
        <v>52</v>
      </c>
      <c r="BZ8" s="1">
        <v>0</v>
      </c>
      <c r="CA8" s="1">
        <v>10</v>
      </c>
      <c r="CB8" s="1">
        <v>0.33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6.3926284900000017</v>
      </c>
      <c r="CL8" s="1">
        <v>3</v>
      </c>
    </row>
    <row r="9" spans="1:90" x14ac:dyDescent="0.25">
      <c r="A9" s="1" t="s">
        <v>66</v>
      </c>
      <c r="B9" s="1">
        <v>4.9000000000000004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1</v>
      </c>
      <c r="W9" s="1">
        <v>13</v>
      </c>
      <c r="X9" s="1">
        <v>0</v>
      </c>
      <c r="Y9" s="1">
        <v>0</v>
      </c>
      <c r="AA9" s="1">
        <v>0</v>
      </c>
      <c r="AB9" s="1">
        <v>0</v>
      </c>
      <c r="AC9" s="1">
        <v>0.2</v>
      </c>
      <c r="AD9" s="1">
        <v>0</v>
      </c>
      <c r="AE9" s="1">
        <v>0.01</v>
      </c>
      <c r="AF9" s="1">
        <v>0</v>
      </c>
      <c r="AG9" s="1">
        <v>2.8</v>
      </c>
      <c r="AH9" s="1">
        <v>0.2</v>
      </c>
      <c r="AI9" s="1">
        <v>0</v>
      </c>
      <c r="AJ9" s="1">
        <v>0.4</v>
      </c>
      <c r="AK9" s="1">
        <v>0</v>
      </c>
      <c r="AL9" s="1">
        <v>2.6</v>
      </c>
      <c r="AM9" s="1">
        <v>17.760000000000002</v>
      </c>
      <c r="AN9" s="1">
        <v>0</v>
      </c>
      <c r="AO9" s="1">
        <v>3.6</v>
      </c>
      <c r="AP9" s="1">
        <v>13.4</v>
      </c>
      <c r="AQ9" s="1">
        <v>18.2</v>
      </c>
      <c r="AR9" s="1">
        <v>0</v>
      </c>
      <c r="AS9" s="1">
        <v>3.6</v>
      </c>
      <c r="AT9" s="1">
        <v>0.8</v>
      </c>
      <c r="AU9" s="1">
        <v>0</v>
      </c>
      <c r="AV9" s="1">
        <v>0</v>
      </c>
      <c r="AX9" s="1">
        <v>7.4</v>
      </c>
      <c r="AY9" s="1">
        <v>0.8</v>
      </c>
      <c r="AZ9" s="1">
        <v>0</v>
      </c>
      <c r="BA9" s="1">
        <v>0</v>
      </c>
      <c r="BB9" s="1">
        <v>0.8</v>
      </c>
      <c r="BC9" s="1">
        <v>11.6</v>
      </c>
      <c r="BD9" s="1">
        <v>5.6</v>
      </c>
      <c r="BE9" s="1">
        <v>3.6</v>
      </c>
      <c r="BF9" s="1">
        <v>1.4</v>
      </c>
      <c r="BG9" s="1">
        <v>2.2000000000000002</v>
      </c>
      <c r="BH9" s="1">
        <v>1.2</v>
      </c>
      <c r="BI9" s="1">
        <v>1.06</v>
      </c>
      <c r="BJ9" s="1">
        <v>26.4</v>
      </c>
      <c r="BK9" s="1">
        <v>10.4</v>
      </c>
      <c r="BL9" s="1">
        <v>39</v>
      </c>
      <c r="BM9" s="1">
        <v>17.399999999999999</v>
      </c>
      <c r="BN9" s="1">
        <v>3.8</v>
      </c>
      <c r="BO9" s="1">
        <v>22</v>
      </c>
      <c r="BP9" s="1">
        <v>8</v>
      </c>
      <c r="BQ9" s="1">
        <v>1</v>
      </c>
      <c r="BR9" s="1">
        <v>13</v>
      </c>
      <c r="BS9" s="1">
        <v>0.2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34.6</v>
      </c>
      <c r="BZ9" s="1">
        <v>0</v>
      </c>
      <c r="CA9" s="1">
        <v>8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1.2530488000000013</v>
      </c>
      <c r="CL9" s="1">
        <v>3</v>
      </c>
    </row>
    <row r="10" spans="1:90" x14ac:dyDescent="0.25">
      <c r="A10" s="1" t="s">
        <v>69</v>
      </c>
      <c r="B10" s="1">
        <v>4.4000000000000004</v>
      </c>
      <c r="C10" s="1">
        <v>6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5.33</v>
      </c>
      <c r="V10" s="1">
        <v>1.17</v>
      </c>
      <c r="W10" s="1">
        <v>22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2.17</v>
      </c>
      <c r="AH10" s="1">
        <v>0</v>
      </c>
      <c r="AI10" s="1">
        <v>0</v>
      </c>
      <c r="AJ10" s="1">
        <v>0.33</v>
      </c>
      <c r="AK10" s="1">
        <v>0</v>
      </c>
      <c r="AL10" s="1">
        <v>0</v>
      </c>
      <c r="AM10" s="1">
        <v>19.27</v>
      </c>
      <c r="AN10" s="1">
        <v>0</v>
      </c>
      <c r="AO10" s="1">
        <v>3.2</v>
      </c>
      <c r="AP10" s="1">
        <v>12.67</v>
      </c>
      <c r="AQ10" s="1">
        <v>16.670000000000002</v>
      </c>
      <c r="AR10" s="1">
        <v>0</v>
      </c>
      <c r="AS10" s="1">
        <v>3.33</v>
      </c>
      <c r="AT10" s="1">
        <v>1.17</v>
      </c>
      <c r="AU10" s="1">
        <v>0</v>
      </c>
      <c r="AV10" s="1">
        <v>0</v>
      </c>
      <c r="AX10" s="1">
        <v>6.5</v>
      </c>
      <c r="AY10" s="1">
        <v>1</v>
      </c>
      <c r="AZ10" s="1">
        <v>0</v>
      </c>
      <c r="BA10" s="1">
        <v>0</v>
      </c>
      <c r="BB10" s="1">
        <v>1</v>
      </c>
      <c r="BC10" s="1">
        <v>12.17</v>
      </c>
      <c r="BD10" s="1">
        <v>8</v>
      </c>
      <c r="BE10" s="1">
        <v>3.67</v>
      </c>
      <c r="BF10" s="1">
        <v>1.33</v>
      </c>
      <c r="BG10" s="1">
        <v>3</v>
      </c>
      <c r="BH10" s="1">
        <v>2</v>
      </c>
      <c r="BI10" s="1">
        <v>1.38</v>
      </c>
      <c r="BJ10" s="1">
        <v>24.67</v>
      </c>
      <c r="BK10" s="1">
        <v>13.5</v>
      </c>
      <c r="BL10" s="1">
        <v>55</v>
      </c>
      <c r="BM10" s="1">
        <v>12.33</v>
      </c>
      <c r="BN10" s="1">
        <v>3.33</v>
      </c>
      <c r="BO10" s="1">
        <v>27</v>
      </c>
      <c r="BP10" s="1">
        <v>5.33</v>
      </c>
      <c r="BQ10" s="1">
        <v>1.17</v>
      </c>
      <c r="BR10" s="1">
        <v>22</v>
      </c>
      <c r="BS10" s="1">
        <v>0</v>
      </c>
      <c r="BT10" s="1">
        <v>0</v>
      </c>
      <c r="BU10" s="1">
        <v>6</v>
      </c>
      <c r="BV10" s="1">
        <v>0</v>
      </c>
      <c r="BW10" s="1">
        <v>0</v>
      </c>
      <c r="BX10" s="1">
        <v>0</v>
      </c>
      <c r="BY10" s="1">
        <v>33.83</v>
      </c>
      <c r="BZ10" s="1">
        <v>0</v>
      </c>
      <c r="CA10" s="1">
        <v>5.33</v>
      </c>
      <c r="CB10" s="1">
        <v>0.33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4.9969672799999998</v>
      </c>
      <c r="CL10" s="1">
        <v>3</v>
      </c>
    </row>
    <row r="11" spans="1:90" x14ac:dyDescent="0.25">
      <c r="A11" s="1" t="s">
        <v>59</v>
      </c>
      <c r="B11" s="1">
        <v>5.2</v>
      </c>
      <c r="C11" s="1">
        <v>6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0.67</v>
      </c>
      <c r="V11" s="1">
        <v>0.5</v>
      </c>
      <c r="W11" s="1">
        <v>75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2.83</v>
      </c>
      <c r="AH11" s="1">
        <v>0</v>
      </c>
      <c r="AI11" s="1">
        <v>0</v>
      </c>
      <c r="AJ11" s="1">
        <v>0.17</v>
      </c>
      <c r="AK11" s="1">
        <v>0</v>
      </c>
      <c r="AL11" s="1">
        <v>0</v>
      </c>
      <c r="AM11" s="1">
        <v>23.67</v>
      </c>
      <c r="AN11" s="1">
        <v>0</v>
      </c>
      <c r="AO11" s="1">
        <v>3.5</v>
      </c>
      <c r="AP11" s="1">
        <v>13.5</v>
      </c>
      <c r="AQ11" s="1">
        <v>18</v>
      </c>
      <c r="AR11" s="1">
        <v>0.33</v>
      </c>
      <c r="AS11" s="1">
        <v>4.33</v>
      </c>
      <c r="AT11" s="1">
        <v>0.83</v>
      </c>
      <c r="AU11" s="1">
        <v>0</v>
      </c>
      <c r="AV11" s="1">
        <v>0</v>
      </c>
      <c r="AX11" s="1">
        <v>5.17</v>
      </c>
      <c r="AY11" s="1">
        <v>0.5</v>
      </c>
      <c r="AZ11" s="1">
        <v>0</v>
      </c>
      <c r="BA11" s="1">
        <v>0</v>
      </c>
      <c r="BB11" s="1">
        <v>0.5</v>
      </c>
      <c r="BC11" s="1">
        <v>10.83</v>
      </c>
      <c r="BD11" s="1">
        <v>5.17</v>
      </c>
      <c r="BE11" s="1">
        <v>3.67</v>
      </c>
      <c r="BF11" s="1">
        <v>0.67</v>
      </c>
      <c r="BG11" s="1">
        <v>1</v>
      </c>
      <c r="BH11" s="1">
        <v>1.83</v>
      </c>
      <c r="BI11" s="1">
        <v>1.26</v>
      </c>
      <c r="BJ11" s="1">
        <v>19</v>
      </c>
      <c r="BK11" s="1">
        <v>16.670000000000002</v>
      </c>
      <c r="BL11" s="1">
        <v>88</v>
      </c>
      <c r="BM11" s="1">
        <v>2.33</v>
      </c>
      <c r="BN11" s="1">
        <v>1.5</v>
      </c>
      <c r="BO11" s="1">
        <v>64</v>
      </c>
      <c r="BP11" s="1">
        <v>0.67</v>
      </c>
      <c r="BQ11" s="1">
        <v>0.5</v>
      </c>
      <c r="BR11" s="1">
        <v>75</v>
      </c>
      <c r="BS11" s="1">
        <v>0</v>
      </c>
      <c r="BT11" s="1">
        <v>0</v>
      </c>
      <c r="BU11" s="1">
        <v>6</v>
      </c>
      <c r="BV11" s="1">
        <v>0</v>
      </c>
      <c r="BW11" s="1">
        <v>0</v>
      </c>
      <c r="BX11" s="1">
        <v>0</v>
      </c>
      <c r="BY11" s="1">
        <v>26</v>
      </c>
      <c r="BZ11" s="1">
        <v>0</v>
      </c>
      <c r="CA11" s="1">
        <v>0.67</v>
      </c>
      <c r="CB11" s="1">
        <v>0.17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4.4877774399999986</v>
      </c>
      <c r="CL11" s="1">
        <v>2</v>
      </c>
    </row>
    <row r="12" spans="1:90" x14ac:dyDescent="0.25">
      <c r="A12" s="1" t="s">
        <v>62</v>
      </c>
      <c r="B12" s="1">
        <v>5.2</v>
      </c>
      <c r="C12" s="1">
        <v>6</v>
      </c>
      <c r="D12" s="1">
        <v>90</v>
      </c>
      <c r="E12" s="1">
        <v>0.09</v>
      </c>
      <c r="F12" s="1">
        <v>0.33</v>
      </c>
      <c r="G12" s="1">
        <v>0.1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3.83</v>
      </c>
      <c r="V12" s="1">
        <v>1</v>
      </c>
      <c r="W12" s="1">
        <v>26</v>
      </c>
      <c r="X12" s="1">
        <v>0</v>
      </c>
      <c r="Y12" s="1">
        <v>0</v>
      </c>
      <c r="AA12" s="1">
        <v>0</v>
      </c>
      <c r="AB12" s="1">
        <v>0</v>
      </c>
      <c r="AC12" s="1">
        <v>0.33</v>
      </c>
      <c r="AD12" s="1">
        <v>0.33</v>
      </c>
      <c r="AE12" s="1">
        <v>0.14000000000000001</v>
      </c>
      <c r="AF12" s="1">
        <v>0.17</v>
      </c>
      <c r="AG12" s="1">
        <v>3.33</v>
      </c>
      <c r="AH12" s="1">
        <v>0.17</v>
      </c>
      <c r="AI12" s="1">
        <v>0</v>
      </c>
      <c r="AJ12" s="1">
        <v>0.33</v>
      </c>
      <c r="AK12" s="1">
        <v>0</v>
      </c>
      <c r="AL12" s="1">
        <v>3.33</v>
      </c>
      <c r="AM12" s="1">
        <v>26.27</v>
      </c>
      <c r="AN12" s="1">
        <v>0.4</v>
      </c>
      <c r="AO12" s="1">
        <v>4.2</v>
      </c>
      <c r="AP12" s="1">
        <v>15.67</v>
      </c>
      <c r="AQ12" s="1">
        <v>21.17</v>
      </c>
      <c r="AR12" s="1">
        <v>0.5</v>
      </c>
      <c r="AS12" s="1">
        <v>4.67</v>
      </c>
      <c r="AT12" s="1">
        <v>0.83</v>
      </c>
      <c r="AU12" s="1">
        <v>0</v>
      </c>
      <c r="AV12" s="1">
        <v>0</v>
      </c>
      <c r="AX12" s="1">
        <v>9.67</v>
      </c>
      <c r="AY12" s="1">
        <v>0.17</v>
      </c>
      <c r="AZ12" s="1">
        <v>0</v>
      </c>
      <c r="BA12" s="1">
        <v>0</v>
      </c>
      <c r="BB12" s="1">
        <v>0.17</v>
      </c>
      <c r="BC12" s="1">
        <v>10</v>
      </c>
      <c r="BD12" s="1">
        <v>6</v>
      </c>
      <c r="BE12" s="1">
        <v>4.17</v>
      </c>
      <c r="BF12" s="1">
        <v>0.67</v>
      </c>
      <c r="BG12" s="1">
        <v>0.5</v>
      </c>
      <c r="BH12" s="1">
        <v>1</v>
      </c>
      <c r="BI12" s="1">
        <v>1.18</v>
      </c>
      <c r="BJ12" s="1">
        <v>19</v>
      </c>
      <c r="BK12" s="1">
        <v>13.67</v>
      </c>
      <c r="BL12" s="1">
        <v>72</v>
      </c>
      <c r="BM12" s="1">
        <v>7.67</v>
      </c>
      <c r="BN12" s="1">
        <v>3.33</v>
      </c>
      <c r="BO12" s="1">
        <v>43</v>
      </c>
      <c r="BP12" s="1">
        <v>3.83</v>
      </c>
      <c r="BQ12" s="1">
        <v>1</v>
      </c>
      <c r="BR12" s="1">
        <v>26</v>
      </c>
      <c r="BS12" s="1">
        <v>0</v>
      </c>
      <c r="BT12" s="1">
        <v>0</v>
      </c>
      <c r="BU12" s="1">
        <v>6</v>
      </c>
      <c r="BV12" s="1">
        <v>0</v>
      </c>
      <c r="BW12" s="1">
        <v>0</v>
      </c>
      <c r="BX12" s="1">
        <v>0.17</v>
      </c>
      <c r="BY12" s="1">
        <v>28.83</v>
      </c>
      <c r="BZ12" s="1">
        <v>0</v>
      </c>
      <c r="CA12" s="1">
        <v>3.83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5.7729585100000005</v>
      </c>
      <c r="CL12" s="1">
        <v>2</v>
      </c>
    </row>
    <row r="13" spans="1:90" x14ac:dyDescent="0.25">
      <c r="A13" s="1" t="s">
        <v>68</v>
      </c>
      <c r="B13" s="1">
        <v>6.1</v>
      </c>
      <c r="C13" s="1">
        <v>5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1.2</v>
      </c>
      <c r="V13" s="1">
        <v>0.6</v>
      </c>
      <c r="W13" s="1">
        <v>50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3.6</v>
      </c>
      <c r="AH13" s="1">
        <v>0.2</v>
      </c>
      <c r="AI13" s="1">
        <v>0</v>
      </c>
      <c r="AJ13" s="1">
        <v>0.6</v>
      </c>
      <c r="AK13" s="1">
        <v>0</v>
      </c>
      <c r="AL13" s="1">
        <v>0</v>
      </c>
      <c r="AM13" s="1">
        <v>29.4</v>
      </c>
      <c r="AN13" s="1">
        <v>0</v>
      </c>
      <c r="AO13" s="1">
        <v>3.9</v>
      </c>
      <c r="AP13" s="1">
        <v>16.399999999999999</v>
      </c>
      <c r="AQ13" s="1">
        <v>23.6</v>
      </c>
      <c r="AR13" s="1">
        <v>0.4</v>
      </c>
      <c r="AS13" s="1">
        <v>5.6</v>
      </c>
      <c r="AT13" s="1">
        <v>0.4</v>
      </c>
      <c r="AU13" s="1">
        <v>0</v>
      </c>
      <c r="AV13" s="1">
        <v>0</v>
      </c>
      <c r="AX13" s="1">
        <v>8.1999999999999993</v>
      </c>
      <c r="AY13" s="1">
        <v>1.8</v>
      </c>
      <c r="AZ13" s="1">
        <v>0</v>
      </c>
      <c r="BA13" s="1">
        <v>0</v>
      </c>
      <c r="BB13" s="1">
        <v>1.8</v>
      </c>
      <c r="BC13" s="1">
        <v>13.2</v>
      </c>
      <c r="BD13" s="1">
        <v>8.8000000000000007</v>
      </c>
      <c r="BE13" s="1">
        <v>4.4000000000000004</v>
      </c>
      <c r="BF13" s="1">
        <v>0.8</v>
      </c>
      <c r="BG13" s="1">
        <v>2.8</v>
      </c>
      <c r="BH13" s="1">
        <v>1.6</v>
      </c>
      <c r="BI13" s="1">
        <v>1.45</v>
      </c>
      <c r="BJ13" s="1">
        <v>29</v>
      </c>
      <c r="BK13" s="1">
        <v>23.6</v>
      </c>
      <c r="BL13" s="1">
        <v>81</v>
      </c>
      <c r="BM13" s="1">
        <v>6.2</v>
      </c>
      <c r="BN13" s="1">
        <v>2.8</v>
      </c>
      <c r="BO13" s="1">
        <v>45</v>
      </c>
      <c r="BP13" s="1">
        <v>1.2</v>
      </c>
      <c r="BQ13" s="1">
        <v>0.6</v>
      </c>
      <c r="BR13" s="1">
        <v>50</v>
      </c>
      <c r="BS13" s="1">
        <v>0</v>
      </c>
      <c r="BT13" s="1">
        <v>0</v>
      </c>
      <c r="BU13" s="1">
        <v>5</v>
      </c>
      <c r="BV13" s="1">
        <v>0</v>
      </c>
      <c r="BW13" s="1">
        <v>0</v>
      </c>
      <c r="BX13" s="1">
        <v>0</v>
      </c>
      <c r="BY13" s="1">
        <v>42.6</v>
      </c>
      <c r="BZ13" s="1">
        <v>0</v>
      </c>
      <c r="CA13" s="1">
        <v>1.2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3.7487104000000016</v>
      </c>
      <c r="CL13" s="1">
        <v>2</v>
      </c>
    </row>
    <row r="14" spans="1:90" x14ac:dyDescent="0.25">
      <c r="A14" s="1" t="s">
        <v>71</v>
      </c>
      <c r="B14" s="1">
        <v>5.4</v>
      </c>
      <c r="C14" s="1">
        <v>6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2.5</v>
      </c>
      <c r="V14" s="1">
        <v>1</v>
      </c>
      <c r="W14" s="1">
        <v>40</v>
      </c>
      <c r="X14" s="1">
        <v>0</v>
      </c>
      <c r="Y14" s="1">
        <v>0</v>
      </c>
      <c r="AA14" s="1">
        <v>0</v>
      </c>
      <c r="AB14" s="1">
        <v>0</v>
      </c>
      <c r="AC14" s="1">
        <v>0.17</v>
      </c>
      <c r="AD14" s="1">
        <v>0</v>
      </c>
      <c r="AE14" s="1">
        <v>0</v>
      </c>
      <c r="AF14" s="1">
        <v>0</v>
      </c>
      <c r="AG14" s="1">
        <v>3.83</v>
      </c>
      <c r="AH14" s="1">
        <v>0</v>
      </c>
      <c r="AI14" s="1">
        <v>0</v>
      </c>
      <c r="AJ14" s="1">
        <v>0.5</v>
      </c>
      <c r="AK14" s="1">
        <v>0</v>
      </c>
      <c r="AL14" s="1">
        <v>1.67</v>
      </c>
      <c r="AM14" s="1">
        <v>30.8</v>
      </c>
      <c r="AN14" s="1">
        <v>0</v>
      </c>
      <c r="AO14" s="1">
        <v>3.5</v>
      </c>
      <c r="AP14" s="1">
        <v>16</v>
      </c>
      <c r="AQ14" s="1">
        <v>22</v>
      </c>
      <c r="AR14" s="1">
        <v>1</v>
      </c>
      <c r="AS14" s="1">
        <v>5.5</v>
      </c>
      <c r="AT14" s="1">
        <v>1.5</v>
      </c>
      <c r="AU14" s="1">
        <v>0</v>
      </c>
      <c r="AV14" s="1">
        <v>0</v>
      </c>
      <c r="AX14" s="1">
        <v>6.83</v>
      </c>
      <c r="AY14" s="1">
        <v>0.67</v>
      </c>
      <c r="AZ14" s="1">
        <v>0</v>
      </c>
      <c r="BA14" s="1">
        <v>0</v>
      </c>
      <c r="BB14" s="1">
        <v>0.67</v>
      </c>
      <c r="BC14" s="1">
        <v>17</v>
      </c>
      <c r="BD14" s="1">
        <v>11.17</v>
      </c>
      <c r="BE14" s="1">
        <v>5.5</v>
      </c>
      <c r="BF14" s="1">
        <v>0.83</v>
      </c>
      <c r="BG14" s="1">
        <v>2.5</v>
      </c>
      <c r="BH14" s="1">
        <v>2.17</v>
      </c>
      <c r="BI14" s="1">
        <v>1.83</v>
      </c>
      <c r="BJ14" s="1">
        <v>24.17</v>
      </c>
      <c r="BK14" s="1">
        <v>15.67</v>
      </c>
      <c r="BL14" s="1">
        <v>65</v>
      </c>
      <c r="BM14" s="1">
        <v>11.17</v>
      </c>
      <c r="BN14" s="1">
        <v>4.67</v>
      </c>
      <c r="BO14" s="1">
        <v>42</v>
      </c>
      <c r="BP14" s="1">
        <v>2.5</v>
      </c>
      <c r="BQ14" s="1">
        <v>1</v>
      </c>
      <c r="BR14" s="1">
        <v>40</v>
      </c>
      <c r="BS14" s="1">
        <v>0</v>
      </c>
      <c r="BT14" s="1">
        <v>0</v>
      </c>
      <c r="BU14" s="1">
        <v>6</v>
      </c>
      <c r="BV14" s="1">
        <v>0</v>
      </c>
      <c r="BW14" s="1">
        <v>0</v>
      </c>
      <c r="BX14" s="1">
        <v>0</v>
      </c>
      <c r="BY14" s="1">
        <v>31.83</v>
      </c>
      <c r="BZ14" s="1">
        <v>0</v>
      </c>
      <c r="CA14" s="1">
        <v>2.5</v>
      </c>
      <c r="CB14" s="1">
        <v>0.17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2.334684210000002</v>
      </c>
      <c r="CL14" s="1">
        <v>2</v>
      </c>
    </row>
    <row r="15" spans="1:90" x14ac:dyDescent="0.25">
      <c r="A15" s="1" t="s">
        <v>74</v>
      </c>
      <c r="B15" s="1">
        <v>4.5999999999999996</v>
      </c>
      <c r="C15" s="1">
        <v>6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0.67</v>
      </c>
      <c r="V15" s="1">
        <v>0.33</v>
      </c>
      <c r="W15" s="1">
        <v>49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3.17</v>
      </c>
      <c r="AH15" s="1">
        <v>0</v>
      </c>
      <c r="AI15" s="1">
        <v>0</v>
      </c>
      <c r="AJ15" s="1">
        <v>0.33</v>
      </c>
      <c r="AK15" s="1">
        <v>0</v>
      </c>
      <c r="AL15" s="1">
        <v>0</v>
      </c>
      <c r="AM15" s="1">
        <v>24.87</v>
      </c>
      <c r="AN15" s="1">
        <v>0</v>
      </c>
      <c r="AO15" s="1">
        <v>4.0999999999999996</v>
      </c>
      <c r="AP15" s="1">
        <v>17.170000000000002</v>
      </c>
      <c r="AQ15" s="1">
        <v>21.17</v>
      </c>
      <c r="AR15" s="1">
        <v>0.33</v>
      </c>
      <c r="AS15" s="1">
        <v>4</v>
      </c>
      <c r="AT15" s="1">
        <v>1.5</v>
      </c>
      <c r="AU15" s="1">
        <v>0</v>
      </c>
      <c r="AV15" s="1">
        <v>0</v>
      </c>
      <c r="AX15" s="1">
        <v>8.5</v>
      </c>
      <c r="AY15" s="1">
        <v>1.67</v>
      </c>
      <c r="AZ15" s="1">
        <v>0</v>
      </c>
      <c r="BA15" s="1">
        <v>0.33</v>
      </c>
      <c r="BB15" s="1">
        <v>2</v>
      </c>
      <c r="BC15" s="1">
        <v>12.67</v>
      </c>
      <c r="BD15" s="1">
        <v>7.5</v>
      </c>
      <c r="BE15" s="1">
        <v>4.67</v>
      </c>
      <c r="BF15" s="1">
        <v>1.33</v>
      </c>
      <c r="BG15" s="1">
        <v>2</v>
      </c>
      <c r="BH15" s="1">
        <v>1.5</v>
      </c>
      <c r="BI15" s="1">
        <v>1.38</v>
      </c>
      <c r="BJ15" s="1">
        <v>24.17</v>
      </c>
      <c r="BK15" s="1">
        <v>18.5</v>
      </c>
      <c r="BL15" s="1">
        <v>77</v>
      </c>
      <c r="BM15" s="1">
        <v>5.33</v>
      </c>
      <c r="BN15" s="1">
        <v>1.83</v>
      </c>
      <c r="BO15" s="1">
        <v>34</v>
      </c>
      <c r="BP15" s="1">
        <v>0.67</v>
      </c>
      <c r="BQ15" s="1">
        <v>0.33</v>
      </c>
      <c r="BR15" s="1">
        <v>49</v>
      </c>
      <c r="BS15" s="1">
        <v>0</v>
      </c>
      <c r="BT15" s="1">
        <v>0</v>
      </c>
      <c r="BU15" s="1">
        <v>6</v>
      </c>
      <c r="BV15" s="1">
        <v>0</v>
      </c>
      <c r="BW15" s="1">
        <v>0</v>
      </c>
      <c r="BX15" s="1">
        <v>0</v>
      </c>
      <c r="BY15" s="1">
        <v>37</v>
      </c>
      <c r="BZ15" s="1">
        <v>0</v>
      </c>
      <c r="CA15" s="1">
        <v>0.67</v>
      </c>
      <c r="CB15" s="1">
        <v>0.33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5.1551155099999999</v>
      </c>
      <c r="CL15" s="1">
        <v>2</v>
      </c>
    </row>
    <row r="16" spans="1:90" x14ac:dyDescent="0.25">
      <c r="A16" s="1" t="s">
        <v>80</v>
      </c>
      <c r="B16" s="1">
        <v>4.0999999999999996</v>
      </c>
      <c r="C16" s="1">
        <v>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</v>
      </c>
      <c r="V16" s="1">
        <v>3</v>
      </c>
      <c r="W16" s="1">
        <v>50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4.5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31.9</v>
      </c>
      <c r="AN16" s="1">
        <v>0</v>
      </c>
      <c r="AO16" s="1">
        <v>3.6</v>
      </c>
      <c r="AP16" s="1">
        <v>17.5</v>
      </c>
      <c r="AQ16" s="1">
        <v>17.5</v>
      </c>
      <c r="AR16" s="1">
        <v>0</v>
      </c>
      <c r="AS16" s="1">
        <v>3</v>
      </c>
      <c r="AT16" s="1">
        <v>1</v>
      </c>
      <c r="AU16" s="1">
        <v>0</v>
      </c>
      <c r="AV16" s="1">
        <v>0</v>
      </c>
      <c r="AX16" s="1">
        <v>7.5</v>
      </c>
      <c r="AY16" s="1">
        <v>0</v>
      </c>
      <c r="AZ16" s="1">
        <v>0</v>
      </c>
      <c r="BA16" s="1">
        <v>0</v>
      </c>
      <c r="BB16" s="1">
        <v>0</v>
      </c>
      <c r="BC16" s="1">
        <v>16</v>
      </c>
      <c r="BD16" s="1">
        <v>8.5</v>
      </c>
      <c r="BE16" s="1">
        <v>5.5</v>
      </c>
      <c r="BF16" s="1">
        <v>1.5</v>
      </c>
      <c r="BG16" s="1">
        <v>3</v>
      </c>
      <c r="BH16" s="1">
        <v>2</v>
      </c>
      <c r="BI16" s="1">
        <v>1.64</v>
      </c>
      <c r="BJ16" s="1">
        <v>27.5</v>
      </c>
      <c r="BK16" s="1">
        <v>18</v>
      </c>
      <c r="BL16" s="1">
        <v>65</v>
      </c>
      <c r="BM16" s="1">
        <v>14.5</v>
      </c>
      <c r="BN16" s="1">
        <v>6</v>
      </c>
      <c r="BO16" s="1">
        <v>41</v>
      </c>
      <c r="BP16" s="1">
        <v>6</v>
      </c>
      <c r="BQ16" s="1">
        <v>3</v>
      </c>
      <c r="BR16" s="1">
        <v>50</v>
      </c>
      <c r="BS16" s="1">
        <v>0</v>
      </c>
      <c r="BT16" s="1">
        <v>0</v>
      </c>
      <c r="BU16" s="1">
        <v>2</v>
      </c>
      <c r="BV16" s="1">
        <v>0</v>
      </c>
      <c r="BW16" s="1">
        <v>0</v>
      </c>
      <c r="BX16" s="1">
        <v>0.5</v>
      </c>
      <c r="BY16" s="1">
        <v>36.5</v>
      </c>
      <c r="BZ16" s="1">
        <v>0</v>
      </c>
      <c r="CA16" s="1">
        <v>6</v>
      </c>
      <c r="CB16" s="1">
        <v>0.5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-0.20777849999999765</v>
      </c>
      <c r="CL16" s="1">
        <v>2</v>
      </c>
    </row>
    <row r="17" spans="1:90" x14ac:dyDescent="0.25">
      <c r="A17" s="1" t="s">
        <v>75</v>
      </c>
      <c r="B17" s="1">
        <v>5</v>
      </c>
      <c r="C17" s="1">
        <v>6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1.83</v>
      </c>
      <c r="V17" s="1">
        <v>0.5</v>
      </c>
      <c r="W17" s="1">
        <v>27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2.5</v>
      </c>
      <c r="AH17" s="1">
        <v>0</v>
      </c>
      <c r="AI17" s="1">
        <v>0</v>
      </c>
      <c r="AJ17" s="1">
        <v>0.17</v>
      </c>
      <c r="AK17" s="1">
        <v>0</v>
      </c>
      <c r="AL17" s="1">
        <v>0</v>
      </c>
      <c r="AM17" s="1">
        <v>20.13</v>
      </c>
      <c r="AN17" s="1">
        <v>0</v>
      </c>
      <c r="AO17" s="1">
        <v>3.7</v>
      </c>
      <c r="AP17" s="1">
        <v>12.83</v>
      </c>
      <c r="AQ17" s="1">
        <v>14.83</v>
      </c>
      <c r="AR17" s="1">
        <v>0</v>
      </c>
      <c r="AS17" s="1">
        <v>2.67</v>
      </c>
      <c r="AT17" s="1">
        <v>1.33</v>
      </c>
      <c r="AU17" s="1">
        <v>0</v>
      </c>
      <c r="AV17" s="1">
        <v>0</v>
      </c>
      <c r="AX17" s="1">
        <v>6.83</v>
      </c>
      <c r="AY17" s="1">
        <v>0.5</v>
      </c>
      <c r="AZ17" s="1">
        <v>0</v>
      </c>
      <c r="BA17" s="1">
        <v>0</v>
      </c>
      <c r="BB17" s="1">
        <v>0.5</v>
      </c>
      <c r="BC17" s="1">
        <v>12.33</v>
      </c>
      <c r="BD17" s="1">
        <v>7.83</v>
      </c>
      <c r="BE17" s="1">
        <v>4</v>
      </c>
      <c r="BF17" s="1">
        <v>0.33</v>
      </c>
      <c r="BG17" s="1">
        <v>2</v>
      </c>
      <c r="BH17" s="1">
        <v>1.5</v>
      </c>
      <c r="BI17" s="1">
        <v>1.28</v>
      </c>
      <c r="BJ17" s="1">
        <v>18.829999999999998</v>
      </c>
      <c r="BK17" s="1">
        <v>12</v>
      </c>
      <c r="BL17" s="1">
        <v>64</v>
      </c>
      <c r="BM17" s="1">
        <v>7.33</v>
      </c>
      <c r="BN17" s="1">
        <v>2</v>
      </c>
      <c r="BO17" s="1">
        <v>27</v>
      </c>
      <c r="BP17" s="1">
        <v>1.83</v>
      </c>
      <c r="BQ17" s="1">
        <v>0.5</v>
      </c>
      <c r="BR17" s="1">
        <v>27</v>
      </c>
      <c r="BS17" s="1">
        <v>0</v>
      </c>
      <c r="BT17" s="1">
        <v>0</v>
      </c>
      <c r="BU17" s="1">
        <v>6</v>
      </c>
      <c r="BV17" s="1">
        <v>0</v>
      </c>
      <c r="BW17" s="1">
        <v>0</v>
      </c>
      <c r="BX17" s="1">
        <v>0</v>
      </c>
      <c r="BY17" s="1">
        <v>27.67</v>
      </c>
      <c r="BZ17" s="1">
        <v>0</v>
      </c>
      <c r="CA17" s="1">
        <v>1.83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4.496287640000002</v>
      </c>
      <c r="CL17" s="1">
        <v>2</v>
      </c>
    </row>
    <row r="18" spans="1:90" x14ac:dyDescent="0.25">
      <c r="A18" s="1" t="s">
        <v>63</v>
      </c>
      <c r="B18" s="1">
        <v>4.8</v>
      </c>
      <c r="C18" s="1">
        <v>6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2.5</v>
      </c>
      <c r="V18" s="1">
        <v>0.33</v>
      </c>
      <c r="W18" s="1">
        <v>13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3.5</v>
      </c>
      <c r="AH18" s="1">
        <v>0</v>
      </c>
      <c r="AI18" s="1">
        <v>0</v>
      </c>
      <c r="AJ18" s="1">
        <v>0.17</v>
      </c>
      <c r="AK18" s="1">
        <v>0</v>
      </c>
      <c r="AL18" s="1">
        <v>0</v>
      </c>
      <c r="AM18" s="1">
        <v>27.17</v>
      </c>
      <c r="AN18" s="1">
        <v>0</v>
      </c>
      <c r="AO18" s="1">
        <v>3.7</v>
      </c>
      <c r="AP18" s="1">
        <v>16.5</v>
      </c>
      <c r="AQ18" s="1">
        <v>18.5</v>
      </c>
      <c r="AR18" s="1">
        <v>0.33</v>
      </c>
      <c r="AS18" s="1">
        <v>3.33</v>
      </c>
      <c r="AT18" s="1">
        <v>1.67</v>
      </c>
      <c r="AU18" s="1">
        <v>0</v>
      </c>
      <c r="AV18" s="1">
        <v>0</v>
      </c>
      <c r="AX18" s="1">
        <v>8.67</v>
      </c>
      <c r="AY18" s="1">
        <v>0.5</v>
      </c>
      <c r="AZ18" s="1">
        <v>0</v>
      </c>
      <c r="BA18" s="1">
        <v>0.17</v>
      </c>
      <c r="BB18" s="1">
        <v>0.67</v>
      </c>
      <c r="BC18" s="1">
        <v>16</v>
      </c>
      <c r="BD18" s="1">
        <v>11</v>
      </c>
      <c r="BE18" s="1">
        <v>5</v>
      </c>
      <c r="BF18" s="1">
        <v>0.83</v>
      </c>
      <c r="BG18" s="1">
        <v>3.17</v>
      </c>
      <c r="BH18" s="1">
        <v>1.67</v>
      </c>
      <c r="BI18" s="1">
        <v>1.61</v>
      </c>
      <c r="BJ18" s="1">
        <v>31.67</v>
      </c>
      <c r="BK18" s="1">
        <v>22.5</v>
      </c>
      <c r="BL18" s="1">
        <v>71</v>
      </c>
      <c r="BM18" s="1">
        <v>6.83</v>
      </c>
      <c r="BN18" s="1">
        <v>1.83</v>
      </c>
      <c r="BO18" s="1">
        <v>27</v>
      </c>
      <c r="BP18" s="1">
        <v>2.5</v>
      </c>
      <c r="BQ18" s="1">
        <v>0.33</v>
      </c>
      <c r="BR18" s="1">
        <v>13</v>
      </c>
      <c r="BS18" s="1">
        <v>0</v>
      </c>
      <c r="BT18" s="1">
        <v>0</v>
      </c>
      <c r="BU18" s="1">
        <v>6</v>
      </c>
      <c r="BV18" s="1">
        <v>0</v>
      </c>
      <c r="BW18" s="1">
        <v>0</v>
      </c>
      <c r="BX18" s="1">
        <v>0</v>
      </c>
      <c r="BY18" s="1">
        <v>41.5</v>
      </c>
      <c r="BZ18" s="1">
        <v>0</v>
      </c>
      <c r="CA18" s="1">
        <v>2.5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3.7400319899999985</v>
      </c>
      <c r="CL18" s="1">
        <v>1</v>
      </c>
    </row>
    <row r="19" spans="1:90" x14ac:dyDescent="0.25">
      <c r="A19" s="1" t="s">
        <v>76</v>
      </c>
      <c r="B19" s="1">
        <v>6.1</v>
      </c>
      <c r="C19" s="1">
        <v>6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0.83</v>
      </c>
      <c r="AH19" s="1">
        <v>0</v>
      </c>
      <c r="AI19" s="1">
        <v>0</v>
      </c>
      <c r="AJ19" s="1">
        <v>0.83</v>
      </c>
      <c r="AK19" s="1">
        <v>0</v>
      </c>
      <c r="AL19" s="1">
        <v>0</v>
      </c>
      <c r="AM19" s="1">
        <v>10.23</v>
      </c>
      <c r="AN19" s="1">
        <v>0</v>
      </c>
      <c r="AO19" s="1">
        <v>5.0999999999999996</v>
      </c>
      <c r="AP19" s="1">
        <v>11.33</v>
      </c>
      <c r="AQ19" s="1">
        <v>21.33</v>
      </c>
      <c r="AR19" s="1">
        <v>0.33</v>
      </c>
      <c r="AS19" s="1">
        <v>5.67</v>
      </c>
      <c r="AT19" s="1">
        <v>0.17</v>
      </c>
      <c r="AU19" s="1">
        <v>0</v>
      </c>
      <c r="AV19" s="1">
        <v>0</v>
      </c>
      <c r="AX19" s="1">
        <v>8</v>
      </c>
      <c r="AY19" s="1">
        <v>0.5</v>
      </c>
      <c r="AZ19" s="1">
        <v>0</v>
      </c>
      <c r="BA19" s="1">
        <v>0</v>
      </c>
      <c r="BB19" s="1">
        <v>0.5</v>
      </c>
      <c r="BC19" s="1">
        <v>6</v>
      </c>
      <c r="BD19" s="1">
        <v>3.5</v>
      </c>
      <c r="BE19" s="1">
        <v>0.83</v>
      </c>
      <c r="BF19" s="1">
        <v>0.67</v>
      </c>
      <c r="BG19" s="1">
        <v>0.67</v>
      </c>
      <c r="BH19" s="1">
        <v>0.33</v>
      </c>
      <c r="BI19" s="1">
        <v>0.36</v>
      </c>
      <c r="BJ19" s="1">
        <v>22.83</v>
      </c>
      <c r="BK19" s="1">
        <v>20</v>
      </c>
      <c r="BL19" s="1">
        <v>88</v>
      </c>
      <c r="BM19" s="1">
        <v>2.83</v>
      </c>
      <c r="BN19" s="1">
        <v>0.67</v>
      </c>
      <c r="BO19" s="1">
        <v>24</v>
      </c>
      <c r="BP19" s="1">
        <v>1</v>
      </c>
      <c r="BQ19" s="1">
        <v>0</v>
      </c>
      <c r="BR19" s="1">
        <v>0</v>
      </c>
      <c r="BS19" s="1">
        <v>0</v>
      </c>
      <c r="BT19" s="1">
        <v>0</v>
      </c>
      <c r="BU19" s="1">
        <v>6</v>
      </c>
      <c r="BV19" s="1">
        <v>0</v>
      </c>
      <c r="BW19" s="1">
        <v>0</v>
      </c>
      <c r="BX19" s="1">
        <v>0</v>
      </c>
      <c r="BY19" s="1">
        <v>30.83</v>
      </c>
      <c r="BZ19" s="1">
        <v>0</v>
      </c>
      <c r="CA19" s="1">
        <v>1</v>
      </c>
      <c r="CB19" s="1">
        <v>0.17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5.4472865299999995</v>
      </c>
      <c r="CL19" s="1">
        <v>1</v>
      </c>
    </row>
    <row r="20" spans="1:90" x14ac:dyDescent="0.25">
      <c r="A20" s="1" t="s">
        <v>81</v>
      </c>
      <c r="B20" s="1">
        <v>4.5</v>
      </c>
      <c r="C20" s="1">
        <v>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8</v>
      </c>
      <c r="V20" s="1">
        <v>2</v>
      </c>
      <c r="W20" s="1">
        <v>25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6</v>
      </c>
      <c r="AH20" s="1">
        <v>0.5</v>
      </c>
      <c r="AI20" s="1">
        <v>0</v>
      </c>
      <c r="AJ20" s="1">
        <v>0</v>
      </c>
      <c r="AK20" s="1">
        <v>0</v>
      </c>
      <c r="AL20" s="1">
        <v>0</v>
      </c>
      <c r="AM20" s="1">
        <v>36.4</v>
      </c>
      <c r="AN20" s="1">
        <v>0</v>
      </c>
      <c r="AO20" s="1">
        <v>4.3</v>
      </c>
      <c r="AP20" s="1">
        <v>19.5</v>
      </c>
      <c r="AQ20" s="1">
        <v>19.5</v>
      </c>
      <c r="AR20" s="1">
        <v>1.5</v>
      </c>
      <c r="AS20" s="1">
        <v>5</v>
      </c>
      <c r="AT20" s="1">
        <v>1</v>
      </c>
      <c r="AU20" s="1">
        <v>0</v>
      </c>
      <c r="AV20" s="1">
        <v>0</v>
      </c>
      <c r="AX20" s="1">
        <v>9</v>
      </c>
      <c r="AY20" s="1">
        <v>0</v>
      </c>
      <c r="AZ20" s="1">
        <v>0</v>
      </c>
      <c r="BA20" s="1">
        <v>0.5</v>
      </c>
      <c r="BB20" s="1">
        <v>0.5</v>
      </c>
      <c r="BC20" s="1">
        <v>18.5</v>
      </c>
      <c r="BD20" s="1">
        <v>8.5</v>
      </c>
      <c r="BE20" s="1">
        <v>6.5</v>
      </c>
      <c r="BF20" s="1">
        <v>1</v>
      </c>
      <c r="BG20" s="1">
        <v>1</v>
      </c>
      <c r="BH20" s="1">
        <v>1</v>
      </c>
      <c r="BI20" s="1">
        <v>1.5</v>
      </c>
      <c r="BJ20" s="1">
        <v>26</v>
      </c>
      <c r="BK20" s="1">
        <v>15</v>
      </c>
      <c r="BL20" s="1">
        <v>58</v>
      </c>
      <c r="BM20" s="1">
        <v>20</v>
      </c>
      <c r="BN20" s="1">
        <v>10.5</v>
      </c>
      <c r="BO20" s="1">
        <v>53</v>
      </c>
      <c r="BP20" s="1">
        <v>8</v>
      </c>
      <c r="BQ20" s="1">
        <v>2</v>
      </c>
      <c r="BR20" s="1">
        <v>25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37</v>
      </c>
      <c r="BZ20" s="1">
        <v>0</v>
      </c>
      <c r="CA20" s="1">
        <v>8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-0.50516899999999865</v>
      </c>
      <c r="CL20" s="1">
        <v>1</v>
      </c>
    </row>
    <row r="21" spans="1:90" x14ac:dyDescent="0.25">
      <c r="A21" s="1" t="s">
        <v>78</v>
      </c>
      <c r="B21" s="1">
        <v>6</v>
      </c>
      <c r="C21" s="1">
        <v>6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2.33</v>
      </c>
      <c r="V21" s="1">
        <v>0.67</v>
      </c>
      <c r="W21" s="1">
        <v>29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2.33</v>
      </c>
      <c r="AH21" s="1">
        <v>0</v>
      </c>
      <c r="AI21" s="1">
        <v>0</v>
      </c>
      <c r="AJ21" s="1">
        <v>0.67</v>
      </c>
      <c r="AK21" s="1">
        <v>0</v>
      </c>
      <c r="AL21" s="1">
        <v>0</v>
      </c>
      <c r="AM21" s="1">
        <v>23.27</v>
      </c>
      <c r="AN21" s="1">
        <v>0</v>
      </c>
      <c r="AO21" s="1">
        <v>3.8</v>
      </c>
      <c r="AP21" s="1">
        <v>15.5</v>
      </c>
      <c r="AQ21" s="1">
        <v>23.5</v>
      </c>
      <c r="AR21" s="1">
        <v>0.67</v>
      </c>
      <c r="AS21" s="1">
        <v>5.67</v>
      </c>
      <c r="AT21" s="1">
        <v>0.67</v>
      </c>
      <c r="AU21" s="1">
        <v>0</v>
      </c>
      <c r="AV21" s="1">
        <v>0</v>
      </c>
      <c r="AX21" s="1">
        <v>8.67</v>
      </c>
      <c r="AY21" s="1">
        <v>2.67</v>
      </c>
      <c r="AZ21" s="1">
        <v>0</v>
      </c>
      <c r="BA21" s="1">
        <v>0</v>
      </c>
      <c r="BB21" s="1">
        <v>2.67</v>
      </c>
      <c r="BC21" s="1">
        <v>10.5</v>
      </c>
      <c r="BD21" s="1">
        <v>7.67</v>
      </c>
      <c r="BE21" s="1">
        <v>3.17</v>
      </c>
      <c r="BF21" s="1">
        <v>1.33</v>
      </c>
      <c r="BG21" s="1">
        <v>2.5</v>
      </c>
      <c r="BH21" s="1">
        <v>1.67</v>
      </c>
      <c r="BI21" s="1">
        <v>1.18</v>
      </c>
      <c r="BJ21" s="1">
        <v>27.83</v>
      </c>
      <c r="BK21" s="1">
        <v>23.5</v>
      </c>
      <c r="BL21" s="1">
        <v>84</v>
      </c>
      <c r="BM21" s="1">
        <v>6</v>
      </c>
      <c r="BN21" s="1">
        <v>2.17</v>
      </c>
      <c r="BO21" s="1">
        <v>36</v>
      </c>
      <c r="BP21" s="1">
        <v>2.33</v>
      </c>
      <c r="BQ21" s="1">
        <v>0.67</v>
      </c>
      <c r="BR21" s="1">
        <v>29</v>
      </c>
      <c r="BS21" s="1">
        <v>0</v>
      </c>
      <c r="BT21" s="1">
        <v>0</v>
      </c>
      <c r="BU21" s="1">
        <v>6</v>
      </c>
      <c r="BV21" s="1">
        <v>0</v>
      </c>
      <c r="BW21" s="1">
        <v>0</v>
      </c>
      <c r="BX21" s="1">
        <v>0</v>
      </c>
      <c r="BY21" s="1">
        <v>39.83</v>
      </c>
      <c r="BZ21" s="1">
        <v>0</v>
      </c>
      <c r="CA21" s="1">
        <v>2.33</v>
      </c>
      <c r="CB21" s="1">
        <v>0.17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4.5784620899999986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F6D0-397F-4726-BB22-F1B7EF73BB8F}">
  <dimension ref="A1:CL19"/>
  <sheetViews>
    <sheetView zoomScale="70" zoomScaleNormal="70" workbookViewId="0">
      <pane xSplit="1" ySplit="1" topLeftCell="AX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68</v>
      </c>
      <c r="B2" s="1">
        <v>6.1</v>
      </c>
      <c r="C2" s="1">
        <v>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1.17</v>
      </c>
      <c r="V2" s="1">
        <v>0.67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3.17</v>
      </c>
      <c r="AH2" s="1">
        <v>0.17</v>
      </c>
      <c r="AI2" s="1">
        <v>0</v>
      </c>
      <c r="AJ2" s="1">
        <v>0.5</v>
      </c>
      <c r="AK2" s="1">
        <v>0</v>
      </c>
      <c r="AL2" s="1">
        <v>0</v>
      </c>
      <c r="AM2" s="1">
        <v>25.9</v>
      </c>
      <c r="AN2" s="1">
        <v>0</v>
      </c>
      <c r="AO2" s="1">
        <v>3.8</v>
      </c>
      <c r="AP2" s="1">
        <v>15.17</v>
      </c>
      <c r="AQ2" s="1">
        <v>21.17</v>
      </c>
      <c r="AR2" s="1">
        <v>0.33</v>
      </c>
      <c r="AS2" s="1">
        <v>5</v>
      </c>
      <c r="AT2" s="1">
        <v>0.5</v>
      </c>
      <c r="AU2" s="1">
        <v>0</v>
      </c>
      <c r="AV2" s="1">
        <v>0</v>
      </c>
      <c r="AX2" s="1">
        <v>7.5</v>
      </c>
      <c r="AY2" s="1">
        <v>1.5</v>
      </c>
      <c r="AZ2" s="1">
        <v>0</v>
      </c>
      <c r="BA2" s="1">
        <v>0</v>
      </c>
      <c r="BB2" s="1">
        <v>1.5</v>
      </c>
      <c r="BC2" s="1">
        <v>12</v>
      </c>
      <c r="BD2" s="1">
        <v>7.67</v>
      </c>
      <c r="BE2" s="1">
        <v>4</v>
      </c>
      <c r="BF2" s="1">
        <v>0.67</v>
      </c>
      <c r="BG2" s="1">
        <v>2.5</v>
      </c>
      <c r="BH2" s="1">
        <v>1.67</v>
      </c>
      <c r="BI2" s="1">
        <v>1.42</v>
      </c>
      <c r="BJ2" s="1">
        <v>29</v>
      </c>
      <c r="BK2" s="1">
        <v>23.67</v>
      </c>
      <c r="BL2" s="1">
        <v>82</v>
      </c>
      <c r="BM2" s="1">
        <v>5.5</v>
      </c>
      <c r="BN2" s="1">
        <v>2.5</v>
      </c>
      <c r="BO2" s="1">
        <v>45</v>
      </c>
      <c r="BP2" s="1">
        <v>1.17</v>
      </c>
      <c r="BQ2" s="1">
        <v>0.67</v>
      </c>
      <c r="BR2" s="1">
        <v>57</v>
      </c>
      <c r="BS2" s="1">
        <v>0</v>
      </c>
      <c r="BT2" s="1">
        <v>0</v>
      </c>
      <c r="BU2" s="1">
        <v>6</v>
      </c>
      <c r="BV2" s="1">
        <v>0</v>
      </c>
      <c r="BW2" s="1">
        <v>0</v>
      </c>
      <c r="BX2" s="1">
        <v>0</v>
      </c>
      <c r="BY2" s="1">
        <v>40.83</v>
      </c>
      <c r="BZ2" s="1">
        <v>0</v>
      </c>
      <c r="CA2" s="1">
        <v>1.17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3.9291267999999997</v>
      </c>
      <c r="CL2" s="1">
        <v>9</v>
      </c>
    </row>
    <row r="3" spans="1:90" x14ac:dyDescent="0.25">
      <c r="A3" s="1" t="s">
        <v>73</v>
      </c>
      <c r="B3" s="1">
        <v>4.5</v>
      </c>
      <c r="C3" s="1">
        <v>7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3.14</v>
      </c>
      <c r="V3" s="1">
        <v>0.86</v>
      </c>
      <c r="W3" s="1">
        <v>27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3</v>
      </c>
      <c r="AH3" s="1">
        <v>0</v>
      </c>
      <c r="AI3" s="1">
        <v>0</v>
      </c>
      <c r="AJ3" s="1">
        <v>0.14000000000000001</v>
      </c>
      <c r="AK3" s="1">
        <v>0</v>
      </c>
      <c r="AL3" s="1">
        <v>0</v>
      </c>
      <c r="AM3" s="1">
        <v>26.51</v>
      </c>
      <c r="AN3" s="1">
        <v>0</v>
      </c>
      <c r="AO3" s="1">
        <v>2.8</v>
      </c>
      <c r="AP3" s="1">
        <v>13.71</v>
      </c>
      <c r="AQ3" s="1">
        <v>15.43</v>
      </c>
      <c r="AR3" s="1">
        <v>0.28999999999999998</v>
      </c>
      <c r="AS3" s="1">
        <v>2.29</v>
      </c>
      <c r="AT3" s="1">
        <v>2.29</v>
      </c>
      <c r="AU3" s="1">
        <v>0</v>
      </c>
      <c r="AV3" s="1">
        <v>0</v>
      </c>
      <c r="AX3" s="1">
        <v>8.2899999999999991</v>
      </c>
      <c r="AY3" s="1">
        <v>1</v>
      </c>
      <c r="AZ3" s="1">
        <v>0</v>
      </c>
      <c r="BA3" s="1">
        <v>0</v>
      </c>
      <c r="BB3" s="1">
        <v>1</v>
      </c>
      <c r="BC3" s="1">
        <v>15.86</v>
      </c>
      <c r="BD3" s="1">
        <v>10.86</v>
      </c>
      <c r="BE3" s="1">
        <v>5.29</v>
      </c>
      <c r="BF3" s="1">
        <v>0.43</v>
      </c>
      <c r="BG3" s="1">
        <v>2.4300000000000002</v>
      </c>
      <c r="BH3" s="1">
        <v>2.86</v>
      </c>
      <c r="BI3" s="1">
        <v>1.99</v>
      </c>
      <c r="BJ3" s="1">
        <v>38</v>
      </c>
      <c r="BK3" s="1">
        <v>24.86</v>
      </c>
      <c r="BL3" s="1">
        <v>65</v>
      </c>
      <c r="BM3" s="1">
        <v>12.14</v>
      </c>
      <c r="BN3" s="1">
        <v>3.43</v>
      </c>
      <c r="BO3" s="1">
        <v>28</v>
      </c>
      <c r="BP3" s="1">
        <v>3.14</v>
      </c>
      <c r="BQ3" s="1">
        <v>0.86</v>
      </c>
      <c r="BR3" s="1">
        <v>27</v>
      </c>
      <c r="BS3" s="1">
        <v>0</v>
      </c>
      <c r="BT3" s="1">
        <v>0</v>
      </c>
      <c r="BU3" s="1">
        <v>7</v>
      </c>
      <c r="BV3" s="1">
        <v>0</v>
      </c>
      <c r="BW3" s="1">
        <v>0</v>
      </c>
      <c r="BX3" s="1">
        <v>0</v>
      </c>
      <c r="BY3" s="1">
        <v>48.43</v>
      </c>
      <c r="BZ3" s="1">
        <v>0</v>
      </c>
      <c r="CA3" s="1">
        <v>3.14</v>
      </c>
      <c r="CB3" s="1">
        <v>0.43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4.3539072200000009</v>
      </c>
      <c r="CL3" s="1">
        <v>9</v>
      </c>
    </row>
    <row r="4" spans="1:90" x14ac:dyDescent="0.25">
      <c r="A4" s="1" t="s">
        <v>61</v>
      </c>
      <c r="B4" s="1">
        <v>4.5999999999999996</v>
      </c>
      <c r="C4" s="1">
        <v>7</v>
      </c>
      <c r="D4" s="1">
        <v>90</v>
      </c>
      <c r="E4" s="1">
        <v>0.1</v>
      </c>
      <c r="F4" s="1">
        <v>0</v>
      </c>
      <c r="G4" s="1">
        <v>0.1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5.86</v>
      </c>
      <c r="V4" s="1">
        <v>1.43</v>
      </c>
      <c r="W4" s="1">
        <v>24</v>
      </c>
      <c r="X4" s="1">
        <v>0</v>
      </c>
      <c r="Y4" s="1">
        <v>0</v>
      </c>
      <c r="AA4" s="1">
        <v>0</v>
      </c>
      <c r="AB4" s="1">
        <v>0</v>
      </c>
      <c r="AC4" s="1">
        <v>0.28999999999999998</v>
      </c>
      <c r="AD4" s="1">
        <v>0.28999999999999998</v>
      </c>
      <c r="AE4" s="1">
        <v>0.12</v>
      </c>
      <c r="AF4" s="1">
        <v>0</v>
      </c>
      <c r="AG4" s="1">
        <v>1.86</v>
      </c>
      <c r="AH4" s="1">
        <v>0.28999999999999998</v>
      </c>
      <c r="AI4" s="1">
        <v>0</v>
      </c>
      <c r="AJ4" s="1">
        <v>0.43</v>
      </c>
      <c r="AK4" s="1">
        <v>0</v>
      </c>
      <c r="AL4" s="1">
        <v>2.86</v>
      </c>
      <c r="AM4" s="1">
        <v>16.91</v>
      </c>
      <c r="AN4" s="1">
        <v>0.4</v>
      </c>
      <c r="AO4" s="1">
        <v>3.7</v>
      </c>
      <c r="AP4" s="1">
        <v>14</v>
      </c>
      <c r="AQ4" s="1">
        <v>19.14</v>
      </c>
      <c r="AR4" s="1">
        <v>0.14000000000000001</v>
      </c>
      <c r="AS4" s="1">
        <v>3.57</v>
      </c>
      <c r="AT4" s="1">
        <v>0.71</v>
      </c>
      <c r="AU4" s="1">
        <v>0.14000000000000001</v>
      </c>
      <c r="AV4" s="1">
        <v>0</v>
      </c>
      <c r="AW4" s="1">
        <v>0</v>
      </c>
      <c r="AX4" s="1">
        <v>9.57</v>
      </c>
      <c r="AY4" s="1">
        <v>1</v>
      </c>
      <c r="AZ4" s="1">
        <v>0</v>
      </c>
      <c r="BA4" s="1">
        <v>0</v>
      </c>
      <c r="BB4" s="1">
        <v>1</v>
      </c>
      <c r="BC4" s="1">
        <v>10.71</v>
      </c>
      <c r="BD4" s="1">
        <v>6.14</v>
      </c>
      <c r="BE4" s="1">
        <v>2.57</v>
      </c>
      <c r="BF4" s="1">
        <v>0.28999999999999998</v>
      </c>
      <c r="BG4" s="1">
        <v>1.57</v>
      </c>
      <c r="BH4" s="1">
        <v>1.29</v>
      </c>
      <c r="BI4" s="1">
        <v>1.03</v>
      </c>
      <c r="BJ4" s="1">
        <v>40</v>
      </c>
      <c r="BK4" s="1">
        <v>27.43</v>
      </c>
      <c r="BL4" s="1">
        <v>69</v>
      </c>
      <c r="BM4" s="1">
        <v>14.29</v>
      </c>
      <c r="BN4" s="1">
        <v>3.71</v>
      </c>
      <c r="BO4" s="1">
        <v>26</v>
      </c>
      <c r="BP4" s="1">
        <v>5.86</v>
      </c>
      <c r="BQ4" s="1">
        <v>1.43</v>
      </c>
      <c r="BR4" s="1">
        <v>24</v>
      </c>
      <c r="BS4" s="1">
        <v>0.14000000000000001</v>
      </c>
      <c r="BT4" s="1">
        <v>0.14000000000000001</v>
      </c>
      <c r="BU4" s="1">
        <v>7</v>
      </c>
      <c r="BV4" s="1">
        <v>0</v>
      </c>
      <c r="BW4" s="1">
        <v>0</v>
      </c>
      <c r="BX4" s="1">
        <v>0</v>
      </c>
      <c r="BY4" s="1">
        <v>51.14</v>
      </c>
      <c r="BZ4" s="1">
        <v>0</v>
      </c>
      <c r="CA4" s="1">
        <v>5.86</v>
      </c>
      <c r="CB4" s="1">
        <v>0.86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8.8962777299999996</v>
      </c>
      <c r="CL4" s="1">
        <v>6</v>
      </c>
    </row>
    <row r="5" spans="1:90" x14ac:dyDescent="0.25">
      <c r="A5" s="1" t="s">
        <v>75</v>
      </c>
      <c r="B5" s="1">
        <v>5</v>
      </c>
      <c r="C5" s="1">
        <v>7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2.4300000000000002</v>
      </c>
      <c r="V5" s="1">
        <v>0.43</v>
      </c>
      <c r="W5" s="1">
        <v>18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2.71</v>
      </c>
      <c r="AH5" s="1">
        <v>0</v>
      </c>
      <c r="AI5" s="1">
        <v>0</v>
      </c>
      <c r="AJ5" s="1">
        <v>0.14000000000000001</v>
      </c>
      <c r="AK5" s="1">
        <v>0</v>
      </c>
      <c r="AL5" s="1">
        <v>0</v>
      </c>
      <c r="AM5" s="1">
        <v>22.03</v>
      </c>
      <c r="AN5" s="1">
        <v>0</v>
      </c>
      <c r="AO5" s="1">
        <v>3.7</v>
      </c>
      <c r="AP5" s="1">
        <v>13.29</v>
      </c>
      <c r="AQ5" s="1">
        <v>15</v>
      </c>
      <c r="AR5" s="1">
        <v>0</v>
      </c>
      <c r="AS5" s="1">
        <v>2.57</v>
      </c>
      <c r="AT5" s="1">
        <v>1.43</v>
      </c>
      <c r="AU5" s="1">
        <v>0</v>
      </c>
      <c r="AV5" s="1">
        <v>0</v>
      </c>
      <c r="AX5" s="1">
        <v>6.71</v>
      </c>
      <c r="AY5" s="1">
        <v>0.43</v>
      </c>
      <c r="AZ5" s="1">
        <v>0</v>
      </c>
      <c r="BA5" s="1">
        <v>0</v>
      </c>
      <c r="BB5" s="1">
        <v>0.43</v>
      </c>
      <c r="BC5" s="1">
        <v>12.43</v>
      </c>
      <c r="BD5" s="1">
        <v>8.2899999999999991</v>
      </c>
      <c r="BE5" s="1">
        <v>4.29</v>
      </c>
      <c r="BF5" s="1">
        <v>0.86</v>
      </c>
      <c r="BG5" s="1">
        <v>2.14</v>
      </c>
      <c r="BH5" s="1">
        <v>1.43</v>
      </c>
      <c r="BI5" s="1">
        <v>1.3</v>
      </c>
      <c r="BJ5" s="1">
        <v>18.86</v>
      </c>
      <c r="BK5" s="1">
        <v>11.29</v>
      </c>
      <c r="BL5" s="1">
        <v>60</v>
      </c>
      <c r="BM5" s="1">
        <v>8.14</v>
      </c>
      <c r="BN5" s="1">
        <v>2.14</v>
      </c>
      <c r="BO5" s="1">
        <v>26</v>
      </c>
      <c r="BP5" s="1">
        <v>2.4300000000000002</v>
      </c>
      <c r="BQ5" s="1">
        <v>0.43</v>
      </c>
      <c r="BR5" s="1">
        <v>18</v>
      </c>
      <c r="BS5" s="1">
        <v>0</v>
      </c>
      <c r="BT5" s="1">
        <v>0</v>
      </c>
      <c r="BU5" s="1">
        <v>7</v>
      </c>
      <c r="BV5" s="1">
        <v>0</v>
      </c>
      <c r="BW5" s="1">
        <v>0</v>
      </c>
      <c r="BX5" s="1">
        <v>0</v>
      </c>
      <c r="BY5" s="1">
        <v>27.86</v>
      </c>
      <c r="BZ5" s="1">
        <v>0</v>
      </c>
      <c r="CA5" s="1">
        <v>2.4300000000000002</v>
      </c>
      <c r="CB5" s="1">
        <v>0.14000000000000001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4.2168907600000018</v>
      </c>
      <c r="CL5" s="1">
        <v>6</v>
      </c>
    </row>
    <row r="6" spans="1:90" x14ac:dyDescent="0.25">
      <c r="A6" s="1" t="s">
        <v>69</v>
      </c>
      <c r="B6" s="1">
        <v>4.4000000000000004</v>
      </c>
      <c r="C6" s="1">
        <v>7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</v>
      </c>
      <c r="V6" s="1">
        <v>1.1399999999999999</v>
      </c>
      <c r="W6" s="1">
        <v>23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2.71</v>
      </c>
      <c r="AH6" s="1">
        <v>0</v>
      </c>
      <c r="AI6" s="1">
        <v>0</v>
      </c>
      <c r="AJ6" s="1">
        <v>0.28999999999999998</v>
      </c>
      <c r="AK6" s="1">
        <v>0</v>
      </c>
      <c r="AL6" s="1">
        <v>0</v>
      </c>
      <c r="AM6" s="1">
        <v>23.2</v>
      </c>
      <c r="AN6" s="1">
        <v>0</v>
      </c>
      <c r="AO6" s="1">
        <v>3.2</v>
      </c>
      <c r="AP6" s="1">
        <v>13.71</v>
      </c>
      <c r="AQ6" s="1">
        <v>17.14</v>
      </c>
      <c r="AR6" s="1">
        <v>0</v>
      </c>
      <c r="AS6" s="1">
        <v>3.29</v>
      </c>
      <c r="AT6" s="1">
        <v>1.43</v>
      </c>
      <c r="AU6" s="1">
        <v>0</v>
      </c>
      <c r="AV6" s="1">
        <v>0</v>
      </c>
      <c r="AX6" s="1">
        <v>6.57</v>
      </c>
      <c r="AY6" s="1">
        <v>0.86</v>
      </c>
      <c r="AZ6" s="1">
        <v>0</v>
      </c>
      <c r="BA6" s="1">
        <v>0</v>
      </c>
      <c r="BB6" s="1">
        <v>0.86</v>
      </c>
      <c r="BC6" s="1">
        <v>13.29</v>
      </c>
      <c r="BD6" s="1">
        <v>9.2899999999999991</v>
      </c>
      <c r="BE6" s="1">
        <v>4.43</v>
      </c>
      <c r="BF6" s="1">
        <v>1.1399999999999999</v>
      </c>
      <c r="BG6" s="1">
        <v>3</v>
      </c>
      <c r="BH6" s="1">
        <v>2.57</v>
      </c>
      <c r="BI6" s="1">
        <v>1.68</v>
      </c>
      <c r="BJ6" s="1">
        <v>25.71</v>
      </c>
      <c r="BK6" s="1">
        <v>14</v>
      </c>
      <c r="BL6" s="1">
        <v>54</v>
      </c>
      <c r="BM6" s="1">
        <v>13.43</v>
      </c>
      <c r="BN6" s="1">
        <v>3.71</v>
      </c>
      <c r="BO6" s="1">
        <v>28</v>
      </c>
      <c r="BP6" s="1">
        <v>5</v>
      </c>
      <c r="BQ6" s="1">
        <v>1.1399999999999999</v>
      </c>
      <c r="BR6" s="1">
        <v>23</v>
      </c>
      <c r="BS6" s="1">
        <v>0</v>
      </c>
      <c r="BT6" s="1">
        <v>0</v>
      </c>
      <c r="BU6" s="1">
        <v>7</v>
      </c>
      <c r="BV6" s="1">
        <v>0</v>
      </c>
      <c r="BW6" s="1">
        <v>0</v>
      </c>
      <c r="BX6" s="1">
        <v>0</v>
      </c>
      <c r="BY6" s="1">
        <v>34.86</v>
      </c>
      <c r="BZ6" s="1">
        <v>0</v>
      </c>
      <c r="CA6" s="1">
        <v>5</v>
      </c>
      <c r="CB6" s="1">
        <v>0.28999999999999998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4.6243640399999988</v>
      </c>
      <c r="CL6" s="1">
        <v>5</v>
      </c>
    </row>
    <row r="7" spans="1:90" x14ac:dyDescent="0.25">
      <c r="A7" s="1" t="s">
        <v>66</v>
      </c>
      <c r="B7" s="1">
        <v>4.9000000000000004</v>
      </c>
      <c r="C7" s="1">
        <v>6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8.33</v>
      </c>
      <c r="V7" s="1">
        <v>1.17</v>
      </c>
      <c r="W7" s="1">
        <v>14</v>
      </c>
      <c r="X7" s="1">
        <v>0</v>
      </c>
      <c r="Y7" s="1">
        <v>0</v>
      </c>
      <c r="AA7" s="1">
        <v>0</v>
      </c>
      <c r="AB7" s="1">
        <v>0</v>
      </c>
      <c r="AC7" s="1">
        <v>0.17</v>
      </c>
      <c r="AD7" s="1">
        <v>0</v>
      </c>
      <c r="AE7" s="1">
        <v>0</v>
      </c>
      <c r="AF7" s="1">
        <v>0</v>
      </c>
      <c r="AG7" s="1">
        <v>3.17</v>
      </c>
      <c r="AH7" s="1">
        <v>0.17</v>
      </c>
      <c r="AI7" s="1">
        <v>0</v>
      </c>
      <c r="AJ7" s="1">
        <v>0.33</v>
      </c>
      <c r="AK7" s="1">
        <v>0</v>
      </c>
      <c r="AL7" s="1">
        <v>2.17</v>
      </c>
      <c r="AM7" s="1">
        <v>19.7</v>
      </c>
      <c r="AN7" s="1">
        <v>0</v>
      </c>
      <c r="AO7" s="1">
        <v>3.6</v>
      </c>
      <c r="AP7" s="1">
        <v>14.17</v>
      </c>
      <c r="AQ7" s="1">
        <v>18.170000000000002</v>
      </c>
      <c r="AR7" s="1">
        <v>0</v>
      </c>
      <c r="AS7" s="1">
        <v>3.5</v>
      </c>
      <c r="AT7" s="1">
        <v>0.83</v>
      </c>
      <c r="AU7" s="1">
        <v>0</v>
      </c>
      <c r="AV7" s="1">
        <v>0</v>
      </c>
      <c r="AX7" s="1">
        <v>7.5</v>
      </c>
      <c r="AY7" s="1">
        <v>0.67</v>
      </c>
      <c r="AZ7" s="1">
        <v>0</v>
      </c>
      <c r="BA7" s="1">
        <v>0</v>
      </c>
      <c r="BB7" s="1">
        <v>0.67</v>
      </c>
      <c r="BC7" s="1">
        <v>11.83</v>
      </c>
      <c r="BD7" s="1">
        <v>6.17</v>
      </c>
      <c r="BE7" s="1">
        <v>4</v>
      </c>
      <c r="BF7" s="1">
        <v>1.17</v>
      </c>
      <c r="BG7" s="1">
        <v>2.67</v>
      </c>
      <c r="BH7" s="1">
        <v>1.5</v>
      </c>
      <c r="BI7" s="1">
        <v>1.2</v>
      </c>
      <c r="BJ7" s="1">
        <v>26.17</v>
      </c>
      <c r="BK7" s="1">
        <v>10</v>
      </c>
      <c r="BL7" s="1">
        <v>38</v>
      </c>
      <c r="BM7" s="1">
        <v>17.829999999999998</v>
      </c>
      <c r="BN7" s="1">
        <v>4.17</v>
      </c>
      <c r="BO7" s="1">
        <v>23</v>
      </c>
      <c r="BP7" s="1">
        <v>8.33</v>
      </c>
      <c r="BQ7" s="1">
        <v>1.17</v>
      </c>
      <c r="BR7" s="1">
        <v>14</v>
      </c>
      <c r="BS7" s="1">
        <v>0.17</v>
      </c>
      <c r="BT7" s="1">
        <v>0</v>
      </c>
      <c r="BU7" s="1">
        <v>6</v>
      </c>
      <c r="BV7" s="1">
        <v>0</v>
      </c>
      <c r="BW7" s="1">
        <v>0</v>
      </c>
      <c r="BX7" s="1">
        <v>0</v>
      </c>
      <c r="BY7" s="1">
        <v>34.33</v>
      </c>
      <c r="BZ7" s="1">
        <v>0</v>
      </c>
      <c r="CA7" s="1">
        <v>8.33</v>
      </c>
      <c r="CB7" s="1">
        <v>0.83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1.514877100000003</v>
      </c>
      <c r="CL7" s="1">
        <v>3</v>
      </c>
    </row>
    <row r="8" spans="1:90" x14ac:dyDescent="0.25">
      <c r="A8" s="1" t="s">
        <v>67</v>
      </c>
      <c r="B8" s="1">
        <v>4.8</v>
      </c>
      <c r="C8" s="1">
        <v>7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0.71</v>
      </c>
      <c r="V8" s="1">
        <v>0</v>
      </c>
      <c r="W8" s="1">
        <v>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0.14000000000000001</v>
      </c>
      <c r="AI8" s="1">
        <v>0</v>
      </c>
      <c r="AJ8" s="1">
        <v>0.14000000000000001</v>
      </c>
      <c r="AK8" s="1">
        <v>0</v>
      </c>
      <c r="AL8" s="1">
        <v>0</v>
      </c>
      <c r="AM8" s="1">
        <v>32.69</v>
      </c>
      <c r="AN8" s="1">
        <v>0</v>
      </c>
      <c r="AO8" s="1">
        <v>3.5</v>
      </c>
      <c r="AP8" s="1">
        <v>19.14</v>
      </c>
      <c r="AQ8" s="1">
        <v>20.86</v>
      </c>
      <c r="AR8" s="1">
        <v>0</v>
      </c>
      <c r="AS8" s="1">
        <v>2.71</v>
      </c>
      <c r="AT8" s="1">
        <v>2</v>
      </c>
      <c r="AU8" s="1">
        <v>0</v>
      </c>
      <c r="AV8" s="1">
        <v>0</v>
      </c>
      <c r="AX8" s="1">
        <v>9.14</v>
      </c>
      <c r="AY8" s="1">
        <v>1.29</v>
      </c>
      <c r="AZ8" s="1">
        <v>0</v>
      </c>
      <c r="BA8" s="1">
        <v>0</v>
      </c>
      <c r="BB8" s="1">
        <v>1.29</v>
      </c>
      <c r="BC8" s="1">
        <v>16.71</v>
      </c>
      <c r="BD8" s="1">
        <v>10.86</v>
      </c>
      <c r="BE8" s="1">
        <v>6.14</v>
      </c>
      <c r="BF8" s="1">
        <v>0.14000000000000001</v>
      </c>
      <c r="BG8" s="1">
        <v>1.86</v>
      </c>
      <c r="BH8" s="1">
        <v>2.14</v>
      </c>
      <c r="BI8" s="1">
        <v>1.85</v>
      </c>
      <c r="BJ8" s="1">
        <v>33.29</v>
      </c>
      <c r="BK8" s="1">
        <v>26.71</v>
      </c>
      <c r="BL8" s="1">
        <v>80</v>
      </c>
      <c r="BM8" s="1">
        <v>3.71</v>
      </c>
      <c r="BN8" s="1">
        <v>0.56999999999999995</v>
      </c>
      <c r="BO8" s="1">
        <v>15</v>
      </c>
      <c r="BP8" s="1">
        <v>0.71</v>
      </c>
      <c r="BQ8" s="1">
        <v>0</v>
      </c>
      <c r="BR8" s="1">
        <v>0</v>
      </c>
      <c r="BS8" s="1">
        <v>0</v>
      </c>
      <c r="BT8" s="1">
        <v>0</v>
      </c>
      <c r="BU8" s="1">
        <v>7</v>
      </c>
      <c r="BV8" s="1">
        <v>0</v>
      </c>
      <c r="BW8" s="1">
        <v>0</v>
      </c>
      <c r="BX8" s="1">
        <v>0</v>
      </c>
      <c r="BY8" s="1">
        <v>49</v>
      </c>
      <c r="BZ8" s="1">
        <v>0</v>
      </c>
      <c r="CA8" s="1">
        <v>0.71</v>
      </c>
      <c r="CB8" s="1">
        <v>0.14000000000000001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3.9074567499999984</v>
      </c>
      <c r="CL8" s="1">
        <v>3</v>
      </c>
    </row>
    <row r="9" spans="1:90" x14ac:dyDescent="0.25">
      <c r="A9" s="1" t="s">
        <v>59</v>
      </c>
      <c r="B9" s="1">
        <v>5.2</v>
      </c>
      <c r="C9" s="1">
        <v>7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0.71</v>
      </c>
      <c r="V9" s="1">
        <v>0.43</v>
      </c>
      <c r="W9" s="1">
        <v>61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2.57</v>
      </c>
      <c r="AH9" s="1">
        <v>0</v>
      </c>
      <c r="AI9" s="1">
        <v>0</v>
      </c>
      <c r="AJ9" s="1">
        <v>0.14000000000000001</v>
      </c>
      <c r="AK9" s="1">
        <v>0</v>
      </c>
      <c r="AL9" s="1">
        <v>0</v>
      </c>
      <c r="AM9" s="1">
        <v>21.29</v>
      </c>
      <c r="AN9" s="1">
        <v>0</v>
      </c>
      <c r="AO9" s="1">
        <v>3.6</v>
      </c>
      <c r="AP9" s="1">
        <v>12.86</v>
      </c>
      <c r="AQ9" s="1">
        <v>16.71</v>
      </c>
      <c r="AR9" s="1">
        <v>0.28999999999999998</v>
      </c>
      <c r="AS9" s="1">
        <v>4</v>
      </c>
      <c r="AT9" s="1">
        <v>0.86</v>
      </c>
      <c r="AU9" s="1">
        <v>0</v>
      </c>
      <c r="AV9" s="1">
        <v>0</v>
      </c>
      <c r="AX9" s="1">
        <v>5.14</v>
      </c>
      <c r="AY9" s="1">
        <v>0.43</v>
      </c>
      <c r="AZ9" s="1">
        <v>0</v>
      </c>
      <c r="BA9" s="1">
        <v>0</v>
      </c>
      <c r="BB9" s="1">
        <v>0.43</v>
      </c>
      <c r="BC9" s="1">
        <v>11</v>
      </c>
      <c r="BD9" s="1">
        <v>5.86</v>
      </c>
      <c r="BE9" s="1">
        <v>3.43</v>
      </c>
      <c r="BF9" s="1">
        <v>0.86</v>
      </c>
      <c r="BG9" s="1">
        <v>1.29</v>
      </c>
      <c r="BH9" s="1">
        <v>1.71</v>
      </c>
      <c r="BI9" s="1">
        <v>1.19</v>
      </c>
      <c r="BJ9" s="1">
        <v>18.86</v>
      </c>
      <c r="BK9" s="1">
        <v>16.71</v>
      </c>
      <c r="BL9" s="1">
        <v>89</v>
      </c>
      <c r="BM9" s="1">
        <v>2.14</v>
      </c>
      <c r="BN9" s="1">
        <v>1.29</v>
      </c>
      <c r="BO9" s="1">
        <v>60</v>
      </c>
      <c r="BP9" s="1">
        <v>0.71</v>
      </c>
      <c r="BQ9" s="1">
        <v>0.43</v>
      </c>
      <c r="BR9" s="1">
        <v>61</v>
      </c>
      <c r="BS9" s="1">
        <v>0</v>
      </c>
      <c r="BT9" s="1">
        <v>0</v>
      </c>
      <c r="BU9" s="1">
        <v>7</v>
      </c>
      <c r="BV9" s="1">
        <v>0</v>
      </c>
      <c r="BW9" s="1">
        <v>0</v>
      </c>
      <c r="BX9" s="1">
        <v>0</v>
      </c>
      <c r="BY9" s="1">
        <v>25.14</v>
      </c>
      <c r="BZ9" s="1">
        <v>0</v>
      </c>
      <c r="CA9" s="1">
        <v>0.71</v>
      </c>
      <c r="CB9" s="1">
        <v>0.14000000000000001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4.4212649900000018</v>
      </c>
      <c r="CL9" s="1">
        <v>2</v>
      </c>
    </row>
    <row r="10" spans="1:90" x14ac:dyDescent="0.25">
      <c r="A10" s="1" t="s">
        <v>62</v>
      </c>
      <c r="B10" s="1">
        <v>5.2</v>
      </c>
      <c r="C10" s="1">
        <v>7</v>
      </c>
      <c r="D10" s="1">
        <v>90</v>
      </c>
      <c r="E10" s="1">
        <v>0.08</v>
      </c>
      <c r="F10" s="1">
        <v>0.2</v>
      </c>
      <c r="G10" s="1">
        <v>0.1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3.43</v>
      </c>
      <c r="V10" s="1">
        <v>0.86</v>
      </c>
      <c r="W10" s="1">
        <v>25</v>
      </c>
      <c r="X10" s="1">
        <v>0</v>
      </c>
      <c r="Y10" s="1">
        <v>0</v>
      </c>
      <c r="AA10" s="1">
        <v>0</v>
      </c>
      <c r="AB10" s="1">
        <v>0</v>
      </c>
      <c r="AC10" s="1">
        <v>0.28999999999999998</v>
      </c>
      <c r="AD10" s="1">
        <v>0.28999999999999998</v>
      </c>
      <c r="AE10" s="1">
        <v>0.12</v>
      </c>
      <c r="AF10" s="1">
        <v>0.14000000000000001</v>
      </c>
      <c r="AG10" s="1">
        <v>3</v>
      </c>
      <c r="AH10" s="1">
        <v>0.14000000000000001</v>
      </c>
      <c r="AI10" s="1">
        <v>0</v>
      </c>
      <c r="AJ10" s="1">
        <v>0.28999999999999998</v>
      </c>
      <c r="AK10" s="1">
        <v>0</v>
      </c>
      <c r="AL10" s="1">
        <v>2.86</v>
      </c>
      <c r="AM10" s="1">
        <v>24.06</v>
      </c>
      <c r="AN10" s="1">
        <v>0.4</v>
      </c>
      <c r="AO10" s="1">
        <v>4.2</v>
      </c>
      <c r="AP10" s="1">
        <v>14.86</v>
      </c>
      <c r="AQ10" s="1">
        <v>19.57</v>
      </c>
      <c r="AR10" s="1">
        <v>0.43</v>
      </c>
      <c r="AS10" s="1">
        <v>4.29</v>
      </c>
      <c r="AT10" s="1">
        <v>0.86</v>
      </c>
      <c r="AU10" s="1">
        <v>0</v>
      </c>
      <c r="AV10" s="1">
        <v>0</v>
      </c>
      <c r="AX10" s="1">
        <v>9.2899999999999991</v>
      </c>
      <c r="AY10" s="1">
        <v>0.14000000000000001</v>
      </c>
      <c r="AZ10" s="1">
        <v>0</v>
      </c>
      <c r="BA10" s="1">
        <v>0.14000000000000001</v>
      </c>
      <c r="BB10" s="1">
        <v>0.28999999999999998</v>
      </c>
      <c r="BC10" s="1">
        <v>9.7100000000000009</v>
      </c>
      <c r="BD10" s="1">
        <v>5.86</v>
      </c>
      <c r="BE10" s="1">
        <v>3.86</v>
      </c>
      <c r="BF10" s="1">
        <v>0.71</v>
      </c>
      <c r="BG10" s="1">
        <v>1</v>
      </c>
      <c r="BH10" s="1">
        <v>1</v>
      </c>
      <c r="BI10" s="1">
        <v>1.1100000000000001</v>
      </c>
      <c r="BJ10" s="1">
        <v>18.86</v>
      </c>
      <c r="BK10" s="1">
        <v>13.14</v>
      </c>
      <c r="BL10" s="1">
        <v>70</v>
      </c>
      <c r="BM10" s="1">
        <v>8</v>
      </c>
      <c r="BN10" s="1">
        <v>3.14</v>
      </c>
      <c r="BO10" s="1">
        <v>39</v>
      </c>
      <c r="BP10" s="1">
        <v>3.43</v>
      </c>
      <c r="BQ10" s="1">
        <v>0.86</v>
      </c>
      <c r="BR10" s="1">
        <v>25</v>
      </c>
      <c r="BS10" s="1">
        <v>0</v>
      </c>
      <c r="BT10" s="1">
        <v>0</v>
      </c>
      <c r="BU10" s="1">
        <v>7</v>
      </c>
      <c r="BV10" s="1">
        <v>0</v>
      </c>
      <c r="BW10" s="1">
        <v>0</v>
      </c>
      <c r="BX10" s="1">
        <v>0.14000000000000001</v>
      </c>
      <c r="BY10" s="1">
        <v>28.14</v>
      </c>
      <c r="BZ10" s="1">
        <v>0</v>
      </c>
      <c r="CA10" s="1">
        <v>3.43</v>
      </c>
      <c r="CB10" s="1">
        <v>0.43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6.0412819800000008</v>
      </c>
      <c r="CL10" s="1">
        <v>2</v>
      </c>
    </row>
    <row r="11" spans="1:90" x14ac:dyDescent="0.25">
      <c r="A11" s="1" t="s">
        <v>63</v>
      </c>
      <c r="B11" s="1">
        <v>4.8</v>
      </c>
      <c r="C11" s="1">
        <v>7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3.29</v>
      </c>
      <c r="V11" s="1">
        <v>0.56999999999999995</v>
      </c>
      <c r="W11" s="1">
        <v>17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3.29</v>
      </c>
      <c r="AH11" s="1">
        <v>0</v>
      </c>
      <c r="AI11" s="1">
        <v>0</v>
      </c>
      <c r="AJ11" s="1">
        <v>0.14000000000000001</v>
      </c>
      <c r="AK11" s="1">
        <v>0</v>
      </c>
      <c r="AL11" s="1">
        <v>0</v>
      </c>
      <c r="AM11" s="1">
        <v>26.11</v>
      </c>
      <c r="AN11" s="1">
        <v>0</v>
      </c>
      <c r="AO11" s="1">
        <v>3.7</v>
      </c>
      <c r="AP11" s="1">
        <v>15.86</v>
      </c>
      <c r="AQ11" s="1">
        <v>17.57</v>
      </c>
      <c r="AR11" s="1">
        <v>0.28999999999999998</v>
      </c>
      <c r="AS11" s="1">
        <v>3</v>
      </c>
      <c r="AT11" s="1">
        <v>1.71</v>
      </c>
      <c r="AU11" s="1">
        <v>0</v>
      </c>
      <c r="AV11" s="1">
        <v>0</v>
      </c>
      <c r="AX11" s="1">
        <v>8.2899999999999991</v>
      </c>
      <c r="AY11" s="1">
        <v>0.43</v>
      </c>
      <c r="AZ11" s="1">
        <v>0</v>
      </c>
      <c r="BA11" s="1">
        <v>0.14000000000000001</v>
      </c>
      <c r="BB11" s="1">
        <v>0.56999999999999995</v>
      </c>
      <c r="BC11" s="1">
        <v>16.29</v>
      </c>
      <c r="BD11" s="1">
        <v>11.43</v>
      </c>
      <c r="BE11" s="1">
        <v>4.8600000000000003</v>
      </c>
      <c r="BF11" s="1">
        <v>0.86</v>
      </c>
      <c r="BG11" s="1">
        <v>3.29</v>
      </c>
      <c r="BH11" s="1">
        <v>1.43</v>
      </c>
      <c r="BI11" s="1">
        <v>1.52</v>
      </c>
      <c r="BJ11" s="1">
        <v>32.86</v>
      </c>
      <c r="BK11" s="1">
        <v>22</v>
      </c>
      <c r="BL11" s="1">
        <v>67</v>
      </c>
      <c r="BM11" s="1">
        <v>9</v>
      </c>
      <c r="BN11" s="1">
        <v>2.4300000000000002</v>
      </c>
      <c r="BO11" s="1">
        <v>27</v>
      </c>
      <c r="BP11" s="1">
        <v>3.29</v>
      </c>
      <c r="BQ11" s="1">
        <v>0.56999999999999995</v>
      </c>
      <c r="BR11" s="1">
        <v>17</v>
      </c>
      <c r="BS11" s="1">
        <v>0</v>
      </c>
      <c r="BT11" s="1">
        <v>0</v>
      </c>
      <c r="BU11" s="1">
        <v>7</v>
      </c>
      <c r="BV11" s="1">
        <v>0</v>
      </c>
      <c r="BW11" s="1">
        <v>0</v>
      </c>
      <c r="BX11" s="1">
        <v>0</v>
      </c>
      <c r="BY11" s="1">
        <v>41.86</v>
      </c>
      <c r="BZ11" s="1">
        <v>0</v>
      </c>
      <c r="CA11" s="1">
        <v>3.29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3.9542846299999992</v>
      </c>
      <c r="CL11" s="1">
        <v>2</v>
      </c>
    </row>
    <row r="12" spans="1:90" x14ac:dyDescent="0.25">
      <c r="A12" s="1" t="s">
        <v>64</v>
      </c>
      <c r="B12" s="1">
        <v>4.3</v>
      </c>
      <c r="C12" s="1">
        <v>7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10</v>
      </c>
      <c r="V12" s="1">
        <v>3.14</v>
      </c>
      <c r="W12" s="1">
        <v>31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2.57</v>
      </c>
      <c r="AH12" s="1">
        <v>0</v>
      </c>
      <c r="AI12" s="1">
        <v>0</v>
      </c>
      <c r="AJ12" s="1">
        <v>0.43</v>
      </c>
      <c r="AK12" s="1">
        <v>0</v>
      </c>
      <c r="AL12" s="1">
        <v>0</v>
      </c>
      <c r="AM12" s="1">
        <v>22.77</v>
      </c>
      <c r="AN12" s="1">
        <v>0</v>
      </c>
      <c r="AO12" s="1">
        <v>4</v>
      </c>
      <c r="AP12" s="1">
        <v>15.29</v>
      </c>
      <c r="AQ12" s="1">
        <v>20.43</v>
      </c>
      <c r="AR12" s="1">
        <v>0.14000000000000001</v>
      </c>
      <c r="AS12" s="1">
        <v>4.29</v>
      </c>
      <c r="AT12" s="1">
        <v>0.86</v>
      </c>
      <c r="AU12" s="1">
        <v>0</v>
      </c>
      <c r="AV12" s="1">
        <v>0</v>
      </c>
      <c r="AX12" s="1">
        <v>12</v>
      </c>
      <c r="AY12" s="1">
        <v>0.43</v>
      </c>
      <c r="AZ12" s="1">
        <v>0</v>
      </c>
      <c r="BA12" s="1">
        <v>0</v>
      </c>
      <c r="BB12" s="1">
        <v>0.43</v>
      </c>
      <c r="BC12" s="1">
        <v>12.14</v>
      </c>
      <c r="BD12" s="1">
        <v>7.14</v>
      </c>
      <c r="BE12" s="1">
        <v>3.43</v>
      </c>
      <c r="BF12" s="1">
        <v>0.56999999999999995</v>
      </c>
      <c r="BG12" s="1">
        <v>2.4300000000000002</v>
      </c>
      <c r="BH12" s="1">
        <v>1.43</v>
      </c>
      <c r="BI12" s="1">
        <v>1.1200000000000001</v>
      </c>
      <c r="BJ12" s="1">
        <v>41.71</v>
      </c>
      <c r="BK12" s="1">
        <v>24</v>
      </c>
      <c r="BL12" s="1">
        <v>58</v>
      </c>
      <c r="BM12" s="1">
        <v>22.43</v>
      </c>
      <c r="BN12" s="1">
        <v>7.14</v>
      </c>
      <c r="BO12" s="1">
        <v>32</v>
      </c>
      <c r="BP12" s="1">
        <v>10</v>
      </c>
      <c r="BQ12" s="1">
        <v>3.14</v>
      </c>
      <c r="BR12" s="1">
        <v>31</v>
      </c>
      <c r="BS12" s="1">
        <v>0</v>
      </c>
      <c r="BT12" s="1">
        <v>0</v>
      </c>
      <c r="BU12" s="1">
        <v>7</v>
      </c>
      <c r="BV12" s="1">
        <v>0</v>
      </c>
      <c r="BW12" s="1">
        <v>0</v>
      </c>
      <c r="BX12" s="1">
        <v>0</v>
      </c>
      <c r="BY12" s="1">
        <v>51.57</v>
      </c>
      <c r="BZ12" s="1">
        <v>0</v>
      </c>
      <c r="CA12" s="1">
        <v>10</v>
      </c>
      <c r="CB12" s="1">
        <v>0.28999999999999998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6.1987331400000008</v>
      </c>
      <c r="CL12" s="1">
        <v>2</v>
      </c>
    </row>
    <row r="13" spans="1:90" x14ac:dyDescent="0.25">
      <c r="A13" s="1" t="s">
        <v>79</v>
      </c>
      <c r="B13" s="1">
        <v>5.0999999999999996</v>
      </c>
      <c r="C13" s="1">
        <v>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8.5</v>
      </c>
      <c r="V13" s="1">
        <v>2.5</v>
      </c>
      <c r="W13" s="1">
        <v>29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2.25</v>
      </c>
      <c r="AH13" s="1">
        <v>0</v>
      </c>
      <c r="AI13" s="1">
        <v>0</v>
      </c>
      <c r="AJ13" s="1">
        <v>0.75</v>
      </c>
      <c r="AK13" s="1">
        <v>0</v>
      </c>
      <c r="AL13" s="1">
        <v>0</v>
      </c>
      <c r="AM13" s="1">
        <v>17.55</v>
      </c>
      <c r="AN13" s="1">
        <v>0</v>
      </c>
      <c r="AO13" s="1">
        <v>4.5999999999999996</v>
      </c>
      <c r="AP13" s="1">
        <v>14.5</v>
      </c>
      <c r="AQ13" s="1">
        <v>23.5</v>
      </c>
      <c r="AR13" s="1">
        <v>0.5</v>
      </c>
      <c r="AS13" s="1">
        <v>6</v>
      </c>
      <c r="AT13" s="1">
        <v>0.25</v>
      </c>
      <c r="AU13" s="1">
        <v>0.25</v>
      </c>
      <c r="AV13" s="1">
        <v>0.25</v>
      </c>
      <c r="AW13" s="1">
        <v>100</v>
      </c>
      <c r="AX13" s="1">
        <v>10.5</v>
      </c>
      <c r="AY13" s="1">
        <v>0.5</v>
      </c>
      <c r="AZ13" s="1">
        <v>0</v>
      </c>
      <c r="BA13" s="1">
        <v>0</v>
      </c>
      <c r="BB13" s="1">
        <v>0.5</v>
      </c>
      <c r="BC13" s="1">
        <v>14.75</v>
      </c>
      <c r="BD13" s="1">
        <v>9.5</v>
      </c>
      <c r="BE13" s="1">
        <v>2.5</v>
      </c>
      <c r="BF13" s="1">
        <v>1.25</v>
      </c>
      <c r="BG13" s="1">
        <v>3.75</v>
      </c>
      <c r="BH13" s="1">
        <v>0.5</v>
      </c>
      <c r="BI13" s="1">
        <v>0.75</v>
      </c>
      <c r="BJ13" s="1">
        <v>31.5</v>
      </c>
      <c r="BK13" s="1">
        <v>18.5</v>
      </c>
      <c r="BL13" s="1">
        <v>59</v>
      </c>
      <c r="BM13" s="1">
        <v>15</v>
      </c>
      <c r="BN13" s="1">
        <v>4.5</v>
      </c>
      <c r="BO13" s="1">
        <v>30</v>
      </c>
      <c r="BP13" s="1">
        <v>8.5</v>
      </c>
      <c r="BQ13" s="1">
        <v>2.5</v>
      </c>
      <c r="BR13" s="1">
        <v>29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0.25</v>
      </c>
      <c r="BY13" s="1">
        <v>43.5</v>
      </c>
      <c r="BZ13" s="1">
        <v>0</v>
      </c>
      <c r="CA13" s="1">
        <v>8.5</v>
      </c>
      <c r="CB13" s="1">
        <v>0.5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3.1504047499999999</v>
      </c>
      <c r="CL13" s="1">
        <v>2</v>
      </c>
    </row>
    <row r="14" spans="1:90" x14ac:dyDescent="0.25">
      <c r="A14" s="1" t="s">
        <v>65</v>
      </c>
      <c r="B14" s="1">
        <v>5.4</v>
      </c>
      <c r="C14" s="1">
        <v>7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7.29</v>
      </c>
      <c r="V14" s="1">
        <v>2.14</v>
      </c>
      <c r="W14" s="1">
        <v>29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2.86</v>
      </c>
      <c r="AH14" s="1">
        <v>0</v>
      </c>
      <c r="AI14" s="1">
        <v>0</v>
      </c>
      <c r="AJ14" s="1">
        <v>0.14000000000000001</v>
      </c>
      <c r="AK14" s="1">
        <v>0</v>
      </c>
      <c r="AL14" s="1">
        <v>0</v>
      </c>
      <c r="AM14" s="1">
        <v>22.34</v>
      </c>
      <c r="AN14" s="1">
        <v>0</v>
      </c>
      <c r="AO14" s="1">
        <v>3.2</v>
      </c>
      <c r="AP14" s="1">
        <v>15.57</v>
      </c>
      <c r="AQ14" s="1">
        <v>17.29</v>
      </c>
      <c r="AR14" s="1">
        <v>0</v>
      </c>
      <c r="AS14" s="1">
        <v>2.57</v>
      </c>
      <c r="AT14" s="1">
        <v>1.57</v>
      </c>
      <c r="AU14" s="1">
        <v>0</v>
      </c>
      <c r="AV14" s="1">
        <v>0</v>
      </c>
      <c r="AX14" s="1">
        <v>11.43</v>
      </c>
      <c r="AY14" s="1">
        <v>1.29</v>
      </c>
      <c r="AZ14" s="1">
        <v>0</v>
      </c>
      <c r="BA14" s="1">
        <v>0.14000000000000001</v>
      </c>
      <c r="BB14" s="1">
        <v>1.43</v>
      </c>
      <c r="BC14" s="1">
        <v>16</v>
      </c>
      <c r="BD14" s="1">
        <v>10.57</v>
      </c>
      <c r="BE14" s="1">
        <v>5</v>
      </c>
      <c r="BF14" s="1">
        <v>0.86</v>
      </c>
      <c r="BG14" s="1">
        <v>3.29</v>
      </c>
      <c r="BH14" s="1">
        <v>2.14</v>
      </c>
      <c r="BI14" s="1">
        <v>1.69</v>
      </c>
      <c r="BJ14" s="1">
        <v>22.86</v>
      </c>
      <c r="BK14" s="1">
        <v>11</v>
      </c>
      <c r="BL14" s="1">
        <v>48</v>
      </c>
      <c r="BM14" s="1">
        <v>17.86</v>
      </c>
      <c r="BN14" s="1">
        <v>7.57</v>
      </c>
      <c r="BO14" s="1">
        <v>42</v>
      </c>
      <c r="BP14" s="1">
        <v>7.29</v>
      </c>
      <c r="BQ14" s="1">
        <v>2.14</v>
      </c>
      <c r="BR14" s="1">
        <v>29</v>
      </c>
      <c r="BS14" s="1">
        <v>0</v>
      </c>
      <c r="BT14" s="1">
        <v>0</v>
      </c>
      <c r="BU14" s="1">
        <v>7</v>
      </c>
      <c r="BV14" s="1">
        <v>0</v>
      </c>
      <c r="BW14" s="1">
        <v>0</v>
      </c>
      <c r="BX14" s="1">
        <v>0</v>
      </c>
      <c r="BY14" s="1">
        <v>34</v>
      </c>
      <c r="BZ14" s="1">
        <v>0</v>
      </c>
      <c r="CA14" s="1">
        <v>7.29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6.4498077899999986</v>
      </c>
      <c r="CL14" s="1">
        <v>2</v>
      </c>
    </row>
    <row r="15" spans="1:90" x14ac:dyDescent="0.25">
      <c r="A15" s="1" t="s">
        <v>74</v>
      </c>
      <c r="B15" s="1">
        <v>4.5999999999999996</v>
      </c>
      <c r="C15" s="1">
        <v>7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0.56999999999999995</v>
      </c>
      <c r="V15" s="1">
        <v>0.28999999999999998</v>
      </c>
      <c r="W15" s="1">
        <v>51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3.14</v>
      </c>
      <c r="AH15" s="1">
        <v>0</v>
      </c>
      <c r="AI15" s="1">
        <v>0</v>
      </c>
      <c r="AJ15" s="1">
        <v>0.28999999999999998</v>
      </c>
      <c r="AK15" s="1">
        <v>0</v>
      </c>
      <c r="AL15" s="1">
        <v>0</v>
      </c>
      <c r="AM15" s="1">
        <v>24.06</v>
      </c>
      <c r="AN15" s="1">
        <v>0</v>
      </c>
      <c r="AO15" s="1">
        <v>4.0999999999999996</v>
      </c>
      <c r="AP15" s="1">
        <v>16.86</v>
      </c>
      <c r="AQ15" s="1">
        <v>20.29</v>
      </c>
      <c r="AR15" s="1">
        <v>0.28999999999999998</v>
      </c>
      <c r="AS15" s="1">
        <v>3.71</v>
      </c>
      <c r="AT15" s="1">
        <v>1.57</v>
      </c>
      <c r="AU15" s="1">
        <v>0</v>
      </c>
      <c r="AV15" s="1">
        <v>0</v>
      </c>
      <c r="AX15" s="1">
        <v>8.7100000000000009</v>
      </c>
      <c r="AY15" s="1">
        <v>1.43</v>
      </c>
      <c r="AZ15" s="1">
        <v>0</v>
      </c>
      <c r="BA15" s="1">
        <v>0.28999999999999998</v>
      </c>
      <c r="BB15" s="1">
        <v>1.71</v>
      </c>
      <c r="BC15" s="1">
        <v>12.14</v>
      </c>
      <c r="BD15" s="1">
        <v>7.29</v>
      </c>
      <c r="BE15" s="1">
        <v>4.71</v>
      </c>
      <c r="BF15" s="1">
        <v>1.29</v>
      </c>
      <c r="BG15" s="1">
        <v>1.86</v>
      </c>
      <c r="BH15" s="1">
        <v>1.57</v>
      </c>
      <c r="BI15" s="1">
        <v>1.39</v>
      </c>
      <c r="BJ15" s="1">
        <v>24.43</v>
      </c>
      <c r="BK15" s="1">
        <v>19</v>
      </c>
      <c r="BL15" s="1">
        <v>78</v>
      </c>
      <c r="BM15" s="1">
        <v>5</v>
      </c>
      <c r="BN15" s="1">
        <v>1.57</v>
      </c>
      <c r="BO15" s="1">
        <v>31</v>
      </c>
      <c r="BP15" s="1">
        <v>0.56999999999999995</v>
      </c>
      <c r="BQ15" s="1">
        <v>0.28999999999999998</v>
      </c>
      <c r="BR15" s="1">
        <v>51</v>
      </c>
      <c r="BS15" s="1">
        <v>0</v>
      </c>
      <c r="BT15" s="1">
        <v>0</v>
      </c>
      <c r="BU15" s="1">
        <v>7</v>
      </c>
      <c r="BV15" s="1">
        <v>0</v>
      </c>
      <c r="BW15" s="1">
        <v>0</v>
      </c>
      <c r="BX15" s="1">
        <v>0</v>
      </c>
      <c r="BY15" s="1">
        <v>37.14</v>
      </c>
      <c r="BZ15" s="1">
        <v>0</v>
      </c>
      <c r="CA15" s="1">
        <v>0.56999999999999995</v>
      </c>
      <c r="CB15" s="1">
        <v>0.28999999999999998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5.3139955900000011</v>
      </c>
      <c r="CL15" s="1">
        <v>2</v>
      </c>
    </row>
    <row r="16" spans="1:90" x14ac:dyDescent="0.25">
      <c r="A16" s="1" t="s">
        <v>70</v>
      </c>
      <c r="B16" s="1">
        <v>5.5</v>
      </c>
      <c r="C16" s="1">
        <v>6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4.33</v>
      </c>
      <c r="V16" s="1">
        <v>1</v>
      </c>
      <c r="W16" s="1">
        <v>23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2.83</v>
      </c>
      <c r="AH16" s="1">
        <v>0.17</v>
      </c>
      <c r="AI16" s="1">
        <v>0</v>
      </c>
      <c r="AJ16" s="1">
        <v>0.5</v>
      </c>
      <c r="AK16" s="1">
        <v>0</v>
      </c>
      <c r="AL16" s="1">
        <v>0</v>
      </c>
      <c r="AM16" s="1">
        <v>24.6</v>
      </c>
      <c r="AN16" s="1">
        <v>0</v>
      </c>
      <c r="AO16" s="1">
        <v>3.6</v>
      </c>
      <c r="AP16" s="1">
        <v>15.67</v>
      </c>
      <c r="AQ16" s="1">
        <v>21.67</v>
      </c>
      <c r="AR16" s="1">
        <v>0.83</v>
      </c>
      <c r="AS16" s="1">
        <v>5</v>
      </c>
      <c r="AT16" s="1">
        <v>1</v>
      </c>
      <c r="AU16" s="1">
        <v>0.17</v>
      </c>
      <c r="AV16" s="1">
        <v>0.17</v>
      </c>
      <c r="AW16" s="1">
        <v>100</v>
      </c>
      <c r="AX16" s="1">
        <v>9.83</v>
      </c>
      <c r="AY16" s="1">
        <v>0.5</v>
      </c>
      <c r="AZ16" s="1">
        <v>0</v>
      </c>
      <c r="BA16" s="1">
        <v>0</v>
      </c>
      <c r="BB16" s="1">
        <v>0.5</v>
      </c>
      <c r="BC16" s="1">
        <v>14.67</v>
      </c>
      <c r="BD16" s="1">
        <v>9.5</v>
      </c>
      <c r="BE16" s="1">
        <v>3.83</v>
      </c>
      <c r="BF16" s="1">
        <v>0.83</v>
      </c>
      <c r="BG16" s="1">
        <v>2.33</v>
      </c>
      <c r="BH16" s="1">
        <v>1.67</v>
      </c>
      <c r="BI16" s="1">
        <v>1.36</v>
      </c>
      <c r="BJ16" s="1">
        <v>30.67</v>
      </c>
      <c r="BK16" s="1">
        <v>21.17</v>
      </c>
      <c r="BL16" s="1">
        <v>69</v>
      </c>
      <c r="BM16" s="1">
        <v>11</v>
      </c>
      <c r="BN16" s="1">
        <v>3.17</v>
      </c>
      <c r="BO16" s="1">
        <v>29</v>
      </c>
      <c r="BP16" s="1">
        <v>4.33</v>
      </c>
      <c r="BQ16" s="1">
        <v>1</v>
      </c>
      <c r="BR16" s="1">
        <v>23</v>
      </c>
      <c r="BS16" s="1">
        <v>0</v>
      </c>
      <c r="BT16" s="1">
        <v>0</v>
      </c>
      <c r="BU16" s="1">
        <v>6</v>
      </c>
      <c r="BV16" s="1">
        <v>0</v>
      </c>
      <c r="BW16" s="1">
        <v>0</v>
      </c>
      <c r="BX16" s="1">
        <v>0</v>
      </c>
      <c r="BY16" s="1">
        <v>40.17</v>
      </c>
      <c r="BZ16" s="1">
        <v>0</v>
      </c>
      <c r="CA16" s="1">
        <v>4.33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3.5117413699999975</v>
      </c>
      <c r="CL16" s="1">
        <v>1</v>
      </c>
    </row>
    <row r="17" spans="1:90" x14ac:dyDescent="0.25">
      <c r="A17" s="1" t="s">
        <v>71</v>
      </c>
      <c r="B17" s="1">
        <v>5.4</v>
      </c>
      <c r="C17" s="1">
        <v>7</v>
      </c>
      <c r="D17" s="1">
        <v>90</v>
      </c>
      <c r="E17" s="1">
        <v>0.05</v>
      </c>
      <c r="F17" s="1">
        <v>0</v>
      </c>
      <c r="G17" s="1">
        <v>0.1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2.4300000000000002</v>
      </c>
      <c r="V17" s="1">
        <v>1.1399999999999999</v>
      </c>
      <c r="W17" s="1">
        <v>47</v>
      </c>
      <c r="X17" s="1">
        <v>0</v>
      </c>
      <c r="Y17" s="1">
        <v>0</v>
      </c>
      <c r="AA17" s="1">
        <v>0</v>
      </c>
      <c r="AB17" s="1">
        <v>0</v>
      </c>
      <c r="AC17" s="1">
        <v>0.28999999999999998</v>
      </c>
      <c r="AD17" s="1">
        <v>0.14000000000000001</v>
      </c>
      <c r="AE17" s="1">
        <v>0.06</v>
      </c>
      <c r="AF17" s="1">
        <v>0</v>
      </c>
      <c r="AG17" s="1">
        <v>3.57</v>
      </c>
      <c r="AH17" s="1">
        <v>0</v>
      </c>
      <c r="AI17" s="1">
        <v>0</v>
      </c>
      <c r="AJ17" s="1">
        <v>0.43</v>
      </c>
      <c r="AK17" s="1">
        <v>0</v>
      </c>
      <c r="AL17" s="1">
        <v>2.86</v>
      </c>
      <c r="AM17" s="1">
        <v>28.71</v>
      </c>
      <c r="AN17" s="1">
        <v>0.2</v>
      </c>
      <c r="AO17" s="1">
        <v>3.7</v>
      </c>
      <c r="AP17" s="1">
        <v>16</v>
      </c>
      <c r="AQ17" s="1">
        <v>21.14</v>
      </c>
      <c r="AR17" s="1">
        <v>0.86</v>
      </c>
      <c r="AS17" s="1">
        <v>5</v>
      </c>
      <c r="AT17" s="1">
        <v>1.43</v>
      </c>
      <c r="AU17" s="1">
        <v>0</v>
      </c>
      <c r="AV17" s="1">
        <v>0</v>
      </c>
      <c r="AX17" s="1">
        <v>7</v>
      </c>
      <c r="AY17" s="1">
        <v>0.56999999999999995</v>
      </c>
      <c r="AZ17" s="1">
        <v>0</v>
      </c>
      <c r="BA17" s="1">
        <v>0</v>
      </c>
      <c r="BB17" s="1">
        <v>0.56999999999999995</v>
      </c>
      <c r="BC17" s="1">
        <v>16.57</v>
      </c>
      <c r="BD17" s="1">
        <v>10.86</v>
      </c>
      <c r="BE17" s="1">
        <v>5.14</v>
      </c>
      <c r="BF17" s="1">
        <v>0.71</v>
      </c>
      <c r="BG17" s="1">
        <v>2.29</v>
      </c>
      <c r="BH17" s="1">
        <v>2</v>
      </c>
      <c r="BI17" s="1">
        <v>1.73</v>
      </c>
      <c r="BJ17" s="1">
        <v>24.29</v>
      </c>
      <c r="BK17" s="1">
        <v>15.57</v>
      </c>
      <c r="BL17" s="1">
        <v>64</v>
      </c>
      <c r="BM17" s="1">
        <v>11.43</v>
      </c>
      <c r="BN17" s="1">
        <v>4.71</v>
      </c>
      <c r="BO17" s="1">
        <v>41</v>
      </c>
      <c r="BP17" s="1">
        <v>2.4300000000000002</v>
      </c>
      <c r="BQ17" s="1">
        <v>1.1399999999999999</v>
      </c>
      <c r="BR17" s="1">
        <v>47</v>
      </c>
      <c r="BS17" s="1">
        <v>0</v>
      </c>
      <c r="BT17" s="1">
        <v>0</v>
      </c>
      <c r="BU17" s="1">
        <v>7</v>
      </c>
      <c r="BV17" s="1">
        <v>0</v>
      </c>
      <c r="BW17" s="1">
        <v>0</v>
      </c>
      <c r="BX17" s="1">
        <v>0</v>
      </c>
      <c r="BY17" s="1">
        <v>32.14</v>
      </c>
      <c r="BZ17" s="1">
        <v>0</v>
      </c>
      <c r="CA17" s="1">
        <v>2.4300000000000002</v>
      </c>
      <c r="CB17" s="1">
        <v>0.28999999999999998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3.7146005100000004</v>
      </c>
      <c r="CL17" s="1">
        <v>1</v>
      </c>
    </row>
    <row r="18" spans="1:90" x14ac:dyDescent="0.25">
      <c r="A18" s="1" t="s">
        <v>81</v>
      </c>
      <c r="B18" s="1">
        <v>4.5</v>
      </c>
      <c r="C18" s="1">
        <v>3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6.33</v>
      </c>
      <c r="V18" s="1">
        <v>2</v>
      </c>
      <c r="W18" s="1">
        <v>32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4.33</v>
      </c>
      <c r="AH18" s="1">
        <v>0.33</v>
      </c>
      <c r="AI18" s="1">
        <v>0</v>
      </c>
      <c r="AJ18" s="1">
        <v>0</v>
      </c>
      <c r="AK18" s="1">
        <v>0</v>
      </c>
      <c r="AL18" s="1">
        <v>0</v>
      </c>
      <c r="AM18" s="1">
        <v>26.4</v>
      </c>
      <c r="AN18" s="1">
        <v>0</v>
      </c>
      <c r="AO18" s="1">
        <v>3.9</v>
      </c>
      <c r="AP18" s="1">
        <v>16</v>
      </c>
      <c r="AQ18" s="1">
        <v>16</v>
      </c>
      <c r="AR18" s="1">
        <v>1</v>
      </c>
      <c r="AS18" s="1">
        <v>3.67</v>
      </c>
      <c r="AT18" s="1">
        <v>1.33</v>
      </c>
      <c r="AU18" s="1">
        <v>0</v>
      </c>
      <c r="AV18" s="1">
        <v>0</v>
      </c>
      <c r="AX18" s="1">
        <v>7.67</v>
      </c>
      <c r="AY18" s="1">
        <v>0</v>
      </c>
      <c r="AZ18" s="1">
        <v>0</v>
      </c>
      <c r="BA18" s="1">
        <v>0.33</v>
      </c>
      <c r="BB18" s="1">
        <v>0.33</v>
      </c>
      <c r="BC18" s="1">
        <v>14.67</v>
      </c>
      <c r="BD18" s="1">
        <v>7</v>
      </c>
      <c r="BE18" s="1">
        <v>5.33</v>
      </c>
      <c r="BF18" s="1">
        <v>0.67</v>
      </c>
      <c r="BG18" s="1">
        <v>0.67</v>
      </c>
      <c r="BH18" s="1">
        <v>1.33</v>
      </c>
      <c r="BI18" s="1">
        <v>1.37</v>
      </c>
      <c r="BJ18" s="1">
        <v>24.33</v>
      </c>
      <c r="BK18" s="1">
        <v>15</v>
      </c>
      <c r="BL18" s="1">
        <v>62</v>
      </c>
      <c r="BM18" s="1">
        <v>16</v>
      </c>
      <c r="BN18" s="1">
        <v>8</v>
      </c>
      <c r="BO18" s="1">
        <v>50</v>
      </c>
      <c r="BP18" s="1">
        <v>6.33</v>
      </c>
      <c r="BQ18" s="1">
        <v>2</v>
      </c>
      <c r="BR18" s="1">
        <v>32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33.33</v>
      </c>
      <c r="BZ18" s="1">
        <v>0</v>
      </c>
      <c r="CA18" s="1">
        <v>6.33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1.1220296099999976</v>
      </c>
      <c r="CL18" s="1">
        <v>1</v>
      </c>
    </row>
    <row r="19" spans="1:90" x14ac:dyDescent="0.25">
      <c r="A19" s="1" t="s">
        <v>80</v>
      </c>
      <c r="B19" s="1">
        <v>4.0999999999999996</v>
      </c>
      <c r="C19" s="1">
        <v>1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5</v>
      </c>
      <c r="V19" s="1">
        <v>2</v>
      </c>
      <c r="W19" s="1">
        <v>40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13.8</v>
      </c>
      <c r="AN19" s="1">
        <v>0</v>
      </c>
      <c r="AO19" s="1">
        <v>3</v>
      </c>
      <c r="AP19" s="1">
        <v>14</v>
      </c>
      <c r="AQ19" s="1">
        <v>14</v>
      </c>
      <c r="AR19" s="1">
        <v>0</v>
      </c>
      <c r="AS19" s="1">
        <v>2</v>
      </c>
      <c r="AT19" s="1">
        <v>1</v>
      </c>
      <c r="AU19" s="1">
        <v>0</v>
      </c>
      <c r="AV19" s="1">
        <v>0</v>
      </c>
      <c r="AX19" s="1">
        <v>11</v>
      </c>
      <c r="AY19" s="1">
        <v>2</v>
      </c>
      <c r="AZ19" s="1">
        <v>0</v>
      </c>
      <c r="BA19" s="1">
        <v>0</v>
      </c>
      <c r="BB19" s="1">
        <v>2</v>
      </c>
      <c r="BC19" s="1">
        <v>20</v>
      </c>
      <c r="BD19" s="1">
        <v>10</v>
      </c>
      <c r="BE19" s="1">
        <v>4</v>
      </c>
      <c r="BF19" s="1">
        <v>2</v>
      </c>
      <c r="BG19" s="1">
        <v>2</v>
      </c>
      <c r="BH19" s="1">
        <v>1</v>
      </c>
      <c r="BI19" s="1">
        <v>1.28</v>
      </c>
      <c r="BJ19" s="1">
        <v>31</v>
      </c>
      <c r="BK19" s="1">
        <v>20</v>
      </c>
      <c r="BL19" s="1">
        <v>65</v>
      </c>
      <c r="BM19" s="1">
        <v>15</v>
      </c>
      <c r="BN19" s="1">
        <v>6</v>
      </c>
      <c r="BO19" s="1">
        <v>40</v>
      </c>
      <c r="BP19" s="1">
        <v>5</v>
      </c>
      <c r="BQ19" s="1">
        <v>2</v>
      </c>
      <c r="BR19" s="1">
        <v>40</v>
      </c>
      <c r="BS19" s="1">
        <v>0</v>
      </c>
      <c r="BT19" s="1">
        <v>0</v>
      </c>
      <c r="BU19" s="1">
        <v>1</v>
      </c>
      <c r="BV19" s="1">
        <v>0</v>
      </c>
      <c r="BW19" s="1">
        <v>0</v>
      </c>
      <c r="BX19" s="1">
        <v>0</v>
      </c>
      <c r="BY19" s="1">
        <v>46</v>
      </c>
      <c r="BZ19" s="1">
        <v>0</v>
      </c>
      <c r="CA19" s="1">
        <v>5</v>
      </c>
      <c r="CB19" s="1">
        <v>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6.4847239999999999</v>
      </c>
      <c r="CL19" s="1">
        <v>1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D602-9C18-4C64-9649-BAD56B3DD6D6}">
  <dimension ref="A1:CL21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70</v>
      </c>
      <c r="B2" s="1">
        <v>5.5</v>
      </c>
      <c r="C2" s="1">
        <v>7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4.29</v>
      </c>
      <c r="V2" s="1">
        <v>1.1399999999999999</v>
      </c>
      <c r="W2" s="1">
        <v>27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2.57</v>
      </c>
      <c r="AH2" s="1">
        <v>0.14000000000000001</v>
      </c>
      <c r="AI2" s="1">
        <v>0</v>
      </c>
      <c r="AJ2" s="1">
        <v>0.43</v>
      </c>
      <c r="AK2" s="1">
        <v>0</v>
      </c>
      <c r="AL2" s="1">
        <v>0</v>
      </c>
      <c r="AM2" s="1">
        <v>22.86</v>
      </c>
      <c r="AN2" s="1">
        <v>0</v>
      </c>
      <c r="AO2" s="1">
        <v>3.4</v>
      </c>
      <c r="AP2" s="1">
        <v>15.29</v>
      </c>
      <c r="AQ2" s="1">
        <v>20.43</v>
      </c>
      <c r="AR2" s="1">
        <v>0.71</v>
      </c>
      <c r="AS2" s="1">
        <v>4.43</v>
      </c>
      <c r="AT2" s="1">
        <v>1.29</v>
      </c>
      <c r="AU2" s="1">
        <v>0.14000000000000001</v>
      </c>
      <c r="AV2" s="1">
        <v>0.14000000000000001</v>
      </c>
      <c r="AW2" s="1">
        <v>100</v>
      </c>
      <c r="AX2" s="1">
        <v>9</v>
      </c>
      <c r="AY2" s="1">
        <v>0.43</v>
      </c>
      <c r="AZ2" s="1">
        <v>0</v>
      </c>
      <c r="BA2" s="1">
        <v>0</v>
      </c>
      <c r="BB2" s="1">
        <v>0.43</v>
      </c>
      <c r="BC2" s="1">
        <v>13.86</v>
      </c>
      <c r="BD2" s="1">
        <v>9</v>
      </c>
      <c r="BE2" s="1">
        <v>3.86</v>
      </c>
      <c r="BF2" s="1">
        <v>0.71</v>
      </c>
      <c r="BG2" s="1">
        <v>2.29</v>
      </c>
      <c r="BH2" s="1">
        <v>2</v>
      </c>
      <c r="BI2" s="1">
        <v>1.45</v>
      </c>
      <c r="BJ2" s="1">
        <v>30.71</v>
      </c>
      <c r="BK2" s="1">
        <v>21.71</v>
      </c>
      <c r="BL2" s="1">
        <v>71</v>
      </c>
      <c r="BM2" s="1">
        <v>10.43</v>
      </c>
      <c r="BN2" s="1">
        <v>3.14</v>
      </c>
      <c r="BO2" s="1">
        <v>30</v>
      </c>
      <c r="BP2" s="1">
        <v>4.29</v>
      </c>
      <c r="BQ2" s="1">
        <v>1.1399999999999999</v>
      </c>
      <c r="BR2" s="1">
        <v>27</v>
      </c>
      <c r="BS2" s="1">
        <v>0</v>
      </c>
      <c r="BT2" s="1">
        <v>0</v>
      </c>
      <c r="BU2" s="1">
        <v>7</v>
      </c>
      <c r="BV2" s="1">
        <v>0</v>
      </c>
      <c r="BW2" s="1">
        <v>0</v>
      </c>
      <c r="BX2" s="1">
        <v>0</v>
      </c>
      <c r="BY2" s="1">
        <v>39.43</v>
      </c>
      <c r="BZ2" s="1">
        <v>0</v>
      </c>
      <c r="CA2" s="1">
        <v>4.29</v>
      </c>
      <c r="CB2" s="1">
        <v>0.28999999999999998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3.8334071200000031</v>
      </c>
      <c r="CL2" s="1">
        <v>10</v>
      </c>
    </row>
    <row r="3" spans="1:90" x14ac:dyDescent="0.25">
      <c r="A3" s="1" t="s">
        <v>75</v>
      </c>
      <c r="B3" s="1">
        <v>5</v>
      </c>
      <c r="C3" s="1">
        <v>8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2.5</v>
      </c>
      <c r="V3" s="1">
        <v>0.5</v>
      </c>
      <c r="W3" s="1">
        <v>20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2.62</v>
      </c>
      <c r="AH3" s="1">
        <v>0</v>
      </c>
      <c r="AI3" s="1">
        <v>0</v>
      </c>
      <c r="AJ3" s="1">
        <v>0.25</v>
      </c>
      <c r="AK3" s="1">
        <v>0</v>
      </c>
      <c r="AL3" s="1">
        <v>0</v>
      </c>
      <c r="AM3" s="1">
        <v>21.25</v>
      </c>
      <c r="AN3" s="1">
        <v>0</v>
      </c>
      <c r="AO3" s="1">
        <v>3.7</v>
      </c>
      <c r="AP3" s="1">
        <v>13</v>
      </c>
      <c r="AQ3" s="1">
        <v>16</v>
      </c>
      <c r="AR3" s="1">
        <v>0</v>
      </c>
      <c r="AS3" s="1">
        <v>3</v>
      </c>
      <c r="AT3" s="1">
        <v>1.25</v>
      </c>
      <c r="AU3" s="1">
        <v>0</v>
      </c>
      <c r="AV3" s="1">
        <v>0</v>
      </c>
      <c r="AX3" s="1">
        <v>6.5</v>
      </c>
      <c r="AY3" s="1">
        <v>0.5</v>
      </c>
      <c r="AZ3" s="1">
        <v>0</v>
      </c>
      <c r="BA3" s="1">
        <v>0</v>
      </c>
      <c r="BB3" s="1">
        <v>0.5</v>
      </c>
      <c r="BC3" s="1">
        <v>12.75</v>
      </c>
      <c r="BD3" s="1">
        <v>8.8800000000000008</v>
      </c>
      <c r="BE3" s="1">
        <v>4</v>
      </c>
      <c r="BF3" s="1">
        <v>0.75</v>
      </c>
      <c r="BG3" s="1">
        <v>2.5</v>
      </c>
      <c r="BH3" s="1">
        <v>1.38</v>
      </c>
      <c r="BI3" s="1">
        <v>1.24</v>
      </c>
      <c r="BJ3" s="1">
        <v>19.38</v>
      </c>
      <c r="BK3" s="1">
        <v>11.75</v>
      </c>
      <c r="BL3" s="1">
        <v>61</v>
      </c>
      <c r="BM3" s="1">
        <v>8.6199999999999992</v>
      </c>
      <c r="BN3" s="1">
        <v>2.38</v>
      </c>
      <c r="BO3" s="1">
        <v>28</v>
      </c>
      <c r="BP3" s="1">
        <v>2.5</v>
      </c>
      <c r="BQ3" s="1">
        <v>0.5</v>
      </c>
      <c r="BR3" s="1">
        <v>20</v>
      </c>
      <c r="BS3" s="1">
        <v>0</v>
      </c>
      <c r="BT3" s="1">
        <v>0</v>
      </c>
      <c r="BU3" s="1">
        <v>8</v>
      </c>
      <c r="BV3" s="1">
        <v>0</v>
      </c>
      <c r="BW3" s="1">
        <v>0</v>
      </c>
      <c r="BX3" s="1">
        <v>0</v>
      </c>
      <c r="BY3" s="1">
        <v>28.5</v>
      </c>
      <c r="BZ3" s="1">
        <v>0</v>
      </c>
      <c r="CA3" s="1">
        <v>2.5</v>
      </c>
      <c r="CB3" s="1">
        <v>0.12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4.2283568300000001</v>
      </c>
      <c r="CL3" s="1">
        <v>9</v>
      </c>
    </row>
    <row r="4" spans="1:90" x14ac:dyDescent="0.25">
      <c r="A4" s="1" t="s">
        <v>78</v>
      </c>
      <c r="B4" s="1">
        <v>6</v>
      </c>
      <c r="C4" s="1">
        <v>7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2.29</v>
      </c>
      <c r="V4" s="1">
        <v>0.86</v>
      </c>
      <c r="W4" s="1">
        <v>38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2.14</v>
      </c>
      <c r="AH4" s="1">
        <v>0</v>
      </c>
      <c r="AI4" s="1">
        <v>0</v>
      </c>
      <c r="AJ4" s="1">
        <v>0.56999999999999995</v>
      </c>
      <c r="AK4" s="1">
        <v>0</v>
      </c>
      <c r="AL4" s="1">
        <v>0</v>
      </c>
      <c r="AM4" s="1">
        <v>22.71</v>
      </c>
      <c r="AN4" s="1">
        <v>0</v>
      </c>
      <c r="AO4" s="1">
        <v>3.7</v>
      </c>
      <c r="AP4" s="1">
        <v>15.29</v>
      </c>
      <c r="AQ4" s="1">
        <v>22.14</v>
      </c>
      <c r="AR4" s="1">
        <v>0.56999999999999995</v>
      </c>
      <c r="AS4" s="1">
        <v>5</v>
      </c>
      <c r="AT4" s="1">
        <v>0.86</v>
      </c>
      <c r="AU4" s="1">
        <v>0.14000000000000001</v>
      </c>
      <c r="AV4" s="1">
        <v>0</v>
      </c>
      <c r="AW4" s="1">
        <v>0</v>
      </c>
      <c r="AX4" s="1">
        <v>8.14</v>
      </c>
      <c r="AY4" s="1">
        <v>2.57</v>
      </c>
      <c r="AZ4" s="1">
        <v>0</v>
      </c>
      <c r="BA4" s="1">
        <v>0</v>
      </c>
      <c r="BB4" s="1">
        <v>2.57</v>
      </c>
      <c r="BC4" s="1">
        <v>10.71</v>
      </c>
      <c r="BD4" s="1">
        <v>7.86</v>
      </c>
      <c r="BE4" s="1">
        <v>3.14</v>
      </c>
      <c r="BF4" s="1">
        <v>1.1399999999999999</v>
      </c>
      <c r="BG4" s="1">
        <v>2.29</v>
      </c>
      <c r="BH4" s="1">
        <v>1.57</v>
      </c>
      <c r="BI4" s="1">
        <v>1.1599999999999999</v>
      </c>
      <c r="BJ4" s="1">
        <v>31.71</v>
      </c>
      <c r="BK4" s="1">
        <v>27</v>
      </c>
      <c r="BL4" s="1">
        <v>85</v>
      </c>
      <c r="BM4" s="1">
        <v>6.57</v>
      </c>
      <c r="BN4" s="1">
        <v>2.71</v>
      </c>
      <c r="BO4" s="1">
        <v>41</v>
      </c>
      <c r="BP4" s="1">
        <v>2.29</v>
      </c>
      <c r="BQ4" s="1">
        <v>0.86</v>
      </c>
      <c r="BR4" s="1">
        <v>38</v>
      </c>
      <c r="BS4" s="1">
        <v>0</v>
      </c>
      <c r="BT4" s="1">
        <v>0</v>
      </c>
      <c r="BU4" s="1">
        <v>7</v>
      </c>
      <c r="BV4" s="1">
        <v>0</v>
      </c>
      <c r="BW4" s="1">
        <v>0</v>
      </c>
      <c r="BX4" s="1">
        <v>0</v>
      </c>
      <c r="BY4" s="1">
        <v>43.29</v>
      </c>
      <c r="BZ4" s="1">
        <v>0</v>
      </c>
      <c r="CA4" s="1">
        <v>2.29</v>
      </c>
      <c r="CB4" s="1">
        <v>0.14000000000000001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5.7906708700000014</v>
      </c>
      <c r="CL4" s="1">
        <v>7</v>
      </c>
    </row>
    <row r="5" spans="1:90" x14ac:dyDescent="0.25">
      <c r="A5" s="1" t="s">
        <v>68</v>
      </c>
      <c r="B5" s="1">
        <v>6.1</v>
      </c>
      <c r="C5" s="1">
        <v>7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1.1399999999999999</v>
      </c>
      <c r="V5" s="1">
        <v>0.71</v>
      </c>
      <c r="W5" s="1">
        <v>62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3.57</v>
      </c>
      <c r="AH5" s="1">
        <v>0.14000000000000001</v>
      </c>
      <c r="AI5" s="1">
        <v>0</v>
      </c>
      <c r="AJ5" s="1">
        <v>0.56999999999999995</v>
      </c>
      <c r="AK5" s="1">
        <v>0</v>
      </c>
      <c r="AL5" s="1">
        <v>0</v>
      </c>
      <c r="AM5" s="1">
        <v>28.94</v>
      </c>
      <c r="AN5" s="1">
        <v>0</v>
      </c>
      <c r="AO5" s="1">
        <v>3.8</v>
      </c>
      <c r="AP5" s="1">
        <v>15.86</v>
      </c>
      <c r="AQ5" s="1">
        <v>22.71</v>
      </c>
      <c r="AR5" s="1">
        <v>0.43</v>
      </c>
      <c r="AS5" s="1">
        <v>5.57</v>
      </c>
      <c r="AT5" s="1">
        <v>0.43</v>
      </c>
      <c r="AU5" s="1">
        <v>0</v>
      </c>
      <c r="AV5" s="1">
        <v>0</v>
      </c>
      <c r="AX5" s="1">
        <v>7.43</v>
      </c>
      <c r="AY5" s="1">
        <v>1.43</v>
      </c>
      <c r="AZ5" s="1">
        <v>0</v>
      </c>
      <c r="BA5" s="1">
        <v>0</v>
      </c>
      <c r="BB5" s="1">
        <v>1.43</v>
      </c>
      <c r="BC5" s="1">
        <v>12.71</v>
      </c>
      <c r="BD5" s="1">
        <v>8.43</v>
      </c>
      <c r="BE5" s="1">
        <v>4.43</v>
      </c>
      <c r="BF5" s="1">
        <v>0.56999999999999995</v>
      </c>
      <c r="BG5" s="1">
        <v>2.71</v>
      </c>
      <c r="BH5" s="1">
        <v>1.71</v>
      </c>
      <c r="BI5" s="1">
        <v>1.51</v>
      </c>
      <c r="BJ5" s="1">
        <v>27.71</v>
      </c>
      <c r="BK5" s="1">
        <v>21.86</v>
      </c>
      <c r="BL5" s="1">
        <v>79</v>
      </c>
      <c r="BM5" s="1">
        <v>5.86</v>
      </c>
      <c r="BN5" s="1">
        <v>2.57</v>
      </c>
      <c r="BO5" s="1">
        <v>44</v>
      </c>
      <c r="BP5" s="1">
        <v>1.1399999999999999</v>
      </c>
      <c r="BQ5" s="1">
        <v>0.71</v>
      </c>
      <c r="BR5" s="1">
        <v>62</v>
      </c>
      <c r="BS5" s="1">
        <v>0</v>
      </c>
      <c r="BT5" s="1">
        <v>0</v>
      </c>
      <c r="BU5" s="1">
        <v>7</v>
      </c>
      <c r="BV5" s="1">
        <v>0</v>
      </c>
      <c r="BW5" s="1">
        <v>0</v>
      </c>
      <c r="BX5" s="1">
        <v>0</v>
      </c>
      <c r="BY5" s="1">
        <v>39.71</v>
      </c>
      <c r="BZ5" s="1">
        <v>0</v>
      </c>
      <c r="CA5" s="1">
        <v>1.1399999999999999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3.7263629599999994</v>
      </c>
      <c r="CL5" s="1">
        <v>6</v>
      </c>
    </row>
    <row r="6" spans="1:90" x14ac:dyDescent="0.25">
      <c r="A6" s="1" t="s">
        <v>61</v>
      </c>
      <c r="B6" s="1">
        <v>4.5999999999999996</v>
      </c>
      <c r="C6" s="1">
        <v>8</v>
      </c>
      <c r="D6" s="1">
        <v>90</v>
      </c>
      <c r="E6" s="1">
        <v>0.09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5.75</v>
      </c>
      <c r="V6" s="1">
        <v>1.38</v>
      </c>
      <c r="W6" s="1">
        <v>24</v>
      </c>
      <c r="X6" s="1">
        <v>0</v>
      </c>
      <c r="Y6" s="1">
        <v>0</v>
      </c>
      <c r="AA6" s="1">
        <v>0</v>
      </c>
      <c r="AB6" s="1">
        <v>0</v>
      </c>
      <c r="AC6" s="1">
        <v>0.25</v>
      </c>
      <c r="AD6" s="1">
        <v>0.25</v>
      </c>
      <c r="AE6" s="1">
        <v>0.1</v>
      </c>
      <c r="AF6" s="1">
        <v>0</v>
      </c>
      <c r="AG6" s="1">
        <v>1.88</v>
      </c>
      <c r="AH6" s="1">
        <v>0.25</v>
      </c>
      <c r="AI6" s="1">
        <v>0</v>
      </c>
      <c r="AJ6" s="1">
        <v>0.5</v>
      </c>
      <c r="AK6" s="1">
        <v>0</v>
      </c>
      <c r="AL6" s="1">
        <v>2.5</v>
      </c>
      <c r="AM6" s="1">
        <v>16.649999999999999</v>
      </c>
      <c r="AN6" s="1">
        <v>0.3</v>
      </c>
      <c r="AO6" s="1">
        <v>3.6</v>
      </c>
      <c r="AP6" s="1">
        <v>13.88</v>
      </c>
      <c r="AQ6" s="1">
        <v>19.88</v>
      </c>
      <c r="AR6" s="1">
        <v>0.12</v>
      </c>
      <c r="AS6" s="1">
        <v>3.88</v>
      </c>
      <c r="AT6" s="1">
        <v>0.62</v>
      </c>
      <c r="AU6" s="1">
        <v>0.12</v>
      </c>
      <c r="AV6" s="1">
        <v>0</v>
      </c>
      <c r="AW6" s="1">
        <v>0</v>
      </c>
      <c r="AX6" s="1">
        <v>9.5</v>
      </c>
      <c r="AY6" s="1">
        <v>1</v>
      </c>
      <c r="AZ6" s="1">
        <v>0</v>
      </c>
      <c r="BA6" s="1">
        <v>0</v>
      </c>
      <c r="BB6" s="1">
        <v>1</v>
      </c>
      <c r="BC6" s="1">
        <v>11.25</v>
      </c>
      <c r="BD6" s="1">
        <v>6</v>
      </c>
      <c r="BE6" s="1">
        <v>2.62</v>
      </c>
      <c r="BF6" s="1">
        <v>0.5</v>
      </c>
      <c r="BG6" s="1">
        <v>1.62</v>
      </c>
      <c r="BH6" s="1">
        <v>1.38</v>
      </c>
      <c r="BI6" s="1">
        <v>1.06</v>
      </c>
      <c r="BJ6" s="1">
        <v>39.119999999999997</v>
      </c>
      <c r="BK6" s="1">
        <v>27.25</v>
      </c>
      <c r="BL6" s="1">
        <v>70</v>
      </c>
      <c r="BM6" s="1">
        <v>13.88</v>
      </c>
      <c r="BN6" s="1">
        <v>3.75</v>
      </c>
      <c r="BO6" s="1">
        <v>27</v>
      </c>
      <c r="BP6" s="1">
        <v>5.75</v>
      </c>
      <c r="BQ6" s="1">
        <v>1.38</v>
      </c>
      <c r="BR6" s="1">
        <v>24</v>
      </c>
      <c r="BS6" s="1">
        <v>0.12</v>
      </c>
      <c r="BT6" s="1">
        <v>0.12</v>
      </c>
      <c r="BU6" s="1">
        <v>8</v>
      </c>
      <c r="BV6" s="1">
        <v>0</v>
      </c>
      <c r="BW6" s="1">
        <v>0</v>
      </c>
      <c r="BX6" s="1">
        <v>0</v>
      </c>
      <c r="BY6" s="1">
        <v>50.62</v>
      </c>
      <c r="BZ6" s="1">
        <v>0</v>
      </c>
      <c r="CA6" s="1">
        <v>5.75</v>
      </c>
      <c r="CB6" s="1">
        <v>0.75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8.2368760600000037</v>
      </c>
      <c r="CL6" s="1">
        <v>4</v>
      </c>
    </row>
    <row r="7" spans="1:90" x14ac:dyDescent="0.25">
      <c r="A7" s="1" t="s">
        <v>62</v>
      </c>
      <c r="B7" s="1">
        <v>5.2</v>
      </c>
      <c r="C7" s="1">
        <v>8</v>
      </c>
      <c r="D7" s="1">
        <v>90</v>
      </c>
      <c r="E7" s="1">
        <v>0.06</v>
      </c>
      <c r="F7" s="1">
        <v>0.12</v>
      </c>
      <c r="G7" s="1">
        <v>0.1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3.88</v>
      </c>
      <c r="V7" s="1">
        <v>0.75</v>
      </c>
      <c r="W7" s="1">
        <v>19</v>
      </c>
      <c r="X7" s="1">
        <v>0</v>
      </c>
      <c r="Y7" s="1">
        <v>0</v>
      </c>
      <c r="AA7" s="1">
        <v>0</v>
      </c>
      <c r="AB7" s="1">
        <v>0</v>
      </c>
      <c r="AC7" s="1">
        <v>0.25</v>
      </c>
      <c r="AD7" s="1">
        <v>0.25</v>
      </c>
      <c r="AE7" s="1">
        <v>0.1</v>
      </c>
      <c r="AF7" s="1">
        <v>0.12</v>
      </c>
      <c r="AG7" s="1">
        <v>3</v>
      </c>
      <c r="AH7" s="1">
        <v>0.12</v>
      </c>
      <c r="AI7" s="1">
        <v>0</v>
      </c>
      <c r="AJ7" s="1">
        <v>0.25</v>
      </c>
      <c r="AK7" s="1">
        <v>0</v>
      </c>
      <c r="AL7" s="1">
        <v>2.5</v>
      </c>
      <c r="AM7" s="1">
        <v>24.35</v>
      </c>
      <c r="AN7" s="1">
        <v>0.3</v>
      </c>
      <c r="AO7" s="1">
        <v>4.0999999999999996</v>
      </c>
      <c r="AP7" s="1">
        <v>14.88</v>
      </c>
      <c r="AQ7" s="1">
        <v>19</v>
      </c>
      <c r="AR7" s="1">
        <v>0.38</v>
      </c>
      <c r="AS7" s="1">
        <v>4</v>
      </c>
      <c r="AT7" s="1">
        <v>1</v>
      </c>
      <c r="AU7" s="1">
        <v>0</v>
      </c>
      <c r="AV7" s="1">
        <v>0</v>
      </c>
      <c r="AX7" s="1">
        <v>9.5</v>
      </c>
      <c r="AY7" s="1">
        <v>0.12</v>
      </c>
      <c r="AZ7" s="1">
        <v>0</v>
      </c>
      <c r="BA7" s="1">
        <v>0.12</v>
      </c>
      <c r="BB7" s="1">
        <v>0.25</v>
      </c>
      <c r="BC7" s="1">
        <v>10.25</v>
      </c>
      <c r="BD7" s="1">
        <v>6.38</v>
      </c>
      <c r="BE7" s="1">
        <v>4</v>
      </c>
      <c r="BF7" s="1">
        <v>0.62</v>
      </c>
      <c r="BG7" s="1">
        <v>1.25</v>
      </c>
      <c r="BH7" s="1">
        <v>1.1200000000000001</v>
      </c>
      <c r="BI7" s="1">
        <v>1.1599999999999999</v>
      </c>
      <c r="BJ7" s="1">
        <v>19.62</v>
      </c>
      <c r="BK7" s="1">
        <v>13.25</v>
      </c>
      <c r="BL7" s="1">
        <v>68</v>
      </c>
      <c r="BM7" s="1">
        <v>8.3800000000000008</v>
      </c>
      <c r="BN7" s="1">
        <v>2.88</v>
      </c>
      <c r="BO7" s="1">
        <v>34</v>
      </c>
      <c r="BP7" s="1">
        <v>3.88</v>
      </c>
      <c r="BQ7" s="1">
        <v>0.75</v>
      </c>
      <c r="BR7" s="1">
        <v>19</v>
      </c>
      <c r="BS7" s="1">
        <v>0</v>
      </c>
      <c r="BT7" s="1">
        <v>0</v>
      </c>
      <c r="BU7" s="1">
        <v>8</v>
      </c>
      <c r="BV7" s="1">
        <v>0</v>
      </c>
      <c r="BW7" s="1">
        <v>0</v>
      </c>
      <c r="BX7" s="1">
        <v>0.12</v>
      </c>
      <c r="BY7" s="1">
        <v>29.75</v>
      </c>
      <c r="BZ7" s="1">
        <v>0</v>
      </c>
      <c r="CA7" s="1">
        <v>3.88</v>
      </c>
      <c r="CB7" s="1">
        <v>0.38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5.7847852000000017</v>
      </c>
      <c r="CL7" s="1">
        <v>3</v>
      </c>
    </row>
    <row r="8" spans="1:90" x14ac:dyDescent="0.25">
      <c r="A8" s="1" t="s">
        <v>63</v>
      </c>
      <c r="B8" s="1">
        <v>4.8</v>
      </c>
      <c r="C8" s="1">
        <v>8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3.38</v>
      </c>
      <c r="V8" s="1">
        <v>0.62</v>
      </c>
      <c r="W8" s="1">
        <v>18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3.38</v>
      </c>
      <c r="AH8" s="1">
        <v>0</v>
      </c>
      <c r="AI8" s="1">
        <v>0</v>
      </c>
      <c r="AJ8" s="1">
        <v>0.12</v>
      </c>
      <c r="AK8" s="1">
        <v>0</v>
      </c>
      <c r="AL8" s="1">
        <v>0</v>
      </c>
      <c r="AM8" s="1">
        <v>26.2</v>
      </c>
      <c r="AN8" s="1">
        <v>0</v>
      </c>
      <c r="AO8" s="1">
        <v>3.7</v>
      </c>
      <c r="AP8" s="1">
        <v>16.38</v>
      </c>
      <c r="AQ8" s="1">
        <v>17.88</v>
      </c>
      <c r="AR8" s="1">
        <v>0.25</v>
      </c>
      <c r="AS8" s="1">
        <v>2.88</v>
      </c>
      <c r="AT8" s="1">
        <v>1.75</v>
      </c>
      <c r="AU8" s="1">
        <v>0</v>
      </c>
      <c r="AV8" s="1">
        <v>0</v>
      </c>
      <c r="AX8" s="1">
        <v>8.75</v>
      </c>
      <c r="AY8" s="1">
        <v>0.38</v>
      </c>
      <c r="AZ8" s="1">
        <v>0</v>
      </c>
      <c r="BA8" s="1">
        <v>0.12</v>
      </c>
      <c r="BB8" s="1">
        <v>0.5</v>
      </c>
      <c r="BC8" s="1">
        <v>16.5</v>
      </c>
      <c r="BD8" s="1">
        <v>10.75</v>
      </c>
      <c r="BE8" s="1">
        <v>5</v>
      </c>
      <c r="BF8" s="1">
        <v>0.75</v>
      </c>
      <c r="BG8" s="1">
        <v>3.12</v>
      </c>
      <c r="BH8" s="1">
        <v>1.38</v>
      </c>
      <c r="BI8" s="1">
        <v>1.49</v>
      </c>
      <c r="BJ8" s="1">
        <v>34.619999999999997</v>
      </c>
      <c r="BK8" s="1">
        <v>23.5</v>
      </c>
      <c r="BL8" s="1">
        <v>68</v>
      </c>
      <c r="BM8" s="1">
        <v>9.3800000000000008</v>
      </c>
      <c r="BN8" s="1">
        <v>2.5</v>
      </c>
      <c r="BO8" s="1">
        <v>27</v>
      </c>
      <c r="BP8" s="1">
        <v>3.38</v>
      </c>
      <c r="BQ8" s="1">
        <v>0.62</v>
      </c>
      <c r="BR8" s="1">
        <v>18</v>
      </c>
      <c r="BS8" s="1">
        <v>0</v>
      </c>
      <c r="BT8" s="1">
        <v>0</v>
      </c>
      <c r="BU8" s="1">
        <v>8</v>
      </c>
      <c r="BV8" s="1">
        <v>0</v>
      </c>
      <c r="BW8" s="1">
        <v>0</v>
      </c>
      <c r="BX8" s="1">
        <v>0</v>
      </c>
      <c r="BY8" s="1">
        <v>43.88</v>
      </c>
      <c r="BZ8" s="1">
        <v>0</v>
      </c>
      <c r="CA8" s="1">
        <v>3.38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4.1141738899999973</v>
      </c>
      <c r="CL8" s="1">
        <v>3</v>
      </c>
    </row>
    <row r="9" spans="1:90" x14ac:dyDescent="0.25">
      <c r="A9" s="1" t="s">
        <v>79</v>
      </c>
      <c r="B9" s="1">
        <v>5.0999999999999996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2.2000000000000002</v>
      </c>
      <c r="W9" s="1">
        <v>28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2.6</v>
      </c>
      <c r="AH9" s="1">
        <v>0</v>
      </c>
      <c r="AI9" s="1">
        <v>0</v>
      </c>
      <c r="AJ9" s="1">
        <v>0.6</v>
      </c>
      <c r="AK9" s="1">
        <v>0</v>
      </c>
      <c r="AL9" s="1">
        <v>0</v>
      </c>
      <c r="AM9" s="1">
        <v>17.760000000000002</v>
      </c>
      <c r="AN9" s="1">
        <v>0</v>
      </c>
      <c r="AO9" s="1">
        <v>4.5999999999999996</v>
      </c>
      <c r="AP9" s="1">
        <v>14.8</v>
      </c>
      <c r="AQ9" s="1">
        <v>22</v>
      </c>
      <c r="AR9" s="1">
        <v>0.4</v>
      </c>
      <c r="AS9" s="1">
        <v>5.2</v>
      </c>
      <c r="AT9" s="1">
        <v>0.6</v>
      </c>
      <c r="AU9" s="1">
        <v>0.2</v>
      </c>
      <c r="AV9" s="1">
        <v>0.2</v>
      </c>
      <c r="AW9" s="1">
        <v>100</v>
      </c>
      <c r="AX9" s="1">
        <v>10</v>
      </c>
      <c r="AY9" s="1">
        <v>0.6</v>
      </c>
      <c r="AZ9" s="1">
        <v>0</v>
      </c>
      <c r="BA9" s="1">
        <v>0</v>
      </c>
      <c r="BB9" s="1">
        <v>0.6</v>
      </c>
      <c r="BC9" s="1">
        <v>13.6</v>
      </c>
      <c r="BD9" s="1">
        <v>8.1999999999999993</v>
      </c>
      <c r="BE9" s="1">
        <v>3.2</v>
      </c>
      <c r="BF9" s="1">
        <v>1</v>
      </c>
      <c r="BG9" s="1">
        <v>3</v>
      </c>
      <c r="BH9" s="1">
        <v>0.4</v>
      </c>
      <c r="BI9" s="1">
        <v>0.75</v>
      </c>
      <c r="BJ9" s="1">
        <v>29.2</v>
      </c>
      <c r="BK9" s="1">
        <v>17.600000000000001</v>
      </c>
      <c r="BL9" s="1">
        <v>60</v>
      </c>
      <c r="BM9" s="1">
        <v>13.6</v>
      </c>
      <c r="BN9" s="1">
        <v>4.2</v>
      </c>
      <c r="BO9" s="1">
        <v>31</v>
      </c>
      <c r="BP9" s="1">
        <v>8</v>
      </c>
      <c r="BQ9" s="1">
        <v>2.2000000000000002</v>
      </c>
      <c r="BR9" s="1">
        <v>28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0.2</v>
      </c>
      <c r="BY9" s="1">
        <v>41.2</v>
      </c>
      <c r="BZ9" s="1">
        <v>0</v>
      </c>
      <c r="CA9" s="1">
        <v>8</v>
      </c>
      <c r="CB9" s="1">
        <v>0.4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3.3767115999999984</v>
      </c>
      <c r="CL9" s="1">
        <v>3</v>
      </c>
    </row>
    <row r="10" spans="1:90" x14ac:dyDescent="0.25">
      <c r="A10" s="1" t="s">
        <v>67</v>
      </c>
      <c r="B10" s="1">
        <v>4.8</v>
      </c>
      <c r="C10" s="1">
        <v>8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0.75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3.88</v>
      </c>
      <c r="AH10" s="1">
        <v>0.12</v>
      </c>
      <c r="AI10" s="1">
        <v>0</v>
      </c>
      <c r="AJ10" s="1">
        <v>0.12</v>
      </c>
      <c r="AK10" s="1">
        <v>0</v>
      </c>
      <c r="AL10" s="1">
        <v>0</v>
      </c>
      <c r="AM10" s="1">
        <v>31.4</v>
      </c>
      <c r="AN10" s="1">
        <v>0</v>
      </c>
      <c r="AO10" s="1">
        <v>3.5</v>
      </c>
      <c r="AP10" s="1">
        <v>18.62</v>
      </c>
      <c r="AQ10" s="1">
        <v>20.12</v>
      </c>
      <c r="AR10" s="1">
        <v>0</v>
      </c>
      <c r="AS10" s="1">
        <v>2.75</v>
      </c>
      <c r="AT10" s="1">
        <v>1.88</v>
      </c>
      <c r="AU10" s="1">
        <v>0</v>
      </c>
      <c r="AV10" s="1">
        <v>0</v>
      </c>
      <c r="AX10" s="1">
        <v>8.6199999999999992</v>
      </c>
      <c r="AY10" s="1">
        <v>1.1200000000000001</v>
      </c>
      <c r="AZ10" s="1">
        <v>0</v>
      </c>
      <c r="BA10" s="1">
        <v>0</v>
      </c>
      <c r="BB10" s="1">
        <v>1.1200000000000001</v>
      </c>
      <c r="BC10" s="1">
        <v>17</v>
      </c>
      <c r="BD10" s="1">
        <v>10.5</v>
      </c>
      <c r="BE10" s="1">
        <v>6</v>
      </c>
      <c r="BF10" s="1">
        <v>0.12</v>
      </c>
      <c r="BG10" s="1">
        <v>2.12</v>
      </c>
      <c r="BH10" s="1">
        <v>2.12</v>
      </c>
      <c r="BI10" s="1">
        <v>1.81</v>
      </c>
      <c r="BJ10" s="1">
        <v>35.380000000000003</v>
      </c>
      <c r="BK10" s="1">
        <v>27.75</v>
      </c>
      <c r="BL10" s="1">
        <v>78</v>
      </c>
      <c r="BM10" s="1">
        <v>4</v>
      </c>
      <c r="BN10" s="1">
        <v>0.62</v>
      </c>
      <c r="BO10" s="1">
        <v>16</v>
      </c>
      <c r="BP10" s="1">
        <v>0.75</v>
      </c>
      <c r="BQ10" s="1">
        <v>0</v>
      </c>
      <c r="BR10" s="1">
        <v>0</v>
      </c>
      <c r="BS10" s="1">
        <v>0</v>
      </c>
      <c r="BT10" s="1">
        <v>0</v>
      </c>
      <c r="BU10" s="1">
        <v>8</v>
      </c>
      <c r="BV10" s="1">
        <v>0</v>
      </c>
      <c r="BW10" s="1">
        <v>0</v>
      </c>
      <c r="BX10" s="1">
        <v>0</v>
      </c>
      <c r="BY10" s="1">
        <v>50</v>
      </c>
      <c r="BZ10" s="1">
        <v>0</v>
      </c>
      <c r="CA10" s="1">
        <v>0.75</v>
      </c>
      <c r="CB10" s="1">
        <v>0.12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3.6055310400000016</v>
      </c>
      <c r="CL10" s="1">
        <v>3</v>
      </c>
    </row>
    <row r="11" spans="1:90" x14ac:dyDescent="0.25">
      <c r="A11" s="1" t="s">
        <v>71</v>
      </c>
      <c r="B11" s="1">
        <v>5.4</v>
      </c>
      <c r="C11" s="1">
        <v>8</v>
      </c>
      <c r="D11" s="1">
        <v>90</v>
      </c>
      <c r="E11" s="1">
        <v>0.04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2.25</v>
      </c>
      <c r="V11" s="1">
        <v>1</v>
      </c>
      <c r="W11" s="1">
        <v>44</v>
      </c>
      <c r="X11" s="1">
        <v>0</v>
      </c>
      <c r="Y11" s="1">
        <v>0</v>
      </c>
      <c r="AA11" s="1">
        <v>0</v>
      </c>
      <c r="AB11" s="1">
        <v>0</v>
      </c>
      <c r="AC11" s="1">
        <v>0.25</v>
      </c>
      <c r="AD11" s="1">
        <v>0.12</v>
      </c>
      <c r="AE11" s="1">
        <v>0.06</v>
      </c>
      <c r="AF11" s="1">
        <v>0</v>
      </c>
      <c r="AG11" s="1">
        <v>3.12</v>
      </c>
      <c r="AH11" s="1">
        <v>0</v>
      </c>
      <c r="AI11" s="1">
        <v>0</v>
      </c>
      <c r="AJ11" s="1">
        <v>0.38</v>
      </c>
      <c r="AK11" s="1">
        <v>0</v>
      </c>
      <c r="AL11" s="1">
        <v>2.5</v>
      </c>
      <c r="AM11" s="1">
        <v>25.48</v>
      </c>
      <c r="AN11" s="1">
        <v>0.2</v>
      </c>
      <c r="AO11" s="1">
        <v>3.7</v>
      </c>
      <c r="AP11" s="1">
        <v>15</v>
      </c>
      <c r="AQ11" s="1">
        <v>19.5</v>
      </c>
      <c r="AR11" s="1">
        <v>0.75</v>
      </c>
      <c r="AS11" s="1">
        <v>4.5</v>
      </c>
      <c r="AT11" s="1">
        <v>1.5</v>
      </c>
      <c r="AU11" s="1">
        <v>0</v>
      </c>
      <c r="AV11" s="1">
        <v>0</v>
      </c>
      <c r="AX11" s="1">
        <v>7.12</v>
      </c>
      <c r="AY11" s="1">
        <v>0.5</v>
      </c>
      <c r="AZ11" s="1">
        <v>0</v>
      </c>
      <c r="BA11" s="1">
        <v>0</v>
      </c>
      <c r="BB11" s="1">
        <v>0.5</v>
      </c>
      <c r="BC11" s="1">
        <v>15.38</v>
      </c>
      <c r="BD11" s="1">
        <v>9.8800000000000008</v>
      </c>
      <c r="BE11" s="1">
        <v>4.62</v>
      </c>
      <c r="BF11" s="1">
        <v>0.62</v>
      </c>
      <c r="BG11" s="1">
        <v>2.38</v>
      </c>
      <c r="BH11" s="1">
        <v>1.88</v>
      </c>
      <c r="BI11" s="1">
        <v>1.58</v>
      </c>
      <c r="BJ11" s="1">
        <v>24</v>
      </c>
      <c r="BK11" s="1">
        <v>15.88</v>
      </c>
      <c r="BL11" s="1">
        <v>66</v>
      </c>
      <c r="BM11" s="1">
        <v>10.38</v>
      </c>
      <c r="BN11" s="1">
        <v>4.25</v>
      </c>
      <c r="BO11" s="1">
        <v>41</v>
      </c>
      <c r="BP11" s="1">
        <v>2.25</v>
      </c>
      <c r="BQ11" s="1">
        <v>1</v>
      </c>
      <c r="BR11" s="1">
        <v>44</v>
      </c>
      <c r="BS11" s="1">
        <v>0</v>
      </c>
      <c r="BT11" s="1">
        <v>0</v>
      </c>
      <c r="BU11" s="1">
        <v>8</v>
      </c>
      <c r="BV11" s="1">
        <v>0</v>
      </c>
      <c r="BW11" s="1">
        <v>0</v>
      </c>
      <c r="BX11" s="1">
        <v>0</v>
      </c>
      <c r="BY11" s="1">
        <v>31.75</v>
      </c>
      <c r="BZ11" s="1">
        <v>0</v>
      </c>
      <c r="CA11" s="1">
        <v>2.25</v>
      </c>
      <c r="CB11" s="1">
        <v>0.25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4.0162814800000008</v>
      </c>
      <c r="CL11" s="1">
        <v>3</v>
      </c>
    </row>
    <row r="12" spans="1:90" x14ac:dyDescent="0.25">
      <c r="A12" s="1" t="s">
        <v>64</v>
      </c>
      <c r="B12" s="1">
        <v>4.3</v>
      </c>
      <c r="C12" s="1">
        <v>8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9.6199999999999992</v>
      </c>
      <c r="V12" s="1">
        <v>3.25</v>
      </c>
      <c r="W12" s="1">
        <v>34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2.25</v>
      </c>
      <c r="AH12" s="1">
        <v>0</v>
      </c>
      <c r="AI12" s="1">
        <v>0</v>
      </c>
      <c r="AJ12" s="1">
        <v>0.38</v>
      </c>
      <c r="AK12" s="1">
        <v>0</v>
      </c>
      <c r="AL12" s="1">
        <v>0</v>
      </c>
      <c r="AM12" s="1">
        <v>20.78</v>
      </c>
      <c r="AN12" s="1">
        <v>0</v>
      </c>
      <c r="AO12" s="1">
        <v>4.2</v>
      </c>
      <c r="AP12" s="1">
        <v>15</v>
      </c>
      <c r="AQ12" s="1">
        <v>19.5</v>
      </c>
      <c r="AR12" s="1">
        <v>0.12</v>
      </c>
      <c r="AS12" s="1">
        <v>4</v>
      </c>
      <c r="AT12" s="1">
        <v>0.88</v>
      </c>
      <c r="AU12" s="1">
        <v>0</v>
      </c>
      <c r="AV12" s="1">
        <v>0</v>
      </c>
      <c r="AX12" s="1">
        <v>12.5</v>
      </c>
      <c r="AY12" s="1">
        <v>0.5</v>
      </c>
      <c r="AZ12" s="1">
        <v>0</v>
      </c>
      <c r="BA12" s="1">
        <v>0</v>
      </c>
      <c r="BB12" s="1">
        <v>0.5</v>
      </c>
      <c r="BC12" s="1">
        <v>11.25</v>
      </c>
      <c r="BD12" s="1">
        <v>6.38</v>
      </c>
      <c r="BE12" s="1">
        <v>3.12</v>
      </c>
      <c r="BF12" s="1">
        <v>0.5</v>
      </c>
      <c r="BG12" s="1">
        <v>2.12</v>
      </c>
      <c r="BH12" s="1">
        <v>1.25</v>
      </c>
      <c r="BI12" s="1">
        <v>1.01</v>
      </c>
      <c r="BJ12" s="1">
        <v>42.5</v>
      </c>
      <c r="BK12" s="1">
        <v>25.62</v>
      </c>
      <c r="BL12" s="1">
        <v>60</v>
      </c>
      <c r="BM12" s="1">
        <v>21.62</v>
      </c>
      <c r="BN12" s="1">
        <v>7.12</v>
      </c>
      <c r="BO12" s="1">
        <v>33</v>
      </c>
      <c r="BP12" s="1">
        <v>9.6199999999999992</v>
      </c>
      <c r="BQ12" s="1">
        <v>3.25</v>
      </c>
      <c r="BR12" s="1">
        <v>34</v>
      </c>
      <c r="BS12" s="1">
        <v>0</v>
      </c>
      <c r="BT12" s="1">
        <v>0</v>
      </c>
      <c r="BU12" s="1">
        <v>8</v>
      </c>
      <c r="BV12" s="1">
        <v>0</v>
      </c>
      <c r="BW12" s="1">
        <v>0</v>
      </c>
      <c r="BX12" s="1">
        <v>0</v>
      </c>
      <c r="BY12" s="1">
        <v>52.75</v>
      </c>
      <c r="BZ12" s="1">
        <v>0</v>
      </c>
      <c r="CA12" s="1">
        <v>9.6199999999999992</v>
      </c>
      <c r="CB12" s="1">
        <v>0.25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6.2756748299999998</v>
      </c>
      <c r="CL12" s="1">
        <v>2</v>
      </c>
    </row>
    <row r="13" spans="1:90" x14ac:dyDescent="0.25">
      <c r="A13" s="1" t="s">
        <v>69</v>
      </c>
      <c r="B13" s="1">
        <v>4.4000000000000004</v>
      </c>
      <c r="C13" s="1">
        <v>8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4.38</v>
      </c>
      <c r="V13" s="1">
        <v>1</v>
      </c>
      <c r="W13" s="1">
        <v>23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2.38</v>
      </c>
      <c r="AH13" s="1">
        <v>0.12</v>
      </c>
      <c r="AI13" s="1">
        <v>0</v>
      </c>
      <c r="AJ13" s="1">
        <v>0.38</v>
      </c>
      <c r="AK13" s="1">
        <v>0</v>
      </c>
      <c r="AL13" s="1">
        <v>0</v>
      </c>
      <c r="AM13" s="1">
        <v>21</v>
      </c>
      <c r="AN13" s="1">
        <v>0</v>
      </c>
      <c r="AO13" s="1">
        <v>3.3</v>
      </c>
      <c r="AP13" s="1">
        <v>12.62</v>
      </c>
      <c r="AQ13" s="1">
        <v>17.12</v>
      </c>
      <c r="AR13" s="1">
        <v>0</v>
      </c>
      <c r="AS13" s="1">
        <v>3.5</v>
      </c>
      <c r="AT13" s="1">
        <v>1.25</v>
      </c>
      <c r="AU13" s="1">
        <v>0</v>
      </c>
      <c r="AV13" s="1">
        <v>0</v>
      </c>
      <c r="AX13" s="1">
        <v>6.38</v>
      </c>
      <c r="AY13" s="1">
        <v>1</v>
      </c>
      <c r="AZ13" s="1">
        <v>0</v>
      </c>
      <c r="BA13" s="1">
        <v>0</v>
      </c>
      <c r="BB13" s="1">
        <v>1</v>
      </c>
      <c r="BC13" s="1">
        <v>12</v>
      </c>
      <c r="BD13" s="1">
        <v>8.3800000000000008</v>
      </c>
      <c r="BE13" s="1">
        <v>3.88</v>
      </c>
      <c r="BF13" s="1">
        <v>1</v>
      </c>
      <c r="BG13" s="1">
        <v>2.62</v>
      </c>
      <c r="BH13" s="1">
        <v>2.38</v>
      </c>
      <c r="BI13" s="1">
        <v>1.52</v>
      </c>
      <c r="BJ13" s="1">
        <v>25.38</v>
      </c>
      <c r="BK13" s="1">
        <v>14.5</v>
      </c>
      <c r="BL13" s="1">
        <v>57</v>
      </c>
      <c r="BM13" s="1">
        <v>12.75</v>
      </c>
      <c r="BN13" s="1">
        <v>3.75</v>
      </c>
      <c r="BO13" s="1">
        <v>29</v>
      </c>
      <c r="BP13" s="1">
        <v>4.38</v>
      </c>
      <c r="BQ13" s="1">
        <v>1</v>
      </c>
      <c r="BR13" s="1">
        <v>23</v>
      </c>
      <c r="BS13" s="1">
        <v>0</v>
      </c>
      <c r="BT13" s="1">
        <v>0</v>
      </c>
      <c r="BU13" s="1">
        <v>8</v>
      </c>
      <c r="BV13" s="1">
        <v>0</v>
      </c>
      <c r="BW13" s="1">
        <v>0</v>
      </c>
      <c r="BX13" s="1">
        <v>0</v>
      </c>
      <c r="BY13" s="1">
        <v>34.119999999999997</v>
      </c>
      <c r="BZ13" s="1">
        <v>0</v>
      </c>
      <c r="CA13" s="1">
        <v>4.38</v>
      </c>
      <c r="CB13" s="1">
        <v>0.25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4.6869656999999991</v>
      </c>
      <c r="CL13" s="1">
        <v>2</v>
      </c>
    </row>
    <row r="14" spans="1:90" x14ac:dyDescent="0.25">
      <c r="A14" s="1" t="s">
        <v>74</v>
      </c>
      <c r="B14" s="1">
        <v>4.5999999999999996</v>
      </c>
      <c r="C14" s="1">
        <v>8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0.5</v>
      </c>
      <c r="V14" s="1">
        <v>0.25</v>
      </c>
      <c r="W14" s="1">
        <v>50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3.25</v>
      </c>
      <c r="AH14" s="1">
        <v>0</v>
      </c>
      <c r="AI14" s="1">
        <v>0</v>
      </c>
      <c r="AJ14" s="1">
        <v>0.25</v>
      </c>
      <c r="AK14" s="1">
        <v>0</v>
      </c>
      <c r="AL14" s="1">
        <v>0</v>
      </c>
      <c r="AM14" s="1">
        <v>25.05</v>
      </c>
      <c r="AN14" s="1">
        <v>0</v>
      </c>
      <c r="AO14" s="1">
        <v>4</v>
      </c>
      <c r="AP14" s="1">
        <v>17.38</v>
      </c>
      <c r="AQ14" s="1">
        <v>20.38</v>
      </c>
      <c r="AR14" s="1">
        <v>0.25</v>
      </c>
      <c r="AS14" s="1">
        <v>3.5</v>
      </c>
      <c r="AT14" s="1">
        <v>1.62</v>
      </c>
      <c r="AU14" s="1">
        <v>0</v>
      </c>
      <c r="AV14" s="1">
        <v>0</v>
      </c>
      <c r="AX14" s="1">
        <v>9</v>
      </c>
      <c r="AY14" s="1">
        <v>1.25</v>
      </c>
      <c r="AZ14" s="1">
        <v>0</v>
      </c>
      <c r="BA14" s="1">
        <v>0.25</v>
      </c>
      <c r="BB14" s="1">
        <v>1.5</v>
      </c>
      <c r="BC14" s="1">
        <v>12.75</v>
      </c>
      <c r="BD14" s="1">
        <v>7.75</v>
      </c>
      <c r="BE14" s="1">
        <v>4.88</v>
      </c>
      <c r="BF14" s="1">
        <v>1.25</v>
      </c>
      <c r="BG14" s="1">
        <v>1.75</v>
      </c>
      <c r="BH14" s="1">
        <v>1.62</v>
      </c>
      <c r="BI14" s="1">
        <v>1.39</v>
      </c>
      <c r="BJ14" s="1">
        <v>25.12</v>
      </c>
      <c r="BK14" s="1">
        <v>19.88</v>
      </c>
      <c r="BL14" s="1">
        <v>79</v>
      </c>
      <c r="BM14" s="1">
        <v>5.12</v>
      </c>
      <c r="BN14" s="1">
        <v>1.75</v>
      </c>
      <c r="BO14" s="1">
        <v>34</v>
      </c>
      <c r="BP14" s="1">
        <v>0.5</v>
      </c>
      <c r="BQ14" s="1">
        <v>0.25</v>
      </c>
      <c r="BR14" s="1">
        <v>50</v>
      </c>
      <c r="BS14" s="1">
        <v>0</v>
      </c>
      <c r="BT14" s="1">
        <v>0</v>
      </c>
      <c r="BU14" s="1">
        <v>8</v>
      </c>
      <c r="BV14" s="1">
        <v>0</v>
      </c>
      <c r="BW14" s="1">
        <v>0</v>
      </c>
      <c r="BX14" s="1">
        <v>0</v>
      </c>
      <c r="BY14" s="1">
        <v>37.619999999999997</v>
      </c>
      <c r="BZ14" s="1">
        <v>0</v>
      </c>
      <c r="CA14" s="1">
        <v>0.5</v>
      </c>
      <c r="CB14" s="1">
        <v>0.25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5.3586416999999997</v>
      </c>
      <c r="CL14" s="1">
        <v>2</v>
      </c>
    </row>
    <row r="15" spans="1:90" x14ac:dyDescent="0.25">
      <c r="A15" s="1" t="s">
        <v>76</v>
      </c>
      <c r="B15" s="1">
        <v>6.1</v>
      </c>
      <c r="C15" s="1">
        <v>7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1.43</v>
      </c>
      <c r="V15" s="1">
        <v>0.14000000000000001</v>
      </c>
      <c r="W15" s="1">
        <v>10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0.86</v>
      </c>
      <c r="AH15" s="1">
        <v>0</v>
      </c>
      <c r="AI15" s="1">
        <v>0</v>
      </c>
      <c r="AJ15" s="1">
        <v>0.71</v>
      </c>
      <c r="AK15" s="1">
        <v>0</v>
      </c>
      <c r="AL15" s="1">
        <v>0</v>
      </c>
      <c r="AM15" s="1">
        <v>10.71</v>
      </c>
      <c r="AN15" s="1">
        <v>0</v>
      </c>
      <c r="AO15" s="1">
        <v>4.7</v>
      </c>
      <c r="AP15" s="1">
        <v>11.57</v>
      </c>
      <c r="AQ15" s="1">
        <v>20.14</v>
      </c>
      <c r="AR15" s="1">
        <v>0.28999999999999998</v>
      </c>
      <c r="AS15" s="1">
        <v>5</v>
      </c>
      <c r="AT15" s="1">
        <v>0.43</v>
      </c>
      <c r="AU15" s="1">
        <v>0</v>
      </c>
      <c r="AV15" s="1">
        <v>0</v>
      </c>
      <c r="AX15" s="1">
        <v>9</v>
      </c>
      <c r="AY15" s="1">
        <v>0.71</v>
      </c>
      <c r="AZ15" s="1">
        <v>0</v>
      </c>
      <c r="BA15" s="1">
        <v>0</v>
      </c>
      <c r="BB15" s="1">
        <v>0.71</v>
      </c>
      <c r="BC15" s="1">
        <v>6</v>
      </c>
      <c r="BD15" s="1">
        <v>3.71</v>
      </c>
      <c r="BE15" s="1">
        <v>1.29</v>
      </c>
      <c r="BF15" s="1">
        <v>0.71</v>
      </c>
      <c r="BG15" s="1">
        <v>0.56999999999999995</v>
      </c>
      <c r="BH15" s="1">
        <v>0.71</v>
      </c>
      <c r="BI15" s="1">
        <v>0.54</v>
      </c>
      <c r="BJ15" s="1">
        <v>23.29</v>
      </c>
      <c r="BK15" s="1">
        <v>20.29</v>
      </c>
      <c r="BL15" s="1">
        <v>87</v>
      </c>
      <c r="BM15" s="1">
        <v>3</v>
      </c>
      <c r="BN15" s="1">
        <v>0.71</v>
      </c>
      <c r="BO15" s="1">
        <v>24</v>
      </c>
      <c r="BP15" s="1">
        <v>1.43</v>
      </c>
      <c r="BQ15" s="1">
        <v>0.14000000000000001</v>
      </c>
      <c r="BR15" s="1">
        <v>10</v>
      </c>
      <c r="BS15" s="1">
        <v>0.14000000000000001</v>
      </c>
      <c r="BT15" s="1">
        <v>0.14000000000000001</v>
      </c>
      <c r="BU15" s="1">
        <v>7</v>
      </c>
      <c r="BV15" s="1">
        <v>0</v>
      </c>
      <c r="BW15" s="1">
        <v>0</v>
      </c>
      <c r="BX15" s="1">
        <v>0</v>
      </c>
      <c r="BY15" s="1">
        <v>32.43</v>
      </c>
      <c r="BZ15" s="1">
        <v>0</v>
      </c>
      <c r="CA15" s="1">
        <v>1.43</v>
      </c>
      <c r="CB15" s="1">
        <v>0.28999999999999998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6.2214164900000011</v>
      </c>
      <c r="CL15" s="1">
        <v>2</v>
      </c>
    </row>
    <row r="16" spans="1:90" x14ac:dyDescent="0.25">
      <c r="A16" s="1" t="s">
        <v>81</v>
      </c>
      <c r="B16" s="1">
        <v>4.5</v>
      </c>
      <c r="C16" s="1">
        <v>4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5.5</v>
      </c>
      <c r="V16" s="1">
        <v>1.5</v>
      </c>
      <c r="W16" s="1">
        <v>27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3.5</v>
      </c>
      <c r="AH16" s="1">
        <v>0.25</v>
      </c>
      <c r="AI16" s="1">
        <v>0</v>
      </c>
      <c r="AJ16" s="1">
        <v>0</v>
      </c>
      <c r="AK16" s="1">
        <v>0</v>
      </c>
      <c r="AL16" s="1">
        <v>0</v>
      </c>
      <c r="AM16" s="1">
        <v>21.75</v>
      </c>
      <c r="AN16" s="1">
        <v>0</v>
      </c>
      <c r="AO16" s="1">
        <v>3.6</v>
      </c>
      <c r="AP16" s="1">
        <v>15</v>
      </c>
      <c r="AQ16" s="1">
        <v>15</v>
      </c>
      <c r="AR16" s="1">
        <v>0.75</v>
      </c>
      <c r="AS16" s="1">
        <v>3</v>
      </c>
      <c r="AT16" s="1">
        <v>1.75</v>
      </c>
      <c r="AU16" s="1">
        <v>0</v>
      </c>
      <c r="AV16" s="1">
        <v>0</v>
      </c>
      <c r="AX16" s="1">
        <v>8.25</v>
      </c>
      <c r="AY16" s="1">
        <v>0.5</v>
      </c>
      <c r="AZ16" s="1">
        <v>0</v>
      </c>
      <c r="BA16" s="1">
        <v>0.25</v>
      </c>
      <c r="BB16" s="1">
        <v>0.75</v>
      </c>
      <c r="BC16" s="1">
        <v>14.5</v>
      </c>
      <c r="BD16" s="1">
        <v>7.5</v>
      </c>
      <c r="BE16" s="1">
        <v>5</v>
      </c>
      <c r="BF16" s="1">
        <v>0.5</v>
      </c>
      <c r="BG16" s="1">
        <v>0.75</v>
      </c>
      <c r="BH16" s="1">
        <v>1.5</v>
      </c>
      <c r="BI16" s="1">
        <v>1.41</v>
      </c>
      <c r="BJ16" s="1">
        <v>25.5</v>
      </c>
      <c r="BK16" s="1">
        <v>16</v>
      </c>
      <c r="BL16" s="1">
        <v>63</v>
      </c>
      <c r="BM16" s="1">
        <v>16.75</v>
      </c>
      <c r="BN16" s="1">
        <v>8.5</v>
      </c>
      <c r="BO16" s="1">
        <v>51</v>
      </c>
      <c r="BP16" s="1">
        <v>5.5</v>
      </c>
      <c r="BQ16" s="1">
        <v>1.5</v>
      </c>
      <c r="BR16" s="1">
        <v>27</v>
      </c>
      <c r="BS16" s="1">
        <v>0</v>
      </c>
      <c r="BT16" s="1">
        <v>0</v>
      </c>
      <c r="BU16" s="1">
        <v>4</v>
      </c>
      <c r="BV16" s="1">
        <v>0</v>
      </c>
      <c r="BW16" s="1">
        <v>0</v>
      </c>
      <c r="BX16" s="1">
        <v>0</v>
      </c>
      <c r="BY16" s="1">
        <v>34.5</v>
      </c>
      <c r="BZ16" s="1">
        <v>0</v>
      </c>
      <c r="CA16" s="1">
        <v>5.5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2.9120222499999975</v>
      </c>
      <c r="CL16" s="1">
        <v>2</v>
      </c>
    </row>
    <row r="17" spans="1:90" x14ac:dyDescent="0.25">
      <c r="A17" s="1" t="s">
        <v>59</v>
      </c>
      <c r="B17" s="1">
        <v>5.2</v>
      </c>
      <c r="C17" s="1">
        <v>8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0.75</v>
      </c>
      <c r="V17" s="1">
        <v>0.38</v>
      </c>
      <c r="W17" s="1">
        <v>51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3.12</v>
      </c>
      <c r="AH17" s="1">
        <v>0</v>
      </c>
      <c r="AI17" s="1">
        <v>0</v>
      </c>
      <c r="AJ17" s="1">
        <v>0.12</v>
      </c>
      <c r="AK17" s="1">
        <v>0</v>
      </c>
      <c r="AL17" s="1">
        <v>0</v>
      </c>
      <c r="AM17" s="1">
        <v>25.08</v>
      </c>
      <c r="AN17" s="1">
        <v>0</v>
      </c>
      <c r="AO17" s="1">
        <v>3.6</v>
      </c>
      <c r="AP17" s="1">
        <v>14</v>
      </c>
      <c r="AQ17" s="1">
        <v>17.38</v>
      </c>
      <c r="AR17" s="1">
        <v>0.25</v>
      </c>
      <c r="AS17" s="1">
        <v>3.75</v>
      </c>
      <c r="AT17" s="1">
        <v>1.25</v>
      </c>
      <c r="AU17" s="1">
        <v>0</v>
      </c>
      <c r="AV17" s="1">
        <v>0</v>
      </c>
      <c r="AX17" s="1">
        <v>5.38</v>
      </c>
      <c r="AY17" s="1">
        <v>0.38</v>
      </c>
      <c r="AZ17" s="1">
        <v>0</v>
      </c>
      <c r="BA17" s="1">
        <v>0</v>
      </c>
      <c r="BB17" s="1">
        <v>0.38</v>
      </c>
      <c r="BC17" s="1">
        <v>12.38</v>
      </c>
      <c r="BD17" s="1">
        <v>6.75</v>
      </c>
      <c r="BE17" s="1">
        <v>4.38</v>
      </c>
      <c r="BF17" s="1">
        <v>1</v>
      </c>
      <c r="BG17" s="1">
        <v>1.1200000000000001</v>
      </c>
      <c r="BH17" s="1">
        <v>1.88</v>
      </c>
      <c r="BI17" s="1">
        <v>1.41</v>
      </c>
      <c r="BJ17" s="1">
        <v>19.75</v>
      </c>
      <c r="BK17" s="1">
        <v>17</v>
      </c>
      <c r="BL17" s="1">
        <v>86</v>
      </c>
      <c r="BM17" s="1">
        <v>2.5</v>
      </c>
      <c r="BN17" s="1">
        <v>1.25</v>
      </c>
      <c r="BO17" s="1">
        <v>50</v>
      </c>
      <c r="BP17" s="1">
        <v>0.75</v>
      </c>
      <c r="BQ17" s="1">
        <v>0.38</v>
      </c>
      <c r="BR17" s="1">
        <v>51</v>
      </c>
      <c r="BS17" s="1">
        <v>0</v>
      </c>
      <c r="BT17" s="1">
        <v>0</v>
      </c>
      <c r="BU17" s="1">
        <v>8</v>
      </c>
      <c r="BV17" s="1">
        <v>0</v>
      </c>
      <c r="BW17" s="1">
        <v>0</v>
      </c>
      <c r="BX17" s="1">
        <v>0</v>
      </c>
      <c r="BY17" s="1">
        <v>26.88</v>
      </c>
      <c r="BZ17" s="1">
        <v>0</v>
      </c>
      <c r="CA17" s="1">
        <v>0.75</v>
      </c>
      <c r="CB17" s="1">
        <v>0.12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4.0325388499999999</v>
      </c>
      <c r="CL17" s="1">
        <v>1</v>
      </c>
    </row>
    <row r="18" spans="1:90" x14ac:dyDescent="0.25">
      <c r="A18" s="1" t="s">
        <v>65</v>
      </c>
      <c r="B18" s="1">
        <v>5.4</v>
      </c>
      <c r="C18" s="1">
        <v>8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7.38</v>
      </c>
      <c r="V18" s="1">
        <v>2.25</v>
      </c>
      <c r="W18" s="1">
        <v>30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</v>
      </c>
      <c r="AH18" s="1">
        <v>0</v>
      </c>
      <c r="AI18" s="1">
        <v>0</v>
      </c>
      <c r="AJ18" s="1">
        <v>0.12</v>
      </c>
      <c r="AK18" s="1">
        <v>0</v>
      </c>
      <c r="AL18" s="1">
        <v>0</v>
      </c>
      <c r="AM18" s="1">
        <v>23.6</v>
      </c>
      <c r="AN18" s="1">
        <v>0</v>
      </c>
      <c r="AO18" s="1">
        <v>3.2</v>
      </c>
      <c r="AP18" s="1">
        <v>15.88</v>
      </c>
      <c r="AQ18" s="1">
        <v>17.38</v>
      </c>
      <c r="AR18" s="1">
        <v>0</v>
      </c>
      <c r="AS18" s="1">
        <v>2.5</v>
      </c>
      <c r="AT18" s="1">
        <v>1.62</v>
      </c>
      <c r="AU18" s="1">
        <v>0</v>
      </c>
      <c r="AV18" s="1">
        <v>0</v>
      </c>
      <c r="AX18" s="1">
        <v>11.38</v>
      </c>
      <c r="AY18" s="1">
        <v>1.5</v>
      </c>
      <c r="AZ18" s="1">
        <v>0</v>
      </c>
      <c r="BA18" s="1">
        <v>0.12</v>
      </c>
      <c r="BB18" s="1">
        <v>1.62</v>
      </c>
      <c r="BC18" s="1">
        <v>15.88</v>
      </c>
      <c r="BD18" s="1">
        <v>10.88</v>
      </c>
      <c r="BE18" s="1">
        <v>5.12</v>
      </c>
      <c r="BF18" s="1">
        <v>0.75</v>
      </c>
      <c r="BG18" s="1">
        <v>2.88</v>
      </c>
      <c r="BH18" s="1">
        <v>2.12</v>
      </c>
      <c r="BI18" s="1">
        <v>1.72</v>
      </c>
      <c r="BJ18" s="1">
        <v>23.88</v>
      </c>
      <c r="BK18" s="1">
        <v>11.12</v>
      </c>
      <c r="BL18" s="1">
        <v>47</v>
      </c>
      <c r="BM18" s="1">
        <v>19</v>
      </c>
      <c r="BN18" s="1">
        <v>7.75</v>
      </c>
      <c r="BO18" s="1">
        <v>41</v>
      </c>
      <c r="BP18" s="1">
        <v>7.38</v>
      </c>
      <c r="BQ18" s="1">
        <v>2.25</v>
      </c>
      <c r="BR18" s="1">
        <v>30</v>
      </c>
      <c r="BS18" s="1">
        <v>0</v>
      </c>
      <c r="BT18" s="1">
        <v>0</v>
      </c>
      <c r="BU18" s="1">
        <v>8</v>
      </c>
      <c r="BV18" s="1">
        <v>0</v>
      </c>
      <c r="BW18" s="1">
        <v>0</v>
      </c>
      <c r="BX18" s="1">
        <v>0</v>
      </c>
      <c r="BY18" s="1">
        <v>35.119999999999997</v>
      </c>
      <c r="BZ18" s="1">
        <v>0</v>
      </c>
      <c r="CA18" s="1">
        <v>7.38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6.3015799099999983</v>
      </c>
      <c r="CL18" s="1">
        <v>1</v>
      </c>
    </row>
    <row r="19" spans="1:90" x14ac:dyDescent="0.25">
      <c r="A19" s="1" t="s">
        <v>66</v>
      </c>
      <c r="B19" s="1">
        <v>4.9000000000000004</v>
      </c>
      <c r="C19" s="1">
        <v>7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8.43</v>
      </c>
      <c r="V19" s="1">
        <v>1.29</v>
      </c>
      <c r="W19" s="1">
        <v>15</v>
      </c>
      <c r="X19" s="1">
        <v>0</v>
      </c>
      <c r="Y19" s="1">
        <v>0</v>
      </c>
      <c r="AA19" s="1">
        <v>0</v>
      </c>
      <c r="AB19" s="1">
        <v>0</v>
      </c>
      <c r="AC19" s="1">
        <v>0.14000000000000001</v>
      </c>
      <c r="AD19" s="1">
        <v>0</v>
      </c>
      <c r="AE19" s="1">
        <v>0</v>
      </c>
      <c r="AF19" s="1">
        <v>0</v>
      </c>
      <c r="AG19" s="1">
        <v>3.14</v>
      </c>
      <c r="AH19" s="1">
        <v>0.14000000000000001</v>
      </c>
      <c r="AI19" s="1">
        <v>0</v>
      </c>
      <c r="AJ19" s="1">
        <v>0.28999999999999998</v>
      </c>
      <c r="AK19" s="1">
        <v>0</v>
      </c>
      <c r="AL19" s="1">
        <v>1.86</v>
      </c>
      <c r="AM19" s="1">
        <v>21.09</v>
      </c>
      <c r="AN19" s="1">
        <v>0</v>
      </c>
      <c r="AO19" s="1">
        <v>3.6</v>
      </c>
      <c r="AP19" s="1">
        <v>14.57</v>
      </c>
      <c r="AQ19" s="1">
        <v>18</v>
      </c>
      <c r="AR19" s="1">
        <v>0</v>
      </c>
      <c r="AS19" s="1">
        <v>3.43</v>
      </c>
      <c r="AT19" s="1">
        <v>0.86</v>
      </c>
      <c r="AU19" s="1">
        <v>0</v>
      </c>
      <c r="AV19" s="1">
        <v>0</v>
      </c>
      <c r="AX19" s="1">
        <v>8.2899999999999991</v>
      </c>
      <c r="AY19" s="1">
        <v>1</v>
      </c>
      <c r="AZ19" s="1">
        <v>0</v>
      </c>
      <c r="BA19" s="1">
        <v>0</v>
      </c>
      <c r="BB19" s="1">
        <v>1</v>
      </c>
      <c r="BC19" s="1">
        <v>12.43</v>
      </c>
      <c r="BD19" s="1">
        <v>7</v>
      </c>
      <c r="BE19" s="1">
        <v>4</v>
      </c>
      <c r="BF19" s="1">
        <v>1</v>
      </c>
      <c r="BG19" s="1">
        <v>2.57</v>
      </c>
      <c r="BH19" s="1">
        <v>1.57</v>
      </c>
      <c r="BI19" s="1">
        <v>1.27</v>
      </c>
      <c r="BJ19" s="1">
        <v>26.43</v>
      </c>
      <c r="BK19" s="1">
        <v>11</v>
      </c>
      <c r="BL19" s="1">
        <v>42</v>
      </c>
      <c r="BM19" s="1">
        <v>17.43</v>
      </c>
      <c r="BN19" s="1">
        <v>4.29</v>
      </c>
      <c r="BO19" s="1">
        <v>25</v>
      </c>
      <c r="BP19" s="1">
        <v>8.43</v>
      </c>
      <c r="BQ19" s="1">
        <v>1.29</v>
      </c>
      <c r="BR19" s="1">
        <v>15</v>
      </c>
      <c r="BS19" s="1">
        <v>0.14000000000000001</v>
      </c>
      <c r="BT19" s="1">
        <v>0</v>
      </c>
      <c r="BU19" s="1">
        <v>7</v>
      </c>
      <c r="BV19" s="1">
        <v>0</v>
      </c>
      <c r="BW19" s="1">
        <v>0</v>
      </c>
      <c r="BX19" s="1">
        <v>0</v>
      </c>
      <c r="BY19" s="1">
        <v>35.57</v>
      </c>
      <c r="BZ19" s="1">
        <v>0</v>
      </c>
      <c r="CA19" s="1">
        <v>8.43</v>
      </c>
      <c r="CB19" s="1">
        <v>0.71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2.0046129899999992</v>
      </c>
      <c r="CL19" s="1">
        <v>1</v>
      </c>
    </row>
    <row r="20" spans="1:90" x14ac:dyDescent="0.25">
      <c r="A20" s="1" t="s">
        <v>73</v>
      </c>
      <c r="B20" s="1">
        <v>4.5</v>
      </c>
      <c r="C20" s="1">
        <v>8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2.88</v>
      </c>
      <c r="V20" s="1">
        <v>0.75</v>
      </c>
      <c r="W20" s="1">
        <v>26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</v>
      </c>
      <c r="AH20" s="1">
        <v>0</v>
      </c>
      <c r="AI20" s="1">
        <v>0</v>
      </c>
      <c r="AJ20" s="1">
        <v>0.25</v>
      </c>
      <c r="AK20" s="1">
        <v>0</v>
      </c>
      <c r="AL20" s="1">
        <v>0</v>
      </c>
      <c r="AM20" s="1">
        <v>26</v>
      </c>
      <c r="AN20" s="1">
        <v>0</v>
      </c>
      <c r="AO20" s="1">
        <v>3</v>
      </c>
      <c r="AP20" s="1">
        <v>13.88</v>
      </c>
      <c r="AQ20" s="1">
        <v>16.88</v>
      </c>
      <c r="AR20" s="1">
        <v>0.5</v>
      </c>
      <c r="AS20" s="1">
        <v>3.12</v>
      </c>
      <c r="AT20" s="1">
        <v>2</v>
      </c>
      <c r="AU20" s="1">
        <v>0</v>
      </c>
      <c r="AV20" s="1">
        <v>0</v>
      </c>
      <c r="AX20" s="1">
        <v>8.3800000000000008</v>
      </c>
      <c r="AY20" s="1">
        <v>0.88</v>
      </c>
      <c r="AZ20" s="1">
        <v>0</v>
      </c>
      <c r="BA20" s="1">
        <v>0</v>
      </c>
      <c r="BB20" s="1">
        <v>0.88</v>
      </c>
      <c r="BC20" s="1">
        <v>15.25</v>
      </c>
      <c r="BD20" s="1">
        <v>10.5</v>
      </c>
      <c r="BE20" s="1">
        <v>5</v>
      </c>
      <c r="BF20" s="1">
        <v>0.5</v>
      </c>
      <c r="BG20" s="1">
        <v>2.38</v>
      </c>
      <c r="BH20" s="1">
        <v>2.62</v>
      </c>
      <c r="BI20" s="1">
        <v>1.87</v>
      </c>
      <c r="BJ20" s="1">
        <v>36.119999999999997</v>
      </c>
      <c r="BK20" s="1">
        <v>23.5</v>
      </c>
      <c r="BL20" s="1">
        <v>65</v>
      </c>
      <c r="BM20" s="1">
        <v>11.88</v>
      </c>
      <c r="BN20" s="1">
        <v>3.5</v>
      </c>
      <c r="BO20" s="1">
        <v>29</v>
      </c>
      <c r="BP20" s="1">
        <v>2.88</v>
      </c>
      <c r="BQ20" s="1">
        <v>0.75</v>
      </c>
      <c r="BR20" s="1">
        <v>26</v>
      </c>
      <c r="BS20" s="1">
        <v>0</v>
      </c>
      <c r="BT20" s="1">
        <v>0</v>
      </c>
      <c r="BU20" s="1">
        <v>8</v>
      </c>
      <c r="BV20" s="1">
        <v>0</v>
      </c>
      <c r="BW20" s="1">
        <v>0</v>
      </c>
      <c r="BX20" s="1">
        <v>0</v>
      </c>
      <c r="BY20" s="1">
        <v>46.62</v>
      </c>
      <c r="BZ20" s="1">
        <v>0</v>
      </c>
      <c r="CA20" s="1">
        <v>2.88</v>
      </c>
      <c r="CB20" s="1">
        <v>0.38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4.0890109100000016</v>
      </c>
      <c r="CL20" s="1">
        <v>1</v>
      </c>
    </row>
    <row r="21" spans="1:90" x14ac:dyDescent="0.25">
      <c r="A21" s="1" t="s">
        <v>80</v>
      </c>
      <c r="B21" s="1">
        <v>4.0999999999999996</v>
      </c>
      <c r="C21" s="1">
        <v>2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6.5</v>
      </c>
      <c r="V21" s="1">
        <v>1.5</v>
      </c>
      <c r="W21" s="1">
        <v>23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3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18.2</v>
      </c>
      <c r="AN21" s="1">
        <v>0</v>
      </c>
      <c r="AO21" s="1">
        <v>2.7</v>
      </c>
      <c r="AP21" s="1">
        <v>16</v>
      </c>
      <c r="AQ21" s="1">
        <v>16</v>
      </c>
      <c r="AR21" s="1">
        <v>0</v>
      </c>
      <c r="AS21" s="1">
        <v>1.5</v>
      </c>
      <c r="AT21" s="1">
        <v>3</v>
      </c>
      <c r="AU21" s="1">
        <v>0</v>
      </c>
      <c r="AV21" s="1">
        <v>0</v>
      </c>
      <c r="AX21" s="1">
        <v>11.5</v>
      </c>
      <c r="AY21" s="1">
        <v>1.5</v>
      </c>
      <c r="AZ21" s="1">
        <v>0</v>
      </c>
      <c r="BA21" s="1">
        <v>0</v>
      </c>
      <c r="BB21" s="1">
        <v>1.5</v>
      </c>
      <c r="BC21" s="1">
        <v>19.5</v>
      </c>
      <c r="BD21" s="1">
        <v>11</v>
      </c>
      <c r="BE21" s="1">
        <v>6</v>
      </c>
      <c r="BF21" s="1">
        <v>1</v>
      </c>
      <c r="BG21" s="1">
        <v>2</v>
      </c>
      <c r="BH21" s="1">
        <v>3</v>
      </c>
      <c r="BI21" s="1">
        <v>2.14</v>
      </c>
      <c r="BJ21" s="1">
        <v>28.5</v>
      </c>
      <c r="BK21" s="1">
        <v>14</v>
      </c>
      <c r="BL21" s="1">
        <v>49</v>
      </c>
      <c r="BM21" s="1">
        <v>18.5</v>
      </c>
      <c r="BN21" s="1">
        <v>5</v>
      </c>
      <c r="BO21" s="1">
        <v>27</v>
      </c>
      <c r="BP21" s="1">
        <v>6.5</v>
      </c>
      <c r="BQ21" s="1">
        <v>1.5</v>
      </c>
      <c r="BR21" s="1">
        <v>23</v>
      </c>
      <c r="BS21" s="1">
        <v>0</v>
      </c>
      <c r="BT21" s="1">
        <v>0</v>
      </c>
      <c r="BU21" s="1">
        <v>2</v>
      </c>
      <c r="BV21" s="1">
        <v>0</v>
      </c>
      <c r="BW21" s="1">
        <v>0</v>
      </c>
      <c r="BX21" s="1">
        <v>0</v>
      </c>
      <c r="BY21" s="1">
        <v>41.5</v>
      </c>
      <c r="BZ21" s="1">
        <v>0</v>
      </c>
      <c r="CA21" s="1">
        <v>6.5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7.2875294999999998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03DE-5034-414A-904C-4B57FB74DE19}">
  <dimension ref="A1:CL20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79</v>
      </c>
      <c r="B2" s="1">
        <v>5.0999999999999996</v>
      </c>
      <c r="C2" s="1">
        <v>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7</v>
      </c>
      <c r="V2" s="1">
        <v>2</v>
      </c>
      <c r="W2" s="1">
        <v>29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2.67</v>
      </c>
      <c r="AH2" s="1">
        <v>0</v>
      </c>
      <c r="AI2" s="1">
        <v>0</v>
      </c>
      <c r="AJ2" s="1">
        <v>0.5</v>
      </c>
      <c r="AK2" s="1">
        <v>0</v>
      </c>
      <c r="AL2" s="1">
        <v>0</v>
      </c>
      <c r="AM2" s="1">
        <v>18.63</v>
      </c>
      <c r="AN2" s="1">
        <v>0</v>
      </c>
      <c r="AO2" s="1">
        <v>4.5</v>
      </c>
      <c r="AP2" s="1">
        <v>14.83</v>
      </c>
      <c r="AQ2" s="1">
        <v>20.83</v>
      </c>
      <c r="AR2" s="1">
        <v>0.33</v>
      </c>
      <c r="AS2" s="1">
        <v>4.83</v>
      </c>
      <c r="AT2" s="1">
        <v>0.67</v>
      </c>
      <c r="AU2" s="1">
        <v>0.17</v>
      </c>
      <c r="AV2" s="1">
        <v>0.17</v>
      </c>
      <c r="AW2" s="1">
        <v>100</v>
      </c>
      <c r="AX2" s="1">
        <v>10.33</v>
      </c>
      <c r="AY2" s="1">
        <v>0.67</v>
      </c>
      <c r="AZ2" s="1">
        <v>0</v>
      </c>
      <c r="BA2" s="1">
        <v>0</v>
      </c>
      <c r="BB2" s="1">
        <v>0.67</v>
      </c>
      <c r="BC2" s="1">
        <v>13</v>
      </c>
      <c r="BD2" s="1">
        <v>7.67</v>
      </c>
      <c r="BE2" s="1">
        <v>3.33</v>
      </c>
      <c r="BF2" s="1">
        <v>0.83</v>
      </c>
      <c r="BG2" s="1">
        <v>2.5</v>
      </c>
      <c r="BH2" s="1">
        <v>0.67</v>
      </c>
      <c r="BI2" s="1">
        <v>0.84</v>
      </c>
      <c r="BJ2" s="1">
        <v>27.33</v>
      </c>
      <c r="BK2" s="1">
        <v>16.670000000000002</v>
      </c>
      <c r="BL2" s="1">
        <v>61</v>
      </c>
      <c r="BM2" s="1">
        <v>12.5</v>
      </c>
      <c r="BN2" s="1">
        <v>3.67</v>
      </c>
      <c r="BO2" s="1">
        <v>29</v>
      </c>
      <c r="BP2" s="1">
        <v>7</v>
      </c>
      <c r="BQ2" s="1">
        <v>2</v>
      </c>
      <c r="BR2" s="1">
        <v>29</v>
      </c>
      <c r="BS2" s="1">
        <v>0</v>
      </c>
      <c r="BT2" s="1">
        <v>0</v>
      </c>
      <c r="BU2" s="1">
        <v>6</v>
      </c>
      <c r="BV2" s="1">
        <v>0</v>
      </c>
      <c r="BW2" s="1">
        <v>0</v>
      </c>
      <c r="BX2" s="1">
        <v>0.17</v>
      </c>
      <c r="BY2" s="1">
        <v>39.5</v>
      </c>
      <c r="BZ2" s="1">
        <v>0</v>
      </c>
      <c r="CA2" s="1">
        <v>7</v>
      </c>
      <c r="CB2" s="1">
        <v>0.33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3.6678339099999953</v>
      </c>
      <c r="CL2" s="1">
        <v>10</v>
      </c>
    </row>
    <row r="3" spans="1:90" x14ac:dyDescent="0.25">
      <c r="A3" s="1" t="s">
        <v>69</v>
      </c>
      <c r="B3" s="1">
        <v>4.4000000000000004</v>
      </c>
      <c r="C3" s="1">
        <v>9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4.1100000000000003</v>
      </c>
      <c r="V3" s="1">
        <v>0.89</v>
      </c>
      <c r="W3" s="1">
        <v>22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2.44</v>
      </c>
      <c r="AH3" s="1">
        <v>0.11</v>
      </c>
      <c r="AI3" s="1">
        <v>0</v>
      </c>
      <c r="AJ3" s="1">
        <v>0.33</v>
      </c>
      <c r="AK3" s="1">
        <v>0</v>
      </c>
      <c r="AL3" s="1">
        <v>0</v>
      </c>
      <c r="AM3" s="1">
        <v>21.31</v>
      </c>
      <c r="AN3" s="1">
        <v>0</v>
      </c>
      <c r="AO3" s="1">
        <v>3.4</v>
      </c>
      <c r="AP3" s="1">
        <v>12.89</v>
      </c>
      <c r="AQ3" s="1">
        <v>16.89</v>
      </c>
      <c r="AR3" s="1">
        <v>0</v>
      </c>
      <c r="AS3" s="1">
        <v>3.33</v>
      </c>
      <c r="AT3" s="1">
        <v>1.33</v>
      </c>
      <c r="AU3" s="1">
        <v>0</v>
      </c>
      <c r="AV3" s="1">
        <v>0</v>
      </c>
      <c r="AX3" s="1">
        <v>6.89</v>
      </c>
      <c r="AY3" s="1">
        <v>0.89</v>
      </c>
      <c r="AZ3" s="1">
        <v>0</v>
      </c>
      <c r="BA3" s="1">
        <v>0</v>
      </c>
      <c r="BB3" s="1">
        <v>0.89</v>
      </c>
      <c r="BC3" s="1">
        <v>11.67</v>
      </c>
      <c r="BD3" s="1">
        <v>7.89</v>
      </c>
      <c r="BE3" s="1">
        <v>4</v>
      </c>
      <c r="BF3" s="1">
        <v>1</v>
      </c>
      <c r="BG3" s="1">
        <v>2.56</v>
      </c>
      <c r="BH3" s="1">
        <v>2.2200000000000002</v>
      </c>
      <c r="BI3" s="1">
        <v>1.47</v>
      </c>
      <c r="BJ3" s="1">
        <v>25.44</v>
      </c>
      <c r="BK3" s="1">
        <v>15</v>
      </c>
      <c r="BL3" s="1">
        <v>59</v>
      </c>
      <c r="BM3" s="1">
        <v>12.22</v>
      </c>
      <c r="BN3" s="1">
        <v>3.56</v>
      </c>
      <c r="BO3" s="1">
        <v>29</v>
      </c>
      <c r="BP3" s="1">
        <v>4.1100000000000003</v>
      </c>
      <c r="BQ3" s="1">
        <v>0.89</v>
      </c>
      <c r="BR3" s="1">
        <v>22</v>
      </c>
      <c r="BS3" s="1">
        <v>0</v>
      </c>
      <c r="BT3" s="1">
        <v>0</v>
      </c>
      <c r="BU3" s="1">
        <v>9</v>
      </c>
      <c r="BV3" s="1">
        <v>0</v>
      </c>
      <c r="BW3" s="1">
        <v>0</v>
      </c>
      <c r="BX3" s="1">
        <v>0</v>
      </c>
      <c r="BY3" s="1">
        <v>34.67</v>
      </c>
      <c r="BZ3" s="1">
        <v>0</v>
      </c>
      <c r="CA3" s="1">
        <v>4.1100000000000003</v>
      </c>
      <c r="CB3" s="1">
        <v>0.22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4.8687142999999997</v>
      </c>
      <c r="CL3" s="1">
        <v>8</v>
      </c>
    </row>
    <row r="4" spans="1:90" x14ac:dyDescent="0.25">
      <c r="A4" s="1" t="s">
        <v>74</v>
      </c>
      <c r="B4" s="1">
        <v>4.5999999999999996</v>
      </c>
      <c r="C4" s="1">
        <v>9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0.56000000000000005</v>
      </c>
      <c r="V4" s="1">
        <v>0.22</v>
      </c>
      <c r="W4" s="1">
        <v>39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2.89</v>
      </c>
      <c r="AH4" s="1">
        <v>0</v>
      </c>
      <c r="AI4" s="1">
        <v>0</v>
      </c>
      <c r="AJ4" s="1">
        <v>0.22</v>
      </c>
      <c r="AK4" s="1">
        <v>0</v>
      </c>
      <c r="AL4" s="1">
        <v>0</v>
      </c>
      <c r="AM4" s="1">
        <v>22.4</v>
      </c>
      <c r="AN4" s="1">
        <v>0</v>
      </c>
      <c r="AO4" s="1">
        <v>4</v>
      </c>
      <c r="AP4" s="1">
        <v>16.329999999999998</v>
      </c>
      <c r="AQ4" s="1">
        <v>19</v>
      </c>
      <c r="AR4" s="1">
        <v>0.22</v>
      </c>
      <c r="AS4" s="1">
        <v>3.33</v>
      </c>
      <c r="AT4" s="1">
        <v>1.56</v>
      </c>
      <c r="AU4" s="1">
        <v>0</v>
      </c>
      <c r="AV4" s="1">
        <v>0</v>
      </c>
      <c r="AX4" s="1">
        <v>8.7799999999999994</v>
      </c>
      <c r="AY4" s="1">
        <v>1.22</v>
      </c>
      <c r="AZ4" s="1">
        <v>0</v>
      </c>
      <c r="BA4" s="1">
        <v>0.22</v>
      </c>
      <c r="BB4" s="1">
        <v>1.44</v>
      </c>
      <c r="BC4" s="1">
        <v>12</v>
      </c>
      <c r="BD4" s="1">
        <v>7.44</v>
      </c>
      <c r="BE4" s="1">
        <v>4.5599999999999996</v>
      </c>
      <c r="BF4" s="1">
        <v>1.44</v>
      </c>
      <c r="BG4" s="1">
        <v>1.78</v>
      </c>
      <c r="BH4" s="1">
        <v>1.56</v>
      </c>
      <c r="BI4" s="1">
        <v>1.32</v>
      </c>
      <c r="BJ4" s="1">
        <v>23.89</v>
      </c>
      <c r="BK4" s="1">
        <v>18.89</v>
      </c>
      <c r="BL4" s="1">
        <v>79</v>
      </c>
      <c r="BM4" s="1">
        <v>4.67</v>
      </c>
      <c r="BN4" s="1">
        <v>1.56</v>
      </c>
      <c r="BO4" s="1">
        <v>33</v>
      </c>
      <c r="BP4" s="1">
        <v>0.56000000000000005</v>
      </c>
      <c r="BQ4" s="1">
        <v>0.22</v>
      </c>
      <c r="BR4" s="1">
        <v>39</v>
      </c>
      <c r="BS4" s="1">
        <v>0</v>
      </c>
      <c r="BT4" s="1">
        <v>0</v>
      </c>
      <c r="BU4" s="1">
        <v>9</v>
      </c>
      <c r="BV4" s="1">
        <v>0</v>
      </c>
      <c r="BW4" s="1">
        <v>0</v>
      </c>
      <c r="BX4" s="1">
        <v>0</v>
      </c>
      <c r="BY4" s="1">
        <v>35.67</v>
      </c>
      <c r="BZ4" s="1">
        <v>0</v>
      </c>
      <c r="CA4" s="1">
        <v>0.56000000000000005</v>
      </c>
      <c r="CB4" s="1">
        <v>0.22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5.3969990199999991</v>
      </c>
      <c r="CL4" s="1">
        <v>7</v>
      </c>
    </row>
    <row r="5" spans="1:90" x14ac:dyDescent="0.25">
      <c r="A5" s="1" t="s">
        <v>59</v>
      </c>
      <c r="B5" s="1">
        <v>5.2</v>
      </c>
      <c r="C5" s="1">
        <v>9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0.67</v>
      </c>
      <c r="V5" s="1">
        <v>0.33</v>
      </c>
      <c r="W5" s="1">
        <v>49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3.11</v>
      </c>
      <c r="AH5" s="1">
        <v>0</v>
      </c>
      <c r="AI5" s="1">
        <v>0</v>
      </c>
      <c r="AJ5" s="1">
        <v>0.11</v>
      </c>
      <c r="AK5" s="1">
        <v>0</v>
      </c>
      <c r="AL5" s="1">
        <v>0</v>
      </c>
      <c r="AM5" s="1">
        <v>24.73</v>
      </c>
      <c r="AN5" s="1">
        <v>0</v>
      </c>
      <c r="AO5" s="1">
        <v>3.4</v>
      </c>
      <c r="AP5" s="1">
        <v>14</v>
      </c>
      <c r="AQ5" s="1">
        <v>17</v>
      </c>
      <c r="AR5" s="1">
        <v>0.22</v>
      </c>
      <c r="AS5" s="1">
        <v>3.44</v>
      </c>
      <c r="AT5" s="1">
        <v>1.67</v>
      </c>
      <c r="AU5" s="1">
        <v>0</v>
      </c>
      <c r="AV5" s="1">
        <v>0</v>
      </c>
      <c r="AX5" s="1">
        <v>5.44</v>
      </c>
      <c r="AY5" s="1">
        <v>0.33</v>
      </c>
      <c r="AZ5" s="1">
        <v>0</v>
      </c>
      <c r="BA5" s="1">
        <v>0</v>
      </c>
      <c r="BB5" s="1">
        <v>0.33</v>
      </c>
      <c r="BC5" s="1">
        <v>13.11</v>
      </c>
      <c r="BD5" s="1">
        <v>7.33</v>
      </c>
      <c r="BE5" s="1">
        <v>4.78</v>
      </c>
      <c r="BF5" s="1">
        <v>1.1100000000000001</v>
      </c>
      <c r="BG5" s="1">
        <v>1.1100000000000001</v>
      </c>
      <c r="BH5" s="1">
        <v>2.33</v>
      </c>
      <c r="BI5" s="1">
        <v>1.61</v>
      </c>
      <c r="BJ5" s="1">
        <v>19.559999999999999</v>
      </c>
      <c r="BK5" s="1">
        <v>16.440000000000001</v>
      </c>
      <c r="BL5" s="1">
        <v>84</v>
      </c>
      <c r="BM5" s="1">
        <v>2.56</v>
      </c>
      <c r="BN5" s="1">
        <v>1.1100000000000001</v>
      </c>
      <c r="BO5" s="1">
        <v>43</v>
      </c>
      <c r="BP5" s="1">
        <v>0.67</v>
      </c>
      <c r="BQ5" s="1">
        <v>0.33</v>
      </c>
      <c r="BR5" s="1">
        <v>49</v>
      </c>
      <c r="BS5" s="1">
        <v>0</v>
      </c>
      <c r="BT5" s="1">
        <v>0</v>
      </c>
      <c r="BU5" s="1">
        <v>9</v>
      </c>
      <c r="BV5" s="1">
        <v>0</v>
      </c>
      <c r="BW5" s="1">
        <v>0</v>
      </c>
      <c r="BX5" s="1">
        <v>0</v>
      </c>
      <c r="BY5" s="1">
        <v>26.67</v>
      </c>
      <c r="BZ5" s="1">
        <v>0</v>
      </c>
      <c r="CA5" s="1">
        <v>0.67</v>
      </c>
      <c r="CB5" s="1">
        <v>0.11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4.3364793399999986</v>
      </c>
      <c r="CL5" s="1">
        <v>6</v>
      </c>
    </row>
    <row r="6" spans="1:90" x14ac:dyDescent="0.25">
      <c r="A6" s="1" t="s">
        <v>68</v>
      </c>
      <c r="B6" s="1">
        <v>6.1</v>
      </c>
      <c r="C6" s="1">
        <v>8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0.62</v>
      </c>
      <c r="W6" s="1">
        <v>62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3.25</v>
      </c>
      <c r="AH6" s="1">
        <v>0.12</v>
      </c>
      <c r="AI6" s="1">
        <v>0</v>
      </c>
      <c r="AJ6" s="1">
        <v>0.62</v>
      </c>
      <c r="AK6" s="1">
        <v>0</v>
      </c>
      <c r="AL6" s="1">
        <v>0</v>
      </c>
      <c r="AM6" s="1">
        <v>26.65</v>
      </c>
      <c r="AN6" s="1">
        <v>0</v>
      </c>
      <c r="AO6" s="1">
        <v>3.9</v>
      </c>
      <c r="AP6" s="1">
        <v>15</v>
      </c>
      <c r="AQ6" s="1">
        <v>22.5</v>
      </c>
      <c r="AR6" s="1">
        <v>0.38</v>
      </c>
      <c r="AS6" s="1">
        <v>5.62</v>
      </c>
      <c r="AT6" s="1">
        <v>0.38</v>
      </c>
      <c r="AU6" s="1">
        <v>0</v>
      </c>
      <c r="AV6" s="1">
        <v>0</v>
      </c>
      <c r="AX6" s="1">
        <v>7</v>
      </c>
      <c r="AY6" s="1">
        <v>1.25</v>
      </c>
      <c r="AZ6" s="1">
        <v>0</v>
      </c>
      <c r="BA6" s="1">
        <v>0</v>
      </c>
      <c r="BB6" s="1">
        <v>1.25</v>
      </c>
      <c r="BC6" s="1">
        <v>11.5</v>
      </c>
      <c r="BD6" s="1">
        <v>7.5</v>
      </c>
      <c r="BE6" s="1">
        <v>4</v>
      </c>
      <c r="BF6" s="1">
        <v>0.5</v>
      </c>
      <c r="BG6" s="1">
        <v>2.38</v>
      </c>
      <c r="BH6" s="1">
        <v>1.62</v>
      </c>
      <c r="BI6" s="1">
        <v>1.38</v>
      </c>
      <c r="BJ6" s="1">
        <v>27.12</v>
      </c>
      <c r="BK6" s="1">
        <v>21.75</v>
      </c>
      <c r="BL6" s="1">
        <v>80</v>
      </c>
      <c r="BM6" s="1">
        <v>5.38</v>
      </c>
      <c r="BN6" s="1">
        <v>2.25</v>
      </c>
      <c r="BO6" s="1">
        <v>42</v>
      </c>
      <c r="BP6" s="1">
        <v>1</v>
      </c>
      <c r="BQ6" s="1">
        <v>0.62</v>
      </c>
      <c r="BR6" s="1">
        <v>62</v>
      </c>
      <c r="BS6" s="1">
        <v>0</v>
      </c>
      <c r="BT6" s="1">
        <v>0</v>
      </c>
      <c r="BU6" s="1">
        <v>8</v>
      </c>
      <c r="BV6" s="1">
        <v>0</v>
      </c>
      <c r="BW6" s="1">
        <v>0</v>
      </c>
      <c r="BX6" s="1">
        <v>0</v>
      </c>
      <c r="BY6" s="1">
        <v>38.119999999999997</v>
      </c>
      <c r="BZ6" s="1">
        <v>0</v>
      </c>
      <c r="CA6" s="1">
        <v>1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3.9013561299999999</v>
      </c>
      <c r="CL6" s="1">
        <v>6</v>
      </c>
    </row>
    <row r="7" spans="1:90" x14ac:dyDescent="0.25">
      <c r="A7" s="1" t="s">
        <v>62</v>
      </c>
      <c r="B7" s="1">
        <v>5.2</v>
      </c>
      <c r="C7" s="1">
        <v>9</v>
      </c>
      <c r="D7" s="1">
        <v>90</v>
      </c>
      <c r="E7" s="1">
        <v>0.06</v>
      </c>
      <c r="F7" s="1">
        <v>0.11</v>
      </c>
      <c r="G7" s="1">
        <v>0.1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</v>
      </c>
      <c r="V7" s="1">
        <v>0.67</v>
      </c>
      <c r="W7" s="1">
        <v>17</v>
      </c>
      <c r="X7" s="1">
        <v>0</v>
      </c>
      <c r="Y7" s="1">
        <v>0</v>
      </c>
      <c r="AA7" s="1">
        <v>0</v>
      </c>
      <c r="AB7" s="1">
        <v>0</v>
      </c>
      <c r="AC7" s="1">
        <v>0.33</v>
      </c>
      <c r="AD7" s="1">
        <v>0.22</v>
      </c>
      <c r="AE7" s="1">
        <v>0.09</v>
      </c>
      <c r="AF7" s="1">
        <v>0.11</v>
      </c>
      <c r="AG7" s="1">
        <v>3</v>
      </c>
      <c r="AH7" s="1">
        <v>0.11</v>
      </c>
      <c r="AI7" s="1">
        <v>0</v>
      </c>
      <c r="AJ7" s="1">
        <v>0.22</v>
      </c>
      <c r="AK7" s="1">
        <v>0</v>
      </c>
      <c r="AL7" s="1">
        <v>3.33</v>
      </c>
      <c r="AM7" s="1">
        <v>24.24</v>
      </c>
      <c r="AN7" s="1">
        <v>0.3</v>
      </c>
      <c r="AO7" s="1">
        <v>4.0999999999999996</v>
      </c>
      <c r="AP7" s="1">
        <v>15.11</v>
      </c>
      <c r="AQ7" s="1">
        <v>18.78</v>
      </c>
      <c r="AR7" s="1">
        <v>0.33</v>
      </c>
      <c r="AS7" s="1">
        <v>3.89</v>
      </c>
      <c r="AT7" s="1">
        <v>1</v>
      </c>
      <c r="AU7" s="1">
        <v>0</v>
      </c>
      <c r="AV7" s="1">
        <v>0</v>
      </c>
      <c r="AX7" s="1">
        <v>10</v>
      </c>
      <c r="AY7" s="1">
        <v>0.11</v>
      </c>
      <c r="AZ7" s="1">
        <v>0</v>
      </c>
      <c r="BA7" s="1">
        <v>0.11</v>
      </c>
      <c r="BB7" s="1">
        <v>0.22</v>
      </c>
      <c r="BC7" s="1">
        <v>11.11</v>
      </c>
      <c r="BD7" s="1">
        <v>7.11</v>
      </c>
      <c r="BE7" s="1">
        <v>4</v>
      </c>
      <c r="BF7" s="1">
        <v>0.78</v>
      </c>
      <c r="BG7" s="1">
        <v>1.67</v>
      </c>
      <c r="BH7" s="1">
        <v>1.22</v>
      </c>
      <c r="BI7" s="1">
        <v>1.23</v>
      </c>
      <c r="BJ7" s="1">
        <v>19.89</v>
      </c>
      <c r="BK7" s="1">
        <v>12.67</v>
      </c>
      <c r="BL7" s="1">
        <v>64</v>
      </c>
      <c r="BM7" s="1">
        <v>9.11</v>
      </c>
      <c r="BN7" s="1">
        <v>2.67</v>
      </c>
      <c r="BO7" s="1">
        <v>29</v>
      </c>
      <c r="BP7" s="1">
        <v>4</v>
      </c>
      <c r="BQ7" s="1">
        <v>0.67</v>
      </c>
      <c r="BR7" s="1">
        <v>17</v>
      </c>
      <c r="BS7" s="1">
        <v>0</v>
      </c>
      <c r="BT7" s="1">
        <v>0</v>
      </c>
      <c r="BU7" s="1">
        <v>9</v>
      </c>
      <c r="BV7" s="1">
        <v>0</v>
      </c>
      <c r="BW7" s="1">
        <v>0</v>
      </c>
      <c r="BX7" s="1">
        <v>0.11</v>
      </c>
      <c r="BY7" s="1">
        <v>30.22</v>
      </c>
      <c r="BZ7" s="1">
        <v>0</v>
      </c>
      <c r="CA7" s="1">
        <v>4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5.4217605400000037</v>
      </c>
      <c r="CL7" s="1">
        <v>3</v>
      </c>
    </row>
    <row r="8" spans="1:90" x14ac:dyDescent="0.25">
      <c r="A8" s="1" t="s">
        <v>65</v>
      </c>
      <c r="B8" s="1">
        <v>5.4</v>
      </c>
      <c r="C8" s="1">
        <v>9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7.89</v>
      </c>
      <c r="V8" s="1">
        <v>2.78</v>
      </c>
      <c r="W8" s="1">
        <v>35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2.89</v>
      </c>
      <c r="AH8" s="1">
        <v>0</v>
      </c>
      <c r="AI8" s="1">
        <v>0</v>
      </c>
      <c r="AJ8" s="1">
        <v>0.11</v>
      </c>
      <c r="AK8" s="1">
        <v>0</v>
      </c>
      <c r="AL8" s="1">
        <v>0</v>
      </c>
      <c r="AM8" s="1">
        <v>22.16</v>
      </c>
      <c r="AN8" s="1">
        <v>0</v>
      </c>
      <c r="AO8" s="1">
        <v>3.1</v>
      </c>
      <c r="AP8" s="1">
        <v>15.56</v>
      </c>
      <c r="AQ8" s="1">
        <v>16.89</v>
      </c>
      <c r="AR8" s="1">
        <v>0</v>
      </c>
      <c r="AS8" s="1">
        <v>2.33</v>
      </c>
      <c r="AT8" s="1">
        <v>1.67</v>
      </c>
      <c r="AU8" s="1">
        <v>0</v>
      </c>
      <c r="AV8" s="1">
        <v>0</v>
      </c>
      <c r="AX8" s="1">
        <v>11.22</v>
      </c>
      <c r="AY8" s="1">
        <v>1.33</v>
      </c>
      <c r="AZ8" s="1">
        <v>0</v>
      </c>
      <c r="BA8" s="1">
        <v>0.11</v>
      </c>
      <c r="BB8" s="1">
        <v>1.44</v>
      </c>
      <c r="BC8" s="1">
        <v>15.89</v>
      </c>
      <c r="BD8" s="1">
        <v>11</v>
      </c>
      <c r="BE8" s="1">
        <v>5</v>
      </c>
      <c r="BF8" s="1">
        <v>0.67</v>
      </c>
      <c r="BG8" s="1">
        <v>2.89</v>
      </c>
      <c r="BH8" s="1">
        <v>2.2200000000000002</v>
      </c>
      <c r="BI8" s="1">
        <v>1.73</v>
      </c>
      <c r="BJ8" s="1">
        <v>24.11</v>
      </c>
      <c r="BK8" s="1">
        <v>11.33</v>
      </c>
      <c r="BL8" s="1">
        <v>47</v>
      </c>
      <c r="BM8" s="1">
        <v>19.440000000000001</v>
      </c>
      <c r="BN8" s="1">
        <v>8.2200000000000006</v>
      </c>
      <c r="BO8" s="1">
        <v>42</v>
      </c>
      <c r="BP8" s="1">
        <v>7.89</v>
      </c>
      <c r="BQ8" s="1">
        <v>2.78</v>
      </c>
      <c r="BR8" s="1">
        <v>35</v>
      </c>
      <c r="BS8" s="1">
        <v>0</v>
      </c>
      <c r="BT8" s="1">
        <v>0</v>
      </c>
      <c r="BU8" s="1">
        <v>9</v>
      </c>
      <c r="BV8" s="1">
        <v>0</v>
      </c>
      <c r="BW8" s="1">
        <v>0</v>
      </c>
      <c r="BX8" s="1">
        <v>0</v>
      </c>
      <c r="BY8" s="1">
        <v>35.22</v>
      </c>
      <c r="BZ8" s="1">
        <v>0</v>
      </c>
      <c r="CA8" s="1">
        <v>7.89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6.0314625499999996</v>
      </c>
      <c r="CL8" s="1">
        <v>3</v>
      </c>
    </row>
    <row r="9" spans="1:90" x14ac:dyDescent="0.25">
      <c r="A9" s="1" t="s">
        <v>63</v>
      </c>
      <c r="B9" s="1">
        <v>4.8</v>
      </c>
      <c r="C9" s="1">
        <v>9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3.56</v>
      </c>
      <c r="V9" s="1">
        <v>0.56000000000000005</v>
      </c>
      <c r="W9" s="1">
        <v>16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3.44</v>
      </c>
      <c r="AH9" s="1">
        <v>0</v>
      </c>
      <c r="AI9" s="1">
        <v>0</v>
      </c>
      <c r="AJ9" s="1">
        <v>0.11</v>
      </c>
      <c r="AK9" s="1">
        <v>0</v>
      </c>
      <c r="AL9" s="1">
        <v>0</v>
      </c>
      <c r="AM9" s="1">
        <v>26.84</v>
      </c>
      <c r="AN9" s="1">
        <v>0</v>
      </c>
      <c r="AO9" s="1">
        <v>3.8</v>
      </c>
      <c r="AP9" s="1">
        <v>16.440000000000001</v>
      </c>
      <c r="AQ9" s="1">
        <v>17.78</v>
      </c>
      <c r="AR9" s="1">
        <v>0.22</v>
      </c>
      <c r="AS9" s="1">
        <v>2.89</v>
      </c>
      <c r="AT9" s="1">
        <v>1.67</v>
      </c>
      <c r="AU9" s="1">
        <v>0</v>
      </c>
      <c r="AV9" s="1">
        <v>0</v>
      </c>
      <c r="AX9" s="1">
        <v>8.7799999999999994</v>
      </c>
      <c r="AY9" s="1">
        <v>0.33</v>
      </c>
      <c r="AZ9" s="1">
        <v>0</v>
      </c>
      <c r="BA9" s="1">
        <v>0.11</v>
      </c>
      <c r="BB9" s="1">
        <v>0.44</v>
      </c>
      <c r="BC9" s="1">
        <v>16.329999999999998</v>
      </c>
      <c r="BD9" s="1">
        <v>10.67</v>
      </c>
      <c r="BE9" s="1">
        <v>5</v>
      </c>
      <c r="BF9" s="1">
        <v>0.78</v>
      </c>
      <c r="BG9" s="1">
        <v>3.44</v>
      </c>
      <c r="BH9" s="1">
        <v>1.33</v>
      </c>
      <c r="BI9" s="1">
        <v>1.47</v>
      </c>
      <c r="BJ9" s="1">
        <v>35.11</v>
      </c>
      <c r="BK9" s="1">
        <v>23.22</v>
      </c>
      <c r="BL9" s="1">
        <v>66</v>
      </c>
      <c r="BM9" s="1">
        <v>10.33</v>
      </c>
      <c r="BN9" s="1">
        <v>2.56</v>
      </c>
      <c r="BO9" s="1">
        <v>25</v>
      </c>
      <c r="BP9" s="1">
        <v>3.56</v>
      </c>
      <c r="BQ9" s="1">
        <v>0.56000000000000005</v>
      </c>
      <c r="BR9" s="1">
        <v>16</v>
      </c>
      <c r="BS9" s="1">
        <v>0</v>
      </c>
      <c r="BT9" s="1">
        <v>0</v>
      </c>
      <c r="BU9" s="1">
        <v>9</v>
      </c>
      <c r="BV9" s="1">
        <v>0</v>
      </c>
      <c r="BW9" s="1">
        <v>0</v>
      </c>
      <c r="BX9" s="1">
        <v>0</v>
      </c>
      <c r="BY9" s="1">
        <v>44.33</v>
      </c>
      <c r="BZ9" s="1">
        <v>0</v>
      </c>
      <c r="CA9" s="1">
        <v>3.56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4.1167912500000003</v>
      </c>
      <c r="CL9" s="1">
        <v>2</v>
      </c>
    </row>
    <row r="10" spans="1:90" x14ac:dyDescent="0.25">
      <c r="A10" s="1" t="s">
        <v>67</v>
      </c>
      <c r="B10" s="1">
        <v>4.8</v>
      </c>
      <c r="C10" s="1">
        <v>9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0.78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3.78</v>
      </c>
      <c r="AH10" s="1">
        <v>0.11</v>
      </c>
      <c r="AI10" s="1">
        <v>0</v>
      </c>
      <c r="AJ10" s="1">
        <v>0.11</v>
      </c>
      <c r="AK10" s="1">
        <v>0</v>
      </c>
      <c r="AL10" s="1">
        <v>0</v>
      </c>
      <c r="AM10" s="1">
        <v>30.18</v>
      </c>
      <c r="AN10" s="1">
        <v>0</v>
      </c>
      <c r="AO10" s="1">
        <v>3.6</v>
      </c>
      <c r="AP10" s="1">
        <v>18.22</v>
      </c>
      <c r="AQ10" s="1">
        <v>19.559999999999999</v>
      </c>
      <c r="AR10" s="1">
        <v>0</v>
      </c>
      <c r="AS10" s="1">
        <v>2.78</v>
      </c>
      <c r="AT10" s="1">
        <v>1.78</v>
      </c>
      <c r="AU10" s="1">
        <v>0</v>
      </c>
      <c r="AV10" s="1">
        <v>0</v>
      </c>
      <c r="AX10" s="1">
        <v>8.44</v>
      </c>
      <c r="AY10" s="1">
        <v>1.22</v>
      </c>
      <c r="AZ10" s="1">
        <v>0</v>
      </c>
      <c r="BA10" s="1">
        <v>0</v>
      </c>
      <c r="BB10" s="1">
        <v>1.22</v>
      </c>
      <c r="BC10" s="1">
        <v>16</v>
      </c>
      <c r="BD10" s="1">
        <v>9.89</v>
      </c>
      <c r="BE10" s="1">
        <v>5.78</v>
      </c>
      <c r="BF10" s="1">
        <v>0.22</v>
      </c>
      <c r="BG10" s="1">
        <v>2</v>
      </c>
      <c r="BH10" s="1">
        <v>2</v>
      </c>
      <c r="BI10" s="1">
        <v>1.71</v>
      </c>
      <c r="BJ10" s="1">
        <v>34</v>
      </c>
      <c r="BK10" s="1">
        <v>26.67</v>
      </c>
      <c r="BL10" s="1">
        <v>78</v>
      </c>
      <c r="BM10" s="1">
        <v>3.89</v>
      </c>
      <c r="BN10" s="1">
        <v>0.67</v>
      </c>
      <c r="BO10" s="1">
        <v>17</v>
      </c>
      <c r="BP10" s="1">
        <v>0.78</v>
      </c>
      <c r="BQ10" s="1">
        <v>0</v>
      </c>
      <c r="BR10" s="1">
        <v>0</v>
      </c>
      <c r="BS10" s="1">
        <v>0</v>
      </c>
      <c r="BT10" s="1">
        <v>0</v>
      </c>
      <c r="BU10" s="1">
        <v>9</v>
      </c>
      <c r="BV10" s="1">
        <v>0</v>
      </c>
      <c r="BW10" s="1">
        <v>0</v>
      </c>
      <c r="BX10" s="1">
        <v>0</v>
      </c>
      <c r="BY10" s="1">
        <v>48.11</v>
      </c>
      <c r="BZ10" s="1">
        <v>0</v>
      </c>
      <c r="CA10" s="1">
        <v>0.78</v>
      </c>
      <c r="CB10" s="1">
        <v>0.11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3.5771795299999987</v>
      </c>
      <c r="CL10" s="1">
        <v>2</v>
      </c>
    </row>
    <row r="11" spans="1:90" x14ac:dyDescent="0.25">
      <c r="A11" s="1" t="s">
        <v>73</v>
      </c>
      <c r="B11" s="1">
        <v>4.5</v>
      </c>
      <c r="C11" s="1">
        <v>9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3.11</v>
      </c>
      <c r="V11" s="1">
        <v>1</v>
      </c>
      <c r="W11" s="1">
        <v>32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3.44</v>
      </c>
      <c r="AH11" s="1">
        <v>0</v>
      </c>
      <c r="AI11" s="1">
        <v>0</v>
      </c>
      <c r="AJ11" s="1">
        <v>0.22</v>
      </c>
      <c r="AK11" s="1">
        <v>0</v>
      </c>
      <c r="AL11" s="1">
        <v>0</v>
      </c>
      <c r="AM11" s="1">
        <v>28.13</v>
      </c>
      <c r="AN11" s="1">
        <v>0</v>
      </c>
      <c r="AO11" s="1">
        <v>3</v>
      </c>
      <c r="AP11" s="1">
        <v>15.33</v>
      </c>
      <c r="AQ11" s="1">
        <v>18</v>
      </c>
      <c r="AR11" s="1">
        <v>0.44</v>
      </c>
      <c r="AS11" s="1">
        <v>2.89</v>
      </c>
      <c r="AT11" s="1">
        <v>2.56</v>
      </c>
      <c r="AU11" s="1">
        <v>0</v>
      </c>
      <c r="AV11" s="1">
        <v>0</v>
      </c>
      <c r="AX11" s="1">
        <v>9</v>
      </c>
      <c r="AY11" s="1">
        <v>1</v>
      </c>
      <c r="AZ11" s="1">
        <v>0</v>
      </c>
      <c r="BA11" s="1">
        <v>0</v>
      </c>
      <c r="BB11" s="1">
        <v>1</v>
      </c>
      <c r="BC11" s="1">
        <v>16.11</v>
      </c>
      <c r="BD11" s="1">
        <v>10.56</v>
      </c>
      <c r="BE11" s="1">
        <v>5.89</v>
      </c>
      <c r="BF11" s="1">
        <v>0.67</v>
      </c>
      <c r="BG11" s="1">
        <v>2.11</v>
      </c>
      <c r="BH11" s="1">
        <v>2.89</v>
      </c>
      <c r="BI11" s="1">
        <v>2.09</v>
      </c>
      <c r="BJ11" s="1">
        <v>36.56</v>
      </c>
      <c r="BK11" s="1">
        <v>24</v>
      </c>
      <c r="BL11" s="1">
        <v>66</v>
      </c>
      <c r="BM11" s="1">
        <v>12.33</v>
      </c>
      <c r="BN11" s="1">
        <v>3.78</v>
      </c>
      <c r="BO11" s="1">
        <v>31</v>
      </c>
      <c r="BP11" s="1">
        <v>3.11</v>
      </c>
      <c r="BQ11" s="1">
        <v>1</v>
      </c>
      <c r="BR11" s="1">
        <v>32</v>
      </c>
      <c r="BS11" s="1">
        <v>0</v>
      </c>
      <c r="BT11" s="1">
        <v>0</v>
      </c>
      <c r="BU11" s="1">
        <v>9</v>
      </c>
      <c r="BV11" s="1">
        <v>0</v>
      </c>
      <c r="BW11" s="1">
        <v>0</v>
      </c>
      <c r="BX11" s="1">
        <v>0</v>
      </c>
      <c r="BY11" s="1">
        <v>48.56</v>
      </c>
      <c r="BZ11" s="1">
        <v>0</v>
      </c>
      <c r="CA11" s="1">
        <v>3.11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4.4824095000000002</v>
      </c>
      <c r="CL11" s="1">
        <v>2</v>
      </c>
    </row>
    <row r="12" spans="1:90" x14ac:dyDescent="0.25">
      <c r="A12" s="1" t="s">
        <v>75</v>
      </c>
      <c r="B12" s="1">
        <v>5</v>
      </c>
      <c r="C12" s="1">
        <v>9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2.44</v>
      </c>
      <c r="V12" s="1">
        <v>0.56000000000000005</v>
      </c>
      <c r="W12" s="1">
        <v>23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2.78</v>
      </c>
      <c r="AH12" s="1">
        <v>0</v>
      </c>
      <c r="AI12" s="1">
        <v>0</v>
      </c>
      <c r="AJ12" s="1">
        <v>0.33</v>
      </c>
      <c r="AK12" s="1">
        <v>0</v>
      </c>
      <c r="AL12" s="1">
        <v>0</v>
      </c>
      <c r="AM12" s="1">
        <v>22.22</v>
      </c>
      <c r="AN12" s="1">
        <v>0</v>
      </c>
      <c r="AO12" s="1">
        <v>3.8</v>
      </c>
      <c r="AP12" s="1">
        <v>13.67</v>
      </c>
      <c r="AQ12" s="1">
        <v>17.670000000000002</v>
      </c>
      <c r="AR12" s="1">
        <v>0.22</v>
      </c>
      <c r="AS12" s="1">
        <v>3.67</v>
      </c>
      <c r="AT12" s="1">
        <v>1.1100000000000001</v>
      </c>
      <c r="AU12" s="1">
        <v>0</v>
      </c>
      <c r="AV12" s="1">
        <v>0</v>
      </c>
      <c r="AX12" s="1">
        <v>7.44</v>
      </c>
      <c r="AY12" s="1">
        <v>0.44</v>
      </c>
      <c r="AZ12" s="1">
        <v>0</v>
      </c>
      <c r="BA12" s="1">
        <v>0</v>
      </c>
      <c r="BB12" s="1">
        <v>0.44</v>
      </c>
      <c r="BC12" s="1">
        <v>12.11</v>
      </c>
      <c r="BD12" s="1">
        <v>8.33</v>
      </c>
      <c r="BE12" s="1">
        <v>4</v>
      </c>
      <c r="BF12" s="1">
        <v>0.78</v>
      </c>
      <c r="BG12" s="1">
        <v>2.44</v>
      </c>
      <c r="BH12" s="1">
        <v>1.33</v>
      </c>
      <c r="BI12" s="1">
        <v>1.22</v>
      </c>
      <c r="BJ12" s="1">
        <v>19.11</v>
      </c>
      <c r="BK12" s="1">
        <v>11.56</v>
      </c>
      <c r="BL12" s="1">
        <v>60</v>
      </c>
      <c r="BM12" s="1">
        <v>8.2200000000000006</v>
      </c>
      <c r="BN12" s="1">
        <v>2.2200000000000002</v>
      </c>
      <c r="BO12" s="1">
        <v>27</v>
      </c>
      <c r="BP12" s="1">
        <v>2.44</v>
      </c>
      <c r="BQ12" s="1">
        <v>0.56000000000000005</v>
      </c>
      <c r="BR12" s="1">
        <v>23</v>
      </c>
      <c r="BS12" s="1">
        <v>0</v>
      </c>
      <c r="BT12" s="1">
        <v>0</v>
      </c>
      <c r="BU12" s="1">
        <v>9</v>
      </c>
      <c r="BV12" s="1">
        <v>0</v>
      </c>
      <c r="BW12" s="1">
        <v>0</v>
      </c>
      <c r="BX12" s="1">
        <v>0</v>
      </c>
      <c r="BY12" s="1">
        <v>29.33</v>
      </c>
      <c r="BZ12" s="1">
        <v>0</v>
      </c>
      <c r="CA12" s="1">
        <v>2.44</v>
      </c>
      <c r="CB12" s="1">
        <v>0.11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4.0680679300000007</v>
      </c>
      <c r="CL12" s="1">
        <v>2</v>
      </c>
    </row>
    <row r="13" spans="1:90" x14ac:dyDescent="0.25">
      <c r="A13" s="1" t="s">
        <v>78</v>
      </c>
      <c r="B13" s="1">
        <v>6</v>
      </c>
      <c r="C13" s="1">
        <v>8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2.38</v>
      </c>
      <c r="V13" s="1">
        <v>0.75</v>
      </c>
      <c r="W13" s="1">
        <v>32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2.25</v>
      </c>
      <c r="AH13" s="1">
        <v>0</v>
      </c>
      <c r="AI13" s="1">
        <v>0</v>
      </c>
      <c r="AJ13" s="1">
        <v>0.62</v>
      </c>
      <c r="AK13" s="1">
        <v>0</v>
      </c>
      <c r="AL13" s="1">
        <v>0</v>
      </c>
      <c r="AM13" s="1">
        <v>23.38</v>
      </c>
      <c r="AN13" s="1">
        <v>0</v>
      </c>
      <c r="AO13" s="1">
        <v>3.7</v>
      </c>
      <c r="AP13" s="1">
        <v>15.25</v>
      </c>
      <c r="AQ13" s="1">
        <v>22.75</v>
      </c>
      <c r="AR13" s="1">
        <v>0.5</v>
      </c>
      <c r="AS13" s="1">
        <v>5.25</v>
      </c>
      <c r="AT13" s="1">
        <v>0.75</v>
      </c>
      <c r="AU13" s="1">
        <v>0.12</v>
      </c>
      <c r="AV13" s="1">
        <v>0</v>
      </c>
      <c r="AW13" s="1">
        <v>0</v>
      </c>
      <c r="AX13" s="1">
        <v>8.5</v>
      </c>
      <c r="AY13" s="1">
        <v>2.25</v>
      </c>
      <c r="AZ13" s="1">
        <v>0</v>
      </c>
      <c r="BA13" s="1">
        <v>0</v>
      </c>
      <c r="BB13" s="1">
        <v>2.25</v>
      </c>
      <c r="BC13" s="1">
        <v>10.88</v>
      </c>
      <c r="BD13" s="1">
        <v>8.1199999999999992</v>
      </c>
      <c r="BE13" s="1">
        <v>3.25</v>
      </c>
      <c r="BF13" s="1">
        <v>1.1200000000000001</v>
      </c>
      <c r="BG13" s="1">
        <v>2.25</v>
      </c>
      <c r="BH13" s="1">
        <v>1.62</v>
      </c>
      <c r="BI13" s="1">
        <v>1.19</v>
      </c>
      <c r="BJ13" s="1">
        <v>31.38</v>
      </c>
      <c r="BK13" s="1">
        <v>26.5</v>
      </c>
      <c r="BL13" s="1">
        <v>84</v>
      </c>
      <c r="BM13" s="1">
        <v>6.75</v>
      </c>
      <c r="BN13" s="1">
        <v>2.75</v>
      </c>
      <c r="BO13" s="1">
        <v>41</v>
      </c>
      <c r="BP13" s="1">
        <v>2.38</v>
      </c>
      <c r="BQ13" s="1">
        <v>0.75</v>
      </c>
      <c r="BR13" s="1">
        <v>32</v>
      </c>
      <c r="BS13" s="1">
        <v>0</v>
      </c>
      <c r="BT13" s="1">
        <v>0</v>
      </c>
      <c r="BU13" s="1">
        <v>8</v>
      </c>
      <c r="BV13" s="1">
        <v>0</v>
      </c>
      <c r="BW13" s="1">
        <v>0</v>
      </c>
      <c r="BX13" s="1">
        <v>0</v>
      </c>
      <c r="BY13" s="1">
        <v>42.38</v>
      </c>
      <c r="BZ13" s="1">
        <v>0</v>
      </c>
      <c r="CA13" s="1">
        <v>2.38</v>
      </c>
      <c r="CB13" s="1">
        <v>0.12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5.7884812999999991</v>
      </c>
      <c r="CL13" s="1">
        <v>2</v>
      </c>
    </row>
    <row r="14" spans="1:90" x14ac:dyDescent="0.25">
      <c r="A14" s="1" t="s">
        <v>80</v>
      </c>
      <c r="B14" s="1">
        <v>4.0999999999999996</v>
      </c>
      <c r="C14" s="1">
        <v>3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</v>
      </c>
      <c r="V14" s="1">
        <v>1.67</v>
      </c>
      <c r="W14" s="1">
        <v>24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2.67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17.670000000000002</v>
      </c>
      <c r="AN14" s="1">
        <v>0</v>
      </c>
      <c r="AO14" s="1">
        <v>2.7</v>
      </c>
      <c r="AP14" s="1">
        <v>14.67</v>
      </c>
      <c r="AQ14" s="1">
        <v>14.67</v>
      </c>
      <c r="AR14" s="1">
        <v>0</v>
      </c>
      <c r="AS14" s="1">
        <v>1.33</v>
      </c>
      <c r="AT14" s="1">
        <v>2.67</v>
      </c>
      <c r="AU14" s="1">
        <v>0</v>
      </c>
      <c r="AV14" s="1">
        <v>0</v>
      </c>
      <c r="AX14" s="1">
        <v>10</v>
      </c>
      <c r="AY14" s="1">
        <v>1.33</v>
      </c>
      <c r="AZ14" s="1">
        <v>0</v>
      </c>
      <c r="BA14" s="1">
        <v>0</v>
      </c>
      <c r="BB14" s="1">
        <v>1.33</v>
      </c>
      <c r="BC14" s="1">
        <v>18</v>
      </c>
      <c r="BD14" s="1">
        <v>11</v>
      </c>
      <c r="BE14" s="1">
        <v>5.33</v>
      </c>
      <c r="BF14" s="1">
        <v>1.33</v>
      </c>
      <c r="BG14" s="1">
        <v>3</v>
      </c>
      <c r="BH14" s="1">
        <v>2.67</v>
      </c>
      <c r="BI14" s="1">
        <v>1.92</v>
      </c>
      <c r="BJ14" s="1">
        <v>29.33</v>
      </c>
      <c r="BK14" s="1">
        <v>15.33</v>
      </c>
      <c r="BL14" s="1">
        <v>52</v>
      </c>
      <c r="BM14" s="1">
        <v>18.670000000000002</v>
      </c>
      <c r="BN14" s="1">
        <v>5.33</v>
      </c>
      <c r="BO14" s="1">
        <v>29</v>
      </c>
      <c r="BP14" s="1">
        <v>7</v>
      </c>
      <c r="BQ14" s="1">
        <v>1.67</v>
      </c>
      <c r="BR14" s="1">
        <v>24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0</v>
      </c>
      <c r="BY14" s="1">
        <v>40.67</v>
      </c>
      <c r="BZ14" s="1">
        <v>0</v>
      </c>
      <c r="CA14" s="1">
        <v>7</v>
      </c>
      <c r="CB14" s="1">
        <v>0.67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6.6206341199999974</v>
      </c>
      <c r="CL14" s="1">
        <v>2</v>
      </c>
    </row>
    <row r="15" spans="1:90" x14ac:dyDescent="0.25">
      <c r="A15" s="1" t="s">
        <v>81</v>
      </c>
      <c r="B15" s="1">
        <v>4.5</v>
      </c>
      <c r="C15" s="1">
        <v>1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14</v>
      </c>
      <c r="V15" s="1">
        <v>8</v>
      </c>
      <c r="W15" s="1">
        <v>57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21</v>
      </c>
      <c r="AN15" s="1">
        <v>0</v>
      </c>
      <c r="AO15" s="1">
        <v>1.9</v>
      </c>
      <c r="AP15" s="1">
        <v>13</v>
      </c>
      <c r="AQ15" s="1">
        <v>13</v>
      </c>
      <c r="AR15" s="1">
        <v>0</v>
      </c>
      <c r="AS15" s="1">
        <v>2</v>
      </c>
      <c r="AT15" s="1">
        <v>1</v>
      </c>
      <c r="AU15" s="1">
        <v>0</v>
      </c>
      <c r="AV15" s="1">
        <v>0</v>
      </c>
      <c r="AX15" s="1">
        <v>6</v>
      </c>
      <c r="AY15" s="1">
        <v>3</v>
      </c>
      <c r="AZ15" s="1">
        <v>0</v>
      </c>
      <c r="BA15" s="1">
        <v>0</v>
      </c>
      <c r="BB15" s="1">
        <v>3</v>
      </c>
      <c r="BC15" s="1">
        <v>15</v>
      </c>
      <c r="BD15" s="1">
        <v>11</v>
      </c>
      <c r="BE15" s="1">
        <v>3</v>
      </c>
      <c r="BF15" s="1">
        <v>0</v>
      </c>
      <c r="BG15" s="1">
        <v>4</v>
      </c>
      <c r="BH15" s="1">
        <v>5</v>
      </c>
      <c r="BI15" s="1">
        <v>2.23</v>
      </c>
      <c r="BJ15" s="1">
        <v>31</v>
      </c>
      <c r="BK15" s="1">
        <v>15</v>
      </c>
      <c r="BL15" s="1">
        <v>48</v>
      </c>
      <c r="BM15" s="1">
        <v>25</v>
      </c>
      <c r="BN15" s="1">
        <v>12</v>
      </c>
      <c r="BO15" s="1">
        <v>48</v>
      </c>
      <c r="BP15" s="1">
        <v>14</v>
      </c>
      <c r="BQ15" s="1">
        <v>8</v>
      </c>
      <c r="BR15" s="1">
        <v>57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0</v>
      </c>
      <c r="BY15" s="1">
        <v>40</v>
      </c>
      <c r="BZ15" s="1">
        <v>0</v>
      </c>
      <c r="CA15" s="1">
        <v>14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1.1781450000000013</v>
      </c>
      <c r="CL15" s="1">
        <v>2</v>
      </c>
    </row>
    <row r="16" spans="1:90" x14ac:dyDescent="0.25">
      <c r="A16" s="1" t="s">
        <v>61</v>
      </c>
      <c r="B16" s="1">
        <v>4.5999999999999996</v>
      </c>
      <c r="C16" s="1">
        <v>9</v>
      </c>
      <c r="D16" s="1">
        <v>90</v>
      </c>
      <c r="E16" s="1">
        <v>0.08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5.67</v>
      </c>
      <c r="V16" s="1">
        <v>1.22</v>
      </c>
      <c r="W16" s="1">
        <v>22</v>
      </c>
      <c r="X16" s="1">
        <v>0</v>
      </c>
      <c r="Y16" s="1">
        <v>0</v>
      </c>
      <c r="AA16" s="1">
        <v>0</v>
      </c>
      <c r="AB16" s="1">
        <v>0</v>
      </c>
      <c r="AC16" s="1">
        <v>0.22</v>
      </c>
      <c r="AD16" s="1">
        <v>0.22</v>
      </c>
      <c r="AE16" s="1">
        <v>0.09</v>
      </c>
      <c r="AF16" s="1">
        <v>0</v>
      </c>
      <c r="AG16" s="1">
        <v>2.56</v>
      </c>
      <c r="AH16" s="1">
        <v>0.22</v>
      </c>
      <c r="AI16" s="1">
        <v>0</v>
      </c>
      <c r="AJ16" s="1">
        <v>0.44</v>
      </c>
      <c r="AK16" s="1">
        <v>0</v>
      </c>
      <c r="AL16" s="1">
        <v>2.2200000000000002</v>
      </c>
      <c r="AM16" s="1">
        <v>21.38</v>
      </c>
      <c r="AN16" s="1">
        <v>0.3</v>
      </c>
      <c r="AO16" s="1">
        <v>3.6</v>
      </c>
      <c r="AP16" s="1">
        <v>16</v>
      </c>
      <c r="AQ16" s="1">
        <v>21.33</v>
      </c>
      <c r="AR16" s="1">
        <v>0.33</v>
      </c>
      <c r="AS16" s="1">
        <v>3.89</v>
      </c>
      <c r="AT16" s="1">
        <v>1</v>
      </c>
      <c r="AU16" s="1">
        <v>0.22</v>
      </c>
      <c r="AV16" s="1">
        <v>0.11</v>
      </c>
      <c r="AW16" s="1">
        <v>50</v>
      </c>
      <c r="AX16" s="1">
        <v>10.220000000000001</v>
      </c>
      <c r="AY16" s="1">
        <v>0.89</v>
      </c>
      <c r="AZ16" s="1">
        <v>0</v>
      </c>
      <c r="BA16" s="1">
        <v>0</v>
      </c>
      <c r="BB16" s="1">
        <v>0.89</v>
      </c>
      <c r="BC16" s="1">
        <v>12.56</v>
      </c>
      <c r="BD16" s="1">
        <v>7.33</v>
      </c>
      <c r="BE16" s="1">
        <v>3.89</v>
      </c>
      <c r="BF16" s="1">
        <v>0.44</v>
      </c>
      <c r="BG16" s="1">
        <v>1.56</v>
      </c>
      <c r="BH16" s="1">
        <v>1.67</v>
      </c>
      <c r="BI16" s="1">
        <v>1.35</v>
      </c>
      <c r="BJ16" s="1">
        <v>42.33</v>
      </c>
      <c r="BK16" s="1">
        <v>30.67</v>
      </c>
      <c r="BL16" s="1">
        <v>72</v>
      </c>
      <c r="BM16" s="1">
        <v>13.22</v>
      </c>
      <c r="BN16" s="1">
        <v>3.44</v>
      </c>
      <c r="BO16" s="1">
        <v>26</v>
      </c>
      <c r="BP16" s="1">
        <v>5.67</v>
      </c>
      <c r="BQ16" s="1">
        <v>1.22</v>
      </c>
      <c r="BR16" s="1">
        <v>22</v>
      </c>
      <c r="BS16" s="1">
        <v>0.11</v>
      </c>
      <c r="BT16" s="1">
        <v>0.11</v>
      </c>
      <c r="BU16" s="1">
        <v>9</v>
      </c>
      <c r="BV16" s="1">
        <v>0</v>
      </c>
      <c r="BW16" s="1">
        <v>0</v>
      </c>
      <c r="BX16" s="1">
        <v>0</v>
      </c>
      <c r="BY16" s="1">
        <v>55</v>
      </c>
      <c r="BZ16" s="1">
        <v>0</v>
      </c>
      <c r="CA16" s="1">
        <v>5.67</v>
      </c>
      <c r="CB16" s="1">
        <v>0.89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7.0613839900000031</v>
      </c>
      <c r="CL16" s="1">
        <v>1</v>
      </c>
    </row>
    <row r="17" spans="1:90" x14ac:dyDescent="0.25">
      <c r="A17" s="1" t="s">
        <v>66</v>
      </c>
      <c r="B17" s="1">
        <v>4.9000000000000004</v>
      </c>
      <c r="C17" s="1">
        <v>8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8.5</v>
      </c>
      <c r="V17" s="1">
        <v>1.25</v>
      </c>
      <c r="W17" s="1">
        <v>15</v>
      </c>
      <c r="X17" s="1">
        <v>0</v>
      </c>
      <c r="Y17" s="1">
        <v>0</v>
      </c>
      <c r="AA17" s="1">
        <v>0</v>
      </c>
      <c r="AB17" s="1">
        <v>0</v>
      </c>
      <c r="AC17" s="1">
        <v>0.12</v>
      </c>
      <c r="AD17" s="1">
        <v>0</v>
      </c>
      <c r="AE17" s="1">
        <v>0</v>
      </c>
      <c r="AF17" s="1">
        <v>0</v>
      </c>
      <c r="AG17" s="1">
        <v>3.12</v>
      </c>
      <c r="AH17" s="1">
        <v>0.12</v>
      </c>
      <c r="AI17" s="1">
        <v>0</v>
      </c>
      <c r="AJ17" s="1">
        <v>0.25</v>
      </c>
      <c r="AK17" s="1">
        <v>0</v>
      </c>
      <c r="AL17" s="1">
        <v>1.62</v>
      </c>
      <c r="AM17" s="1">
        <v>21.32</v>
      </c>
      <c r="AN17" s="1">
        <v>0</v>
      </c>
      <c r="AO17" s="1">
        <v>3.4</v>
      </c>
      <c r="AP17" s="1">
        <v>14.38</v>
      </c>
      <c r="AQ17" s="1">
        <v>17.38</v>
      </c>
      <c r="AR17" s="1">
        <v>0</v>
      </c>
      <c r="AS17" s="1">
        <v>3.12</v>
      </c>
      <c r="AT17" s="1">
        <v>1.38</v>
      </c>
      <c r="AU17" s="1">
        <v>0</v>
      </c>
      <c r="AV17" s="1">
        <v>0</v>
      </c>
      <c r="AX17" s="1">
        <v>7.75</v>
      </c>
      <c r="AY17" s="1">
        <v>0.88</v>
      </c>
      <c r="AZ17" s="1">
        <v>0</v>
      </c>
      <c r="BA17" s="1">
        <v>0</v>
      </c>
      <c r="BB17" s="1">
        <v>0.88</v>
      </c>
      <c r="BC17" s="1">
        <v>13.38</v>
      </c>
      <c r="BD17" s="1">
        <v>7.38</v>
      </c>
      <c r="BE17" s="1">
        <v>4.5</v>
      </c>
      <c r="BF17" s="1">
        <v>1</v>
      </c>
      <c r="BG17" s="1">
        <v>2.5</v>
      </c>
      <c r="BH17" s="1">
        <v>2.12</v>
      </c>
      <c r="BI17" s="1">
        <v>1.51</v>
      </c>
      <c r="BJ17" s="1">
        <v>26.88</v>
      </c>
      <c r="BK17" s="1">
        <v>11.5</v>
      </c>
      <c r="BL17" s="1">
        <v>43</v>
      </c>
      <c r="BM17" s="1">
        <v>17.12</v>
      </c>
      <c r="BN17" s="1">
        <v>4.12</v>
      </c>
      <c r="BO17" s="1">
        <v>24</v>
      </c>
      <c r="BP17" s="1">
        <v>8.5</v>
      </c>
      <c r="BQ17" s="1">
        <v>1.25</v>
      </c>
      <c r="BR17" s="1">
        <v>15</v>
      </c>
      <c r="BS17" s="1">
        <v>0.12</v>
      </c>
      <c r="BT17" s="1">
        <v>0</v>
      </c>
      <c r="BU17" s="1">
        <v>8</v>
      </c>
      <c r="BV17" s="1">
        <v>0</v>
      </c>
      <c r="BW17" s="1">
        <v>0</v>
      </c>
      <c r="BX17" s="1">
        <v>0</v>
      </c>
      <c r="BY17" s="1">
        <v>36</v>
      </c>
      <c r="BZ17" s="1">
        <v>0</v>
      </c>
      <c r="CA17" s="1">
        <v>8.5</v>
      </c>
      <c r="CB17" s="1">
        <v>0.88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2.5221867899999979</v>
      </c>
      <c r="CL17" s="1">
        <v>1</v>
      </c>
    </row>
    <row r="18" spans="1:90" x14ac:dyDescent="0.25">
      <c r="A18" s="1" t="s">
        <v>70</v>
      </c>
      <c r="B18" s="1">
        <v>5.5</v>
      </c>
      <c r="C18" s="1">
        <v>8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4.12</v>
      </c>
      <c r="V18" s="1">
        <v>1.1200000000000001</v>
      </c>
      <c r="W18" s="1">
        <v>27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</v>
      </c>
      <c r="AH18" s="1">
        <v>0.12</v>
      </c>
      <c r="AI18" s="1">
        <v>0</v>
      </c>
      <c r="AJ18" s="1">
        <v>0.38</v>
      </c>
      <c r="AK18" s="1">
        <v>0</v>
      </c>
      <c r="AL18" s="1">
        <v>0</v>
      </c>
      <c r="AM18" s="1">
        <v>27.68</v>
      </c>
      <c r="AN18" s="1">
        <v>0</v>
      </c>
      <c r="AO18" s="1">
        <v>3.4</v>
      </c>
      <c r="AP18" s="1">
        <v>16.5</v>
      </c>
      <c r="AQ18" s="1">
        <v>22.88</v>
      </c>
      <c r="AR18" s="1">
        <v>0.88</v>
      </c>
      <c r="AS18" s="1">
        <v>5.12</v>
      </c>
      <c r="AT18" s="1">
        <v>1.5</v>
      </c>
      <c r="AU18" s="1">
        <v>0.12</v>
      </c>
      <c r="AV18" s="1">
        <v>0.12</v>
      </c>
      <c r="AW18" s="1">
        <v>100</v>
      </c>
      <c r="AX18" s="1">
        <v>9.1199999999999992</v>
      </c>
      <c r="AY18" s="1">
        <v>0.38</v>
      </c>
      <c r="AZ18" s="1">
        <v>0</v>
      </c>
      <c r="BA18" s="1">
        <v>0</v>
      </c>
      <c r="BB18" s="1">
        <v>0.38</v>
      </c>
      <c r="BC18" s="1">
        <v>14.88</v>
      </c>
      <c r="BD18" s="1">
        <v>9.6199999999999992</v>
      </c>
      <c r="BE18" s="1">
        <v>4.5</v>
      </c>
      <c r="BF18" s="1">
        <v>0.88</v>
      </c>
      <c r="BG18" s="1">
        <v>2.12</v>
      </c>
      <c r="BH18" s="1">
        <v>2.25</v>
      </c>
      <c r="BI18" s="1">
        <v>1.66</v>
      </c>
      <c r="BJ18" s="1">
        <v>31.25</v>
      </c>
      <c r="BK18" s="1">
        <v>22.75</v>
      </c>
      <c r="BL18" s="1">
        <v>73</v>
      </c>
      <c r="BM18" s="1">
        <v>9.8800000000000008</v>
      </c>
      <c r="BN18" s="1">
        <v>3.12</v>
      </c>
      <c r="BO18" s="1">
        <v>32</v>
      </c>
      <c r="BP18" s="1">
        <v>4.12</v>
      </c>
      <c r="BQ18" s="1">
        <v>1.1200000000000001</v>
      </c>
      <c r="BR18" s="1">
        <v>27</v>
      </c>
      <c r="BS18" s="1">
        <v>0</v>
      </c>
      <c r="BT18" s="1">
        <v>0</v>
      </c>
      <c r="BU18" s="1">
        <v>8</v>
      </c>
      <c r="BV18" s="1">
        <v>0</v>
      </c>
      <c r="BW18" s="1">
        <v>0</v>
      </c>
      <c r="BX18" s="1">
        <v>0</v>
      </c>
      <c r="BY18" s="1">
        <v>40.75</v>
      </c>
      <c r="BZ18" s="1">
        <v>0</v>
      </c>
      <c r="CA18" s="1">
        <v>4.12</v>
      </c>
      <c r="CB18" s="1">
        <v>0.25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3.6503480999999991</v>
      </c>
      <c r="CL18" s="1">
        <v>1</v>
      </c>
    </row>
    <row r="19" spans="1:90" x14ac:dyDescent="0.25">
      <c r="A19" s="1" t="s">
        <v>71</v>
      </c>
      <c r="B19" s="1">
        <v>5.4</v>
      </c>
      <c r="C19" s="1">
        <v>9</v>
      </c>
      <c r="D19" s="1">
        <v>90</v>
      </c>
      <c r="E19" s="1">
        <v>0.04</v>
      </c>
      <c r="F19" s="1">
        <v>0</v>
      </c>
      <c r="G19" s="1">
        <v>0.1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2.33</v>
      </c>
      <c r="V19" s="1">
        <v>1</v>
      </c>
      <c r="W19" s="1">
        <v>43</v>
      </c>
      <c r="X19" s="1">
        <v>0</v>
      </c>
      <c r="Y19" s="1">
        <v>0</v>
      </c>
      <c r="AA19" s="1">
        <v>0</v>
      </c>
      <c r="AB19" s="1">
        <v>0</v>
      </c>
      <c r="AC19" s="1">
        <v>0.22</v>
      </c>
      <c r="AD19" s="1">
        <v>0.11</v>
      </c>
      <c r="AE19" s="1">
        <v>0.05</v>
      </c>
      <c r="AF19" s="1">
        <v>0</v>
      </c>
      <c r="AG19" s="1">
        <v>3.11</v>
      </c>
      <c r="AH19" s="1">
        <v>0</v>
      </c>
      <c r="AI19" s="1">
        <v>0</v>
      </c>
      <c r="AJ19" s="1">
        <v>0.33</v>
      </c>
      <c r="AK19" s="1">
        <v>0</v>
      </c>
      <c r="AL19" s="1">
        <v>2.56</v>
      </c>
      <c r="AM19" s="1">
        <v>25.93</v>
      </c>
      <c r="AN19" s="1">
        <v>0.2</v>
      </c>
      <c r="AO19" s="1">
        <v>3.7</v>
      </c>
      <c r="AP19" s="1">
        <v>15</v>
      </c>
      <c r="AQ19" s="1">
        <v>19</v>
      </c>
      <c r="AR19" s="1">
        <v>0.67</v>
      </c>
      <c r="AS19" s="1">
        <v>4.33</v>
      </c>
      <c r="AT19" s="1">
        <v>1.44</v>
      </c>
      <c r="AU19" s="1">
        <v>0</v>
      </c>
      <c r="AV19" s="1">
        <v>0</v>
      </c>
      <c r="AX19" s="1">
        <v>7</v>
      </c>
      <c r="AY19" s="1">
        <v>0.78</v>
      </c>
      <c r="AZ19" s="1">
        <v>0</v>
      </c>
      <c r="BA19" s="1">
        <v>0</v>
      </c>
      <c r="BB19" s="1">
        <v>0.78</v>
      </c>
      <c r="BC19" s="1">
        <v>15.11</v>
      </c>
      <c r="BD19" s="1">
        <v>9.89</v>
      </c>
      <c r="BE19" s="1">
        <v>4.5599999999999996</v>
      </c>
      <c r="BF19" s="1">
        <v>0.56000000000000005</v>
      </c>
      <c r="BG19" s="1">
        <v>2.2200000000000002</v>
      </c>
      <c r="BH19" s="1">
        <v>1.89</v>
      </c>
      <c r="BI19" s="1">
        <v>1.56</v>
      </c>
      <c r="BJ19" s="1">
        <v>23.67</v>
      </c>
      <c r="BK19" s="1">
        <v>15.56</v>
      </c>
      <c r="BL19" s="1">
        <v>66</v>
      </c>
      <c r="BM19" s="1">
        <v>10.33</v>
      </c>
      <c r="BN19" s="1">
        <v>4.22</v>
      </c>
      <c r="BO19" s="1">
        <v>41</v>
      </c>
      <c r="BP19" s="1">
        <v>2.33</v>
      </c>
      <c r="BQ19" s="1">
        <v>1</v>
      </c>
      <c r="BR19" s="1">
        <v>43</v>
      </c>
      <c r="BS19" s="1">
        <v>0.11</v>
      </c>
      <c r="BT19" s="1">
        <v>0.11</v>
      </c>
      <c r="BU19" s="1">
        <v>9</v>
      </c>
      <c r="BV19" s="1">
        <v>0</v>
      </c>
      <c r="BW19" s="1">
        <v>0</v>
      </c>
      <c r="BX19" s="1">
        <v>0</v>
      </c>
      <c r="BY19" s="1">
        <v>31.56</v>
      </c>
      <c r="BZ19" s="1">
        <v>0</v>
      </c>
      <c r="CA19" s="1">
        <v>2.33</v>
      </c>
      <c r="CB19" s="1">
        <v>0.22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1.8498252100000014</v>
      </c>
      <c r="CL19" s="1">
        <v>1</v>
      </c>
    </row>
    <row r="20" spans="1:90" x14ac:dyDescent="0.25">
      <c r="A20" s="1" t="s">
        <v>76</v>
      </c>
      <c r="B20" s="1">
        <v>6.1</v>
      </c>
      <c r="C20" s="1">
        <v>8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1.5</v>
      </c>
      <c r="V20" s="1">
        <v>0.12</v>
      </c>
      <c r="W20" s="1">
        <v>8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1.25</v>
      </c>
      <c r="AH20" s="1">
        <v>0.12</v>
      </c>
      <c r="AI20" s="1">
        <v>0</v>
      </c>
      <c r="AJ20" s="1">
        <v>0.62</v>
      </c>
      <c r="AK20" s="1">
        <v>0</v>
      </c>
      <c r="AL20" s="1">
        <v>0</v>
      </c>
      <c r="AM20" s="1">
        <v>12</v>
      </c>
      <c r="AN20" s="1">
        <v>0</v>
      </c>
      <c r="AO20" s="1">
        <v>4.5</v>
      </c>
      <c r="AP20" s="1">
        <v>11.38</v>
      </c>
      <c r="AQ20" s="1">
        <v>18.88</v>
      </c>
      <c r="AR20" s="1">
        <v>0.25</v>
      </c>
      <c r="AS20" s="1">
        <v>4.62</v>
      </c>
      <c r="AT20" s="1">
        <v>0.5</v>
      </c>
      <c r="AU20" s="1">
        <v>0</v>
      </c>
      <c r="AV20" s="1">
        <v>0</v>
      </c>
      <c r="AX20" s="1">
        <v>9.25</v>
      </c>
      <c r="AY20" s="1">
        <v>0.62</v>
      </c>
      <c r="AZ20" s="1">
        <v>0</v>
      </c>
      <c r="BA20" s="1">
        <v>0</v>
      </c>
      <c r="BB20" s="1">
        <v>0.62</v>
      </c>
      <c r="BC20" s="1">
        <v>6.5</v>
      </c>
      <c r="BD20" s="1">
        <v>4.12</v>
      </c>
      <c r="BE20" s="1">
        <v>1.75</v>
      </c>
      <c r="BF20" s="1">
        <v>0.62</v>
      </c>
      <c r="BG20" s="1">
        <v>0.62</v>
      </c>
      <c r="BH20" s="1">
        <v>0.75</v>
      </c>
      <c r="BI20" s="1">
        <v>0.66</v>
      </c>
      <c r="BJ20" s="1">
        <v>24</v>
      </c>
      <c r="BK20" s="1">
        <v>20.62</v>
      </c>
      <c r="BL20" s="1">
        <v>86</v>
      </c>
      <c r="BM20" s="1">
        <v>3.38</v>
      </c>
      <c r="BN20" s="1">
        <v>0.62</v>
      </c>
      <c r="BO20" s="1">
        <v>18</v>
      </c>
      <c r="BP20" s="1">
        <v>1.5</v>
      </c>
      <c r="BQ20" s="1">
        <v>0.12</v>
      </c>
      <c r="BR20" s="1">
        <v>8</v>
      </c>
      <c r="BS20" s="1">
        <v>0.12</v>
      </c>
      <c r="BT20" s="1">
        <v>0.12</v>
      </c>
      <c r="BU20" s="1">
        <v>8</v>
      </c>
      <c r="BV20" s="1">
        <v>0</v>
      </c>
      <c r="BW20" s="1">
        <v>0</v>
      </c>
      <c r="BX20" s="1">
        <v>0</v>
      </c>
      <c r="BY20" s="1">
        <v>33.75</v>
      </c>
      <c r="BZ20" s="1">
        <v>0</v>
      </c>
      <c r="CA20" s="1">
        <v>1.5</v>
      </c>
      <c r="CB20" s="1">
        <v>0.25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5.8249443200000011</v>
      </c>
      <c r="CL20" s="1">
        <v>0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6336-0236-4635-BFF7-69474976ECF2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80</v>
      </c>
      <c r="B2" s="1">
        <v>4.0999999999999996</v>
      </c>
      <c r="C2" s="1">
        <v>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11.33</v>
      </c>
      <c r="V2" s="1">
        <v>3.67</v>
      </c>
      <c r="W2" s="1">
        <v>32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14.4</v>
      </c>
      <c r="AN2" s="1">
        <v>0</v>
      </c>
      <c r="AO2" s="1">
        <v>2.8</v>
      </c>
      <c r="AP2" s="1">
        <v>13.33</v>
      </c>
      <c r="AQ2" s="1">
        <v>13.33</v>
      </c>
      <c r="AR2" s="1">
        <v>0</v>
      </c>
      <c r="AS2" s="1">
        <v>1.33</v>
      </c>
      <c r="AT2" s="1">
        <v>2.67</v>
      </c>
      <c r="AU2" s="1">
        <v>0</v>
      </c>
      <c r="AV2" s="1">
        <v>0</v>
      </c>
      <c r="AX2" s="1">
        <v>11</v>
      </c>
      <c r="AY2" s="1">
        <v>0.67</v>
      </c>
      <c r="AZ2" s="1">
        <v>0</v>
      </c>
      <c r="BA2" s="1">
        <v>0</v>
      </c>
      <c r="BB2" s="1">
        <v>0.67</v>
      </c>
      <c r="BC2" s="1">
        <v>15.33</v>
      </c>
      <c r="BD2" s="1">
        <v>10.67</v>
      </c>
      <c r="BE2" s="1">
        <v>4.33</v>
      </c>
      <c r="BF2" s="1">
        <v>0.67</v>
      </c>
      <c r="BG2" s="1">
        <v>3.33</v>
      </c>
      <c r="BH2" s="1">
        <v>3</v>
      </c>
      <c r="BI2" s="1">
        <v>1.84</v>
      </c>
      <c r="BJ2" s="1">
        <v>31.67</v>
      </c>
      <c r="BK2" s="1">
        <v>15.33</v>
      </c>
      <c r="BL2" s="1">
        <v>48</v>
      </c>
      <c r="BM2" s="1">
        <v>23.33</v>
      </c>
      <c r="BN2" s="1">
        <v>7.33</v>
      </c>
      <c r="BO2" s="1">
        <v>31</v>
      </c>
      <c r="BP2" s="1">
        <v>11.33</v>
      </c>
      <c r="BQ2" s="1">
        <v>3.67</v>
      </c>
      <c r="BR2" s="1">
        <v>32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38.67</v>
      </c>
      <c r="BZ2" s="1">
        <v>0</v>
      </c>
      <c r="CA2" s="1">
        <v>11.33</v>
      </c>
      <c r="CB2" s="1">
        <v>0.67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6.9099978100000019</v>
      </c>
      <c r="CL2" s="1">
        <v>11</v>
      </c>
    </row>
    <row r="3" spans="1:90" x14ac:dyDescent="0.25">
      <c r="A3" s="1" t="s">
        <v>69</v>
      </c>
      <c r="B3" s="1">
        <v>4.4000000000000004</v>
      </c>
      <c r="C3" s="1">
        <v>10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4.5</v>
      </c>
      <c r="V3" s="1">
        <v>1</v>
      </c>
      <c r="W3" s="1">
        <v>22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2.5</v>
      </c>
      <c r="AH3" s="1">
        <v>0.1</v>
      </c>
      <c r="AI3" s="1">
        <v>0</v>
      </c>
      <c r="AJ3" s="1">
        <v>0.4</v>
      </c>
      <c r="AK3" s="1">
        <v>0</v>
      </c>
      <c r="AL3" s="1">
        <v>0</v>
      </c>
      <c r="AM3" s="1">
        <v>21.2</v>
      </c>
      <c r="AN3" s="1">
        <v>0</v>
      </c>
      <c r="AO3" s="1">
        <v>3.5</v>
      </c>
      <c r="AP3" s="1">
        <v>13.2</v>
      </c>
      <c r="AQ3" s="1">
        <v>18</v>
      </c>
      <c r="AR3" s="1">
        <v>0.1</v>
      </c>
      <c r="AS3" s="1">
        <v>3.8</v>
      </c>
      <c r="AT3" s="1">
        <v>1.2</v>
      </c>
      <c r="AU3" s="1">
        <v>0</v>
      </c>
      <c r="AV3" s="1">
        <v>0</v>
      </c>
      <c r="AX3" s="1">
        <v>7.6</v>
      </c>
      <c r="AY3" s="1">
        <v>0.8</v>
      </c>
      <c r="AZ3" s="1">
        <v>0</v>
      </c>
      <c r="BA3" s="1">
        <v>0</v>
      </c>
      <c r="BB3" s="1">
        <v>0.8</v>
      </c>
      <c r="BC3" s="1">
        <v>11.5</v>
      </c>
      <c r="BD3" s="1">
        <v>7.6</v>
      </c>
      <c r="BE3" s="1">
        <v>4</v>
      </c>
      <c r="BF3" s="1">
        <v>0.9</v>
      </c>
      <c r="BG3" s="1">
        <v>2.5</v>
      </c>
      <c r="BH3" s="1">
        <v>2.1</v>
      </c>
      <c r="BI3" s="1">
        <v>1.42</v>
      </c>
      <c r="BJ3" s="1">
        <v>25.8</v>
      </c>
      <c r="BK3" s="1">
        <v>15.6</v>
      </c>
      <c r="BL3" s="1">
        <v>60</v>
      </c>
      <c r="BM3" s="1">
        <v>12.1</v>
      </c>
      <c r="BN3" s="1">
        <v>3.5</v>
      </c>
      <c r="BO3" s="1">
        <v>29</v>
      </c>
      <c r="BP3" s="1">
        <v>4.5</v>
      </c>
      <c r="BQ3" s="1">
        <v>1</v>
      </c>
      <c r="BR3" s="1">
        <v>22</v>
      </c>
      <c r="BS3" s="1">
        <v>0</v>
      </c>
      <c r="BT3" s="1">
        <v>0</v>
      </c>
      <c r="BU3" s="1">
        <v>10</v>
      </c>
      <c r="BV3" s="1">
        <v>0</v>
      </c>
      <c r="BW3" s="1">
        <v>0</v>
      </c>
      <c r="BX3" s="1">
        <v>0</v>
      </c>
      <c r="BY3" s="1">
        <v>35.9</v>
      </c>
      <c r="BZ3" s="1">
        <v>0</v>
      </c>
      <c r="CA3" s="1">
        <v>4.5</v>
      </c>
      <c r="CB3" s="1">
        <v>0.2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4.9770966000000003</v>
      </c>
      <c r="CL3" s="1">
        <v>9</v>
      </c>
    </row>
    <row r="4" spans="1:90" x14ac:dyDescent="0.25">
      <c r="A4" s="1" t="s">
        <v>79</v>
      </c>
      <c r="B4" s="1">
        <v>5.0999999999999996</v>
      </c>
      <c r="C4" s="1">
        <v>7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7.71</v>
      </c>
      <c r="V4" s="1">
        <v>1.71</v>
      </c>
      <c r="W4" s="1">
        <v>22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3.43</v>
      </c>
      <c r="AH4" s="1">
        <v>0</v>
      </c>
      <c r="AI4" s="1">
        <v>0</v>
      </c>
      <c r="AJ4" s="1">
        <v>0.56999999999999995</v>
      </c>
      <c r="AK4" s="1">
        <v>0</v>
      </c>
      <c r="AL4" s="1">
        <v>0</v>
      </c>
      <c r="AM4" s="1">
        <v>23.23</v>
      </c>
      <c r="AN4" s="1">
        <v>0</v>
      </c>
      <c r="AO4" s="1">
        <v>4.4000000000000004</v>
      </c>
      <c r="AP4" s="1">
        <v>16.43</v>
      </c>
      <c r="AQ4" s="1">
        <v>23.29</v>
      </c>
      <c r="AR4" s="1">
        <v>0.56999999999999995</v>
      </c>
      <c r="AS4" s="1">
        <v>5.57</v>
      </c>
      <c r="AT4" s="1">
        <v>0.56999999999999995</v>
      </c>
      <c r="AU4" s="1">
        <v>0.14000000000000001</v>
      </c>
      <c r="AV4" s="1">
        <v>0.14000000000000001</v>
      </c>
      <c r="AW4" s="1">
        <v>100</v>
      </c>
      <c r="AX4" s="1">
        <v>10.71</v>
      </c>
      <c r="AY4" s="1">
        <v>0.56999999999999995</v>
      </c>
      <c r="AZ4" s="1">
        <v>0</v>
      </c>
      <c r="BA4" s="1">
        <v>0</v>
      </c>
      <c r="BB4" s="1">
        <v>0.56999999999999995</v>
      </c>
      <c r="BC4" s="1">
        <v>13.43</v>
      </c>
      <c r="BD4" s="1">
        <v>7.71</v>
      </c>
      <c r="BE4" s="1">
        <v>4</v>
      </c>
      <c r="BF4" s="1">
        <v>1</v>
      </c>
      <c r="BG4" s="1">
        <v>2.4300000000000002</v>
      </c>
      <c r="BH4" s="1">
        <v>1.1399999999999999</v>
      </c>
      <c r="BI4" s="1">
        <v>1.0900000000000001</v>
      </c>
      <c r="BJ4" s="1">
        <v>29.43</v>
      </c>
      <c r="BK4" s="1">
        <v>16.57</v>
      </c>
      <c r="BL4" s="1">
        <v>56</v>
      </c>
      <c r="BM4" s="1">
        <v>13.71</v>
      </c>
      <c r="BN4" s="1">
        <v>3.29</v>
      </c>
      <c r="BO4" s="1">
        <v>24</v>
      </c>
      <c r="BP4" s="1">
        <v>7.71</v>
      </c>
      <c r="BQ4" s="1">
        <v>1.71</v>
      </c>
      <c r="BR4" s="1">
        <v>22</v>
      </c>
      <c r="BS4" s="1">
        <v>0</v>
      </c>
      <c r="BT4" s="1">
        <v>0</v>
      </c>
      <c r="BU4" s="1">
        <v>7</v>
      </c>
      <c r="BV4" s="1">
        <v>0</v>
      </c>
      <c r="BW4" s="1">
        <v>0</v>
      </c>
      <c r="BX4" s="1">
        <v>0.14000000000000001</v>
      </c>
      <c r="BY4" s="1">
        <v>42.43</v>
      </c>
      <c r="BZ4" s="1">
        <v>0</v>
      </c>
      <c r="CA4" s="1">
        <v>7.71</v>
      </c>
      <c r="CB4" s="1">
        <v>0.43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3.4612821299999976</v>
      </c>
      <c r="CL4" s="1">
        <v>7</v>
      </c>
    </row>
    <row r="5" spans="1:90" x14ac:dyDescent="0.25">
      <c r="A5" s="1" t="s">
        <v>66</v>
      </c>
      <c r="B5" s="1">
        <v>4.9000000000000004</v>
      </c>
      <c r="C5" s="1">
        <v>9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8.44</v>
      </c>
      <c r="V5" s="1">
        <v>1.1100000000000001</v>
      </c>
      <c r="W5" s="1">
        <v>13</v>
      </c>
      <c r="X5" s="1">
        <v>0</v>
      </c>
      <c r="Y5" s="1">
        <v>0</v>
      </c>
      <c r="AA5" s="1">
        <v>0</v>
      </c>
      <c r="AB5" s="1">
        <v>0</v>
      </c>
      <c r="AC5" s="1">
        <v>0.11</v>
      </c>
      <c r="AD5" s="1">
        <v>0</v>
      </c>
      <c r="AE5" s="1">
        <v>0</v>
      </c>
      <c r="AF5" s="1">
        <v>0</v>
      </c>
      <c r="AG5" s="1">
        <v>3</v>
      </c>
      <c r="AH5" s="1">
        <v>0.11</v>
      </c>
      <c r="AI5" s="1">
        <v>0</v>
      </c>
      <c r="AJ5" s="1">
        <v>0.22</v>
      </c>
      <c r="AK5" s="1">
        <v>0</v>
      </c>
      <c r="AL5" s="1">
        <v>1.44</v>
      </c>
      <c r="AM5" s="1">
        <v>20.6</v>
      </c>
      <c r="AN5" s="1">
        <v>0</v>
      </c>
      <c r="AO5" s="1">
        <v>3.3</v>
      </c>
      <c r="AP5" s="1">
        <v>14.22</v>
      </c>
      <c r="AQ5" s="1">
        <v>16.89</v>
      </c>
      <c r="AR5" s="1">
        <v>0</v>
      </c>
      <c r="AS5" s="1">
        <v>2.89</v>
      </c>
      <c r="AT5" s="1">
        <v>1.44</v>
      </c>
      <c r="AU5" s="1">
        <v>0</v>
      </c>
      <c r="AV5" s="1">
        <v>0</v>
      </c>
      <c r="AX5" s="1">
        <v>7.67</v>
      </c>
      <c r="AY5" s="1">
        <v>1</v>
      </c>
      <c r="AZ5" s="1">
        <v>0</v>
      </c>
      <c r="BA5" s="1">
        <v>0</v>
      </c>
      <c r="BB5" s="1">
        <v>1</v>
      </c>
      <c r="BC5" s="1">
        <v>13</v>
      </c>
      <c r="BD5" s="1">
        <v>7.44</v>
      </c>
      <c r="BE5" s="1">
        <v>4.4400000000000004</v>
      </c>
      <c r="BF5" s="1">
        <v>0.89</v>
      </c>
      <c r="BG5" s="1">
        <v>2.44</v>
      </c>
      <c r="BH5" s="1">
        <v>2.33</v>
      </c>
      <c r="BI5" s="1">
        <v>1.56</v>
      </c>
      <c r="BJ5" s="1">
        <v>26.44</v>
      </c>
      <c r="BK5" s="1">
        <v>11.11</v>
      </c>
      <c r="BL5" s="1">
        <v>42</v>
      </c>
      <c r="BM5" s="1">
        <v>16.89</v>
      </c>
      <c r="BN5" s="1">
        <v>3.89</v>
      </c>
      <c r="BO5" s="1">
        <v>23</v>
      </c>
      <c r="BP5" s="1">
        <v>8.44</v>
      </c>
      <c r="BQ5" s="1">
        <v>1.1100000000000001</v>
      </c>
      <c r="BR5" s="1">
        <v>13</v>
      </c>
      <c r="BS5" s="1">
        <v>0.11</v>
      </c>
      <c r="BT5" s="1">
        <v>0</v>
      </c>
      <c r="BU5" s="1">
        <v>9</v>
      </c>
      <c r="BV5" s="1">
        <v>0</v>
      </c>
      <c r="BW5" s="1">
        <v>0</v>
      </c>
      <c r="BX5" s="1">
        <v>0</v>
      </c>
      <c r="BY5" s="1">
        <v>35.22</v>
      </c>
      <c r="BZ5" s="1">
        <v>0</v>
      </c>
      <c r="CA5" s="1">
        <v>8.44</v>
      </c>
      <c r="CB5" s="1">
        <v>0.78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3.0987493200000018</v>
      </c>
      <c r="CL5" s="1">
        <v>6</v>
      </c>
    </row>
    <row r="6" spans="1:90" x14ac:dyDescent="0.25">
      <c r="A6" s="1" t="s">
        <v>71</v>
      </c>
      <c r="B6" s="1">
        <v>5.4</v>
      </c>
      <c r="C6" s="1">
        <v>10</v>
      </c>
      <c r="D6" s="1">
        <v>90</v>
      </c>
      <c r="E6" s="1">
        <v>0.04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2.2000000000000002</v>
      </c>
      <c r="V6" s="1">
        <v>0.9</v>
      </c>
      <c r="W6" s="1">
        <v>41</v>
      </c>
      <c r="X6" s="1">
        <v>0</v>
      </c>
      <c r="Y6" s="1">
        <v>0</v>
      </c>
      <c r="AA6" s="1">
        <v>0</v>
      </c>
      <c r="AB6" s="1">
        <v>0</v>
      </c>
      <c r="AC6" s="1">
        <v>0.2</v>
      </c>
      <c r="AD6" s="1">
        <v>0.1</v>
      </c>
      <c r="AE6" s="1">
        <v>0.04</v>
      </c>
      <c r="AF6" s="1">
        <v>0</v>
      </c>
      <c r="AG6" s="1">
        <v>2.9</v>
      </c>
      <c r="AH6" s="1">
        <v>0</v>
      </c>
      <c r="AI6" s="1">
        <v>0</v>
      </c>
      <c r="AJ6" s="1">
        <v>0.3</v>
      </c>
      <c r="AK6" s="1">
        <v>0</v>
      </c>
      <c r="AL6" s="1">
        <v>2.2999999999999998</v>
      </c>
      <c r="AM6" s="1">
        <v>24.08</v>
      </c>
      <c r="AN6" s="1">
        <v>0.1</v>
      </c>
      <c r="AO6" s="1">
        <v>3.6</v>
      </c>
      <c r="AP6" s="1">
        <v>14.4</v>
      </c>
      <c r="AQ6" s="1">
        <v>18</v>
      </c>
      <c r="AR6" s="1">
        <v>0.6</v>
      </c>
      <c r="AS6" s="1">
        <v>4</v>
      </c>
      <c r="AT6" s="1">
        <v>1.6</v>
      </c>
      <c r="AU6" s="1">
        <v>0</v>
      </c>
      <c r="AV6" s="1">
        <v>0</v>
      </c>
      <c r="AX6" s="1">
        <v>6.7</v>
      </c>
      <c r="AY6" s="1">
        <v>0.7</v>
      </c>
      <c r="AZ6" s="1">
        <v>0</v>
      </c>
      <c r="BA6" s="1">
        <v>0</v>
      </c>
      <c r="BB6" s="1">
        <v>0.7</v>
      </c>
      <c r="BC6" s="1">
        <v>14.6</v>
      </c>
      <c r="BD6" s="1">
        <v>9.6999999999999993</v>
      </c>
      <c r="BE6" s="1">
        <v>4.5</v>
      </c>
      <c r="BF6" s="1">
        <v>0.5</v>
      </c>
      <c r="BG6" s="1">
        <v>2.2000000000000002</v>
      </c>
      <c r="BH6" s="1">
        <v>1.9</v>
      </c>
      <c r="BI6" s="1">
        <v>1.55</v>
      </c>
      <c r="BJ6" s="1">
        <v>23.5</v>
      </c>
      <c r="BK6" s="1">
        <v>15.8</v>
      </c>
      <c r="BL6" s="1">
        <v>67</v>
      </c>
      <c r="BM6" s="1">
        <v>9.5</v>
      </c>
      <c r="BN6" s="1">
        <v>3.8</v>
      </c>
      <c r="BO6" s="1">
        <v>40</v>
      </c>
      <c r="BP6" s="1">
        <v>2.2000000000000002</v>
      </c>
      <c r="BQ6" s="1">
        <v>0.9</v>
      </c>
      <c r="BR6" s="1">
        <v>41</v>
      </c>
      <c r="BS6" s="1">
        <v>0.1</v>
      </c>
      <c r="BT6" s="1">
        <v>0.1</v>
      </c>
      <c r="BU6" s="1">
        <v>10</v>
      </c>
      <c r="BV6" s="1">
        <v>0</v>
      </c>
      <c r="BW6" s="1">
        <v>0</v>
      </c>
      <c r="BX6" s="1">
        <v>0</v>
      </c>
      <c r="BY6" s="1">
        <v>30.9</v>
      </c>
      <c r="BZ6" s="1">
        <v>0</v>
      </c>
      <c r="CA6" s="1">
        <v>2.2000000000000002</v>
      </c>
      <c r="CB6" s="1">
        <v>0.2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2.2189510000000019</v>
      </c>
      <c r="CL6" s="1">
        <v>6</v>
      </c>
    </row>
    <row r="7" spans="1:90" x14ac:dyDescent="0.25">
      <c r="A7" s="1" t="s">
        <v>74</v>
      </c>
      <c r="B7" s="1">
        <v>4.5999999999999996</v>
      </c>
      <c r="C7" s="1">
        <v>10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1.2</v>
      </c>
      <c r="V7" s="1">
        <v>0.3</v>
      </c>
      <c r="W7" s="1">
        <v>25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2.9</v>
      </c>
      <c r="AH7" s="1">
        <v>0.1</v>
      </c>
      <c r="AI7" s="1">
        <v>0</v>
      </c>
      <c r="AJ7" s="1">
        <v>0.3</v>
      </c>
      <c r="AK7" s="1">
        <v>0</v>
      </c>
      <c r="AL7" s="1">
        <v>0</v>
      </c>
      <c r="AM7" s="1">
        <v>22.4</v>
      </c>
      <c r="AN7" s="1">
        <v>0</v>
      </c>
      <c r="AO7" s="1">
        <v>4</v>
      </c>
      <c r="AP7" s="1">
        <v>15.9</v>
      </c>
      <c r="AQ7" s="1">
        <v>19.5</v>
      </c>
      <c r="AR7" s="1">
        <v>0.3</v>
      </c>
      <c r="AS7" s="1">
        <v>3.7</v>
      </c>
      <c r="AT7" s="1">
        <v>1.4</v>
      </c>
      <c r="AU7" s="1">
        <v>0</v>
      </c>
      <c r="AV7" s="1">
        <v>0</v>
      </c>
      <c r="AX7" s="1">
        <v>9</v>
      </c>
      <c r="AY7" s="1">
        <v>1.1000000000000001</v>
      </c>
      <c r="AZ7" s="1">
        <v>0</v>
      </c>
      <c r="BA7" s="1">
        <v>0.2</v>
      </c>
      <c r="BB7" s="1">
        <v>1.3</v>
      </c>
      <c r="BC7" s="1">
        <v>12.2</v>
      </c>
      <c r="BD7" s="1">
        <v>7.7</v>
      </c>
      <c r="BE7" s="1">
        <v>4.4000000000000004</v>
      </c>
      <c r="BF7" s="1">
        <v>1.4</v>
      </c>
      <c r="BG7" s="1">
        <v>1.8</v>
      </c>
      <c r="BH7" s="1">
        <v>1.4</v>
      </c>
      <c r="BI7" s="1">
        <v>1.27</v>
      </c>
      <c r="BJ7" s="1">
        <v>25.7</v>
      </c>
      <c r="BK7" s="1">
        <v>19.2</v>
      </c>
      <c r="BL7" s="1">
        <v>75</v>
      </c>
      <c r="BM7" s="1">
        <v>6.3</v>
      </c>
      <c r="BN7" s="1">
        <v>2.1</v>
      </c>
      <c r="BO7" s="1">
        <v>33</v>
      </c>
      <c r="BP7" s="1">
        <v>1.2</v>
      </c>
      <c r="BQ7" s="1">
        <v>0.3</v>
      </c>
      <c r="BR7" s="1">
        <v>25</v>
      </c>
      <c r="BS7" s="1">
        <v>0</v>
      </c>
      <c r="BT7" s="1">
        <v>0</v>
      </c>
      <c r="BU7" s="1">
        <v>10</v>
      </c>
      <c r="BV7" s="1">
        <v>0</v>
      </c>
      <c r="BW7" s="1">
        <v>0</v>
      </c>
      <c r="BX7" s="1">
        <v>0</v>
      </c>
      <c r="BY7" s="1">
        <v>37.700000000000003</v>
      </c>
      <c r="BZ7" s="1">
        <v>0</v>
      </c>
      <c r="CA7" s="1">
        <v>1.2</v>
      </c>
      <c r="CB7" s="1">
        <v>0.2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4.8892412999999975</v>
      </c>
      <c r="CL7" s="1">
        <v>6</v>
      </c>
    </row>
    <row r="8" spans="1:90" x14ac:dyDescent="0.25">
      <c r="A8" s="1" t="s">
        <v>76</v>
      </c>
      <c r="B8" s="1">
        <v>6.1</v>
      </c>
      <c r="C8" s="1">
        <v>9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1.33</v>
      </c>
      <c r="V8" s="1">
        <v>0.11</v>
      </c>
      <c r="W8" s="1">
        <v>8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1.22</v>
      </c>
      <c r="AH8" s="1">
        <v>0.22</v>
      </c>
      <c r="AI8" s="1">
        <v>0</v>
      </c>
      <c r="AJ8" s="1">
        <v>0.56000000000000005</v>
      </c>
      <c r="AK8" s="1">
        <v>0</v>
      </c>
      <c r="AL8" s="1">
        <v>0</v>
      </c>
      <c r="AM8" s="1">
        <v>11.98</v>
      </c>
      <c r="AN8" s="1">
        <v>0</v>
      </c>
      <c r="AO8" s="1">
        <v>4.3</v>
      </c>
      <c r="AP8" s="1">
        <v>11.44</v>
      </c>
      <c r="AQ8" s="1">
        <v>18.11</v>
      </c>
      <c r="AR8" s="1">
        <v>0.22</v>
      </c>
      <c r="AS8" s="1">
        <v>4.1100000000000003</v>
      </c>
      <c r="AT8" s="1">
        <v>0.67</v>
      </c>
      <c r="AU8" s="1">
        <v>0</v>
      </c>
      <c r="AV8" s="1">
        <v>0</v>
      </c>
      <c r="AX8" s="1">
        <v>8.56</v>
      </c>
      <c r="AY8" s="1">
        <v>0.67</v>
      </c>
      <c r="AZ8" s="1">
        <v>0</v>
      </c>
      <c r="BA8" s="1">
        <v>0</v>
      </c>
      <c r="BB8" s="1">
        <v>0.67</v>
      </c>
      <c r="BC8" s="1">
        <v>6.67</v>
      </c>
      <c r="BD8" s="1">
        <v>4.33</v>
      </c>
      <c r="BE8" s="1">
        <v>1.89</v>
      </c>
      <c r="BF8" s="1">
        <v>0.67</v>
      </c>
      <c r="BG8" s="1">
        <v>0.78</v>
      </c>
      <c r="BH8" s="1">
        <v>0.78</v>
      </c>
      <c r="BI8" s="1">
        <v>0.68</v>
      </c>
      <c r="BJ8" s="1">
        <v>24.67</v>
      </c>
      <c r="BK8" s="1">
        <v>21.44</v>
      </c>
      <c r="BL8" s="1">
        <v>87</v>
      </c>
      <c r="BM8" s="1">
        <v>3.11</v>
      </c>
      <c r="BN8" s="1">
        <v>0.56000000000000005</v>
      </c>
      <c r="BO8" s="1">
        <v>18</v>
      </c>
      <c r="BP8" s="1">
        <v>1.33</v>
      </c>
      <c r="BQ8" s="1">
        <v>0.11</v>
      </c>
      <c r="BR8" s="1">
        <v>8</v>
      </c>
      <c r="BS8" s="1">
        <v>0.11</v>
      </c>
      <c r="BT8" s="1">
        <v>0.11</v>
      </c>
      <c r="BU8" s="1">
        <v>9</v>
      </c>
      <c r="BV8" s="1">
        <v>0</v>
      </c>
      <c r="BW8" s="1">
        <v>0</v>
      </c>
      <c r="BX8" s="1">
        <v>0</v>
      </c>
      <c r="BY8" s="1">
        <v>33.78</v>
      </c>
      <c r="BZ8" s="1">
        <v>0</v>
      </c>
      <c r="CA8" s="1">
        <v>1.33</v>
      </c>
      <c r="CB8" s="1">
        <v>0.22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5.5934543599999991</v>
      </c>
      <c r="CL8" s="1">
        <v>6</v>
      </c>
    </row>
    <row r="9" spans="1:90" x14ac:dyDescent="0.25">
      <c r="A9" s="1" t="s">
        <v>73</v>
      </c>
      <c r="B9" s="1">
        <v>4.5</v>
      </c>
      <c r="C9" s="1">
        <v>10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4.3</v>
      </c>
      <c r="V9" s="1">
        <v>1.1000000000000001</v>
      </c>
      <c r="W9" s="1">
        <v>26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3.4</v>
      </c>
      <c r="AH9" s="1">
        <v>0</v>
      </c>
      <c r="AI9" s="1">
        <v>0</v>
      </c>
      <c r="AJ9" s="1">
        <v>0.2</v>
      </c>
      <c r="AK9" s="1">
        <v>0</v>
      </c>
      <c r="AL9" s="1">
        <v>0.01</v>
      </c>
      <c r="AM9" s="1">
        <v>26.86</v>
      </c>
      <c r="AN9" s="1">
        <v>0</v>
      </c>
      <c r="AO9" s="1">
        <v>3.1</v>
      </c>
      <c r="AP9" s="1">
        <v>15</v>
      </c>
      <c r="AQ9" s="1">
        <v>17.399999999999999</v>
      </c>
      <c r="AR9" s="1">
        <v>0.4</v>
      </c>
      <c r="AS9" s="1">
        <v>2.8</v>
      </c>
      <c r="AT9" s="1">
        <v>2.5</v>
      </c>
      <c r="AU9" s="1">
        <v>0</v>
      </c>
      <c r="AV9" s="1">
        <v>0</v>
      </c>
      <c r="AX9" s="1">
        <v>9.1</v>
      </c>
      <c r="AY9" s="1">
        <v>0.9</v>
      </c>
      <c r="AZ9" s="1">
        <v>0</v>
      </c>
      <c r="BA9" s="1">
        <v>0</v>
      </c>
      <c r="BB9" s="1">
        <v>0.9</v>
      </c>
      <c r="BC9" s="1">
        <v>15.8</v>
      </c>
      <c r="BD9" s="1">
        <v>10.1</v>
      </c>
      <c r="BE9" s="1">
        <v>5.9</v>
      </c>
      <c r="BF9" s="1">
        <v>0.8</v>
      </c>
      <c r="BG9" s="1">
        <v>2</v>
      </c>
      <c r="BH9" s="1">
        <v>2.7</v>
      </c>
      <c r="BI9" s="1">
        <v>2.02</v>
      </c>
      <c r="BJ9" s="1">
        <v>36.9</v>
      </c>
      <c r="BK9" s="1">
        <v>23.9</v>
      </c>
      <c r="BL9" s="1">
        <v>65</v>
      </c>
      <c r="BM9" s="1">
        <v>13.2</v>
      </c>
      <c r="BN9" s="1">
        <v>4</v>
      </c>
      <c r="BO9" s="1">
        <v>30</v>
      </c>
      <c r="BP9" s="1">
        <v>4.3</v>
      </c>
      <c r="BQ9" s="1">
        <v>1.1000000000000001</v>
      </c>
      <c r="BR9" s="1">
        <v>26</v>
      </c>
      <c r="BS9" s="1">
        <v>0</v>
      </c>
      <c r="BT9" s="1">
        <v>0</v>
      </c>
      <c r="BU9" s="1">
        <v>10</v>
      </c>
      <c r="BV9" s="1">
        <v>0</v>
      </c>
      <c r="BW9" s="1">
        <v>0</v>
      </c>
      <c r="BX9" s="1">
        <v>0</v>
      </c>
      <c r="BY9" s="1">
        <v>48.9</v>
      </c>
      <c r="BZ9" s="1">
        <v>0</v>
      </c>
      <c r="CA9" s="1">
        <v>4.3</v>
      </c>
      <c r="CB9" s="1">
        <v>0.4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4.6513180700000021</v>
      </c>
      <c r="CL9" s="1">
        <v>4</v>
      </c>
    </row>
    <row r="10" spans="1:90" x14ac:dyDescent="0.25">
      <c r="A10" s="1" t="s">
        <v>63</v>
      </c>
      <c r="B10" s="1">
        <v>4.8</v>
      </c>
      <c r="C10" s="1">
        <v>10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3.4</v>
      </c>
      <c r="V10" s="1">
        <v>0.5</v>
      </c>
      <c r="W10" s="1">
        <v>15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3.5</v>
      </c>
      <c r="AH10" s="1">
        <v>0</v>
      </c>
      <c r="AI10" s="1">
        <v>0</v>
      </c>
      <c r="AJ10" s="1">
        <v>0.1</v>
      </c>
      <c r="AK10" s="1">
        <v>0</v>
      </c>
      <c r="AL10" s="1">
        <v>0</v>
      </c>
      <c r="AM10" s="1">
        <v>26.78</v>
      </c>
      <c r="AN10" s="1">
        <v>0</v>
      </c>
      <c r="AO10" s="1">
        <v>3.8</v>
      </c>
      <c r="AP10" s="1">
        <v>16.899999999999999</v>
      </c>
      <c r="AQ10" s="1">
        <v>18.100000000000001</v>
      </c>
      <c r="AR10" s="1">
        <v>0.2</v>
      </c>
      <c r="AS10" s="1">
        <v>2.8</v>
      </c>
      <c r="AT10" s="1">
        <v>1.7</v>
      </c>
      <c r="AU10" s="1">
        <v>0</v>
      </c>
      <c r="AV10" s="1">
        <v>0</v>
      </c>
      <c r="AX10" s="1">
        <v>9</v>
      </c>
      <c r="AY10" s="1">
        <v>0.3</v>
      </c>
      <c r="AZ10" s="1">
        <v>0</v>
      </c>
      <c r="BA10" s="1">
        <v>0.1</v>
      </c>
      <c r="BB10" s="1">
        <v>0.4</v>
      </c>
      <c r="BC10" s="1">
        <v>15.6</v>
      </c>
      <c r="BD10" s="1">
        <v>10.3</v>
      </c>
      <c r="BE10" s="1">
        <v>5</v>
      </c>
      <c r="BF10" s="1">
        <v>0.7</v>
      </c>
      <c r="BG10" s="1">
        <v>3.2</v>
      </c>
      <c r="BH10" s="1">
        <v>1.3</v>
      </c>
      <c r="BI10" s="1">
        <v>1.46</v>
      </c>
      <c r="BJ10" s="1">
        <v>35.4</v>
      </c>
      <c r="BK10" s="1">
        <v>24.2</v>
      </c>
      <c r="BL10" s="1">
        <v>68</v>
      </c>
      <c r="BM10" s="1">
        <v>9.8000000000000007</v>
      </c>
      <c r="BN10" s="1">
        <v>2.4</v>
      </c>
      <c r="BO10" s="1">
        <v>24</v>
      </c>
      <c r="BP10" s="1">
        <v>3.4</v>
      </c>
      <c r="BQ10" s="1">
        <v>0.5</v>
      </c>
      <c r="BR10" s="1">
        <v>15</v>
      </c>
      <c r="BS10" s="1">
        <v>0</v>
      </c>
      <c r="BT10" s="1">
        <v>0</v>
      </c>
      <c r="BU10" s="1">
        <v>10</v>
      </c>
      <c r="BV10" s="1">
        <v>0</v>
      </c>
      <c r="BW10" s="1">
        <v>0</v>
      </c>
      <c r="BX10" s="1">
        <v>0</v>
      </c>
      <c r="BY10" s="1">
        <v>44.7</v>
      </c>
      <c r="BZ10" s="1">
        <v>0</v>
      </c>
      <c r="CA10" s="1">
        <v>3.4</v>
      </c>
      <c r="CB10" s="1">
        <v>0.1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4.0556184999999969</v>
      </c>
      <c r="CL10" s="1">
        <v>3</v>
      </c>
    </row>
    <row r="11" spans="1:90" x14ac:dyDescent="0.25">
      <c r="A11" s="1" t="s">
        <v>65</v>
      </c>
      <c r="B11" s="1">
        <v>5.4</v>
      </c>
      <c r="C11" s="1">
        <v>10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8.1999999999999993</v>
      </c>
      <c r="V11" s="1">
        <v>2.9</v>
      </c>
      <c r="W11" s="1">
        <v>35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2.9</v>
      </c>
      <c r="AH11" s="1">
        <v>0</v>
      </c>
      <c r="AI11" s="1">
        <v>0</v>
      </c>
      <c r="AJ11" s="1">
        <v>0.1</v>
      </c>
      <c r="AK11" s="1">
        <v>0</v>
      </c>
      <c r="AL11" s="1">
        <v>0</v>
      </c>
      <c r="AM11" s="1">
        <v>21.52</v>
      </c>
      <c r="AN11" s="1">
        <v>0</v>
      </c>
      <c r="AO11" s="1">
        <v>3.2</v>
      </c>
      <c r="AP11" s="1">
        <v>15.5</v>
      </c>
      <c r="AQ11" s="1">
        <v>16.7</v>
      </c>
      <c r="AR11" s="1">
        <v>0</v>
      </c>
      <c r="AS11" s="1">
        <v>2.4</v>
      </c>
      <c r="AT11" s="1">
        <v>1.6</v>
      </c>
      <c r="AU11" s="1">
        <v>0</v>
      </c>
      <c r="AV11" s="1">
        <v>0</v>
      </c>
      <c r="AX11" s="1">
        <v>11.4</v>
      </c>
      <c r="AY11" s="1">
        <v>1.2</v>
      </c>
      <c r="AZ11" s="1">
        <v>0</v>
      </c>
      <c r="BA11" s="1">
        <v>0.1</v>
      </c>
      <c r="BB11" s="1">
        <v>1.3</v>
      </c>
      <c r="BC11" s="1">
        <v>15.5</v>
      </c>
      <c r="BD11" s="1">
        <v>10.5</v>
      </c>
      <c r="BE11" s="1">
        <v>5</v>
      </c>
      <c r="BF11" s="1">
        <v>0.7</v>
      </c>
      <c r="BG11" s="1">
        <v>2.6</v>
      </c>
      <c r="BH11" s="1">
        <v>2.1</v>
      </c>
      <c r="BI11" s="1">
        <v>1.68</v>
      </c>
      <c r="BJ11" s="1">
        <v>24.4</v>
      </c>
      <c r="BK11" s="1">
        <v>11.6</v>
      </c>
      <c r="BL11" s="1">
        <v>48</v>
      </c>
      <c r="BM11" s="1">
        <v>19.8</v>
      </c>
      <c r="BN11" s="1">
        <v>8.4</v>
      </c>
      <c r="BO11" s="1">
        <v>42</v>
      </c>
      <c r="BP11" s="1">
        <v>8.1999999999999993</v>
      </c>
      <c r="BQ11" s="1">
        <v>2.9</v>
      </c>
      <c r="BR11" s="1">
        <v>35</v>
      </c>
      <c r="BS11" s="1">
        <v>0</v>
      </c>
      <c r="BT11" s="1">
        <v>0</v>
      </c>
      <c r="BU11" s="1">
        <v>10</v>
      </c>
      <c r="BV11" s="1">
        <v>0</v>
      </c>
      <c r="BW11" s="1">
        <v>0</v>
      </c>
      <c r="BX11" s="1">
        <v>0</v>
      </c>
      <c r="BY11" s="1">
        <v>35.6</v>
      </c>
      <c r="BZ11" s="1">
        <v>0</v>
      </c>
      <c r="CA11" s="1">
        <v>8.1999999999999993</v>
      </c>
      <c r="CB11" s="1">
        <v>1.1000000000000001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6.0970690999999979</v>
      </c>
      <c r="CL11" s="1">
        <v>3</v>
      </c>
    </row>
    <row r="12" spans="1:90" x14ac:dyDescent="0.25">
      <c r="A12" s="1" t="s">
        <v>81</v>
      </c>
      <c r="B12" s="1">
        <v>4.5</v>
      </c>
      <c r="C12" s="1">
        <v>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20</v>
      </c>
      <c r="V12" s="1">
        <v>5</v>
      </c>
      <c r="W12" s="1">
        <v>25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9.6</v>
      </c>
      <c r="AN12" s="1">
        <v>0</v>
      </c>
      <c r="AO12" s="1">
        <v>2.8</v>
      </c>
      <c r="AP12" s="1">
        <v>13</v>
      </c>
      <c r="AQ12" s="1">
        <v>13</v>
      </c>
      <c r="AR12" s="1">
        <v>0</v>
      </c>
      <c r="AS12" s="1">
        <v>2</v>
      </c>
      <c r="AT12" s="1">
        <v>3</v>
      </c>
      <c r="AU12" s="1">
        <v>0</v>
      </c>
      <c r="AV12" s="1">
        <v>0</v>
      </c>
      <c r="AX12" s="1">
        <v>15</v>
      </c>
      <c r="AY12" s="1">
        <v>0</v>
      </c>
      <c r="AZ12" s="1">
        <v>0</v>
      </c>
      <c r="BA12" s="1">
        <v>0</v>
      </c>
      <c r="BB12" s="1">
        <v>0</v>
      </c>
      <c r="BC12" s="1">
        <v>19</v>
      </c>
      <c r="BD12" s="1">
        <v>9</v>
      </c>
      <c r="BE12" s="1">
        <v>6</v>
      </c>
      <c r="BF12" s="1">
        <v>0</v>
      </c>
      <c r="BG12" s="1">
        <v>1</v>
      </c>
      <c r="BH12" s="1">
        <v>3</v>
      </c>
      <c r="BI12" s="1">
        <v>2.35</v>
      </c>
      <c r="BJ12" s="1">
        <v>44</v>
      </c>
      <c r="BK12" s="1">
        <v>19</v>
      </c>
      <c r="BL12" s="1">
        <v>43</v>
      </c>
      <c r="BM12" s="1">
        <v>36</v>
      </c>
      <c r="BN12" s="1">
        <v>13</v>
      </c>
      <c r="BO12" s="1">
        <v>36</v>
      </c>
      <c r="BP12" s="1">
        <v>20</v>
      </c>
      <c r="BQ12" s="1">
        <v>5</v>
      </c>
      <c r="BR12" s="1">
        <v>25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53</v>
      </c>
      <c r="BZ12" s="1">
        <v>0</v>
      </c>
      <c r="CA12" s="1">
        <v>20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9.836015999999999</v>
      </c>
      <c r="CL12" s="1">
        <v>3</v>
      </c>
    </row>
    <row r="13" spans="1:90" x14ac:dyDescent="0.25">
      <c r="A13" s="1" t="s">
        <v>59</v>
      </c>
      <c r="B13" s="1">
        <v>5.2</v>
      </c>
      <c r="C13" s="1">
        <v>10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0.6</v>
      </c>
      <c r="V13" s="1">
        <v>0.3</v>
      </c>
      <c r="W13" s="1">
        <v>50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2.8</v>
      </c>
      <c r="AH13" s="1">
        <v>0</v>
      </c>
      <c r="AI13" s="1">
        <v>0</v>
      </c>
      <c r="AJ13" s="1">
        <v>0.2</v>
      </c>
      <c r="AK13" s="1">
        <v>0</v>
      </c>
      <c r="AL13" s="1">
        <v>0</v>
      </c>
      <c r="AM13" s="1">
        <v>22.54</v>
      </c>
      <c r="AN13" s="1">
        <v>0</v>
      </c>
      <c r="AO13" s="1">
        <v>3.5</v>
      </c>
      <c r="AP13" s="1">
        <v>13.3</v>
      </c>
      <c r="AQ13" s="1">
        <v>17.2</v>
      </c>
      <c r="AR13" s="1">
        <v>0.2</v>
      </c>
      <c r="AS13" s="1">
        <v>3.7</v>
      </c>
      <c r="AT13" s="1">
        <v>1.5</v>
      </c>
      <c r="AU13" s="1">
        <v>0</v>
      </c>
      <c r="AV13" s="1">
        <v>0</v>
      </c>
      <c r="AX13" s="1">
        <v>5.4</v>
      </c>
      <c r="AY13" s="1">
        <v>0.3</v>
      </c>
      <c r="AZ13" s="1">
        <v>0</v>
      </c>
      <c r="BA13" s="1">
        <v>0</v>
      </c>
      <c r="BB13" s="1">
        <v>0.3</v>
      </c>
      <c r="BC13" s="1">
        <v>12.7</v>
      </c>
      <c r="BD13" s="1">
        <v>7</v>
      </c>
      <c r="BE13" s="1">
        <v>4.3</v>
      </c>
      <c r="BF13" s="1">
        <v>1.1000000000000001</v>
      </c>
      <c r="BG13" s="1">
        <v>1.2</v>
      </c>
      <c r="BH13" s="1">
        <v>2.2999999999999998</v>
      </c>
      <c r="BI13" s="1">
        <v>1.53</v>
      </c>
      <c r="BJ13" s="1">
        <v>19.899999999999999</v>
      </c>
      <c r="BK13" s="1">
        <v>16.3</v>
      </c>
      <c r="BL13" s="1">
        <v>82</v>
      </c>
      <c r="BM13" s="1">
        <v>2.9</v>
      </c>
      <c r="BN13" s="1">
        <v>1</v>
      </c>
      <c r="BO13" s="1">
        <v>34</v>
      </c>
      <c r="BP13" s="1">
        <v>0.6</v>
      </c>
      <c r="BQ13" s="1">
        <v>0.3</v>
      </c>
      <c r="BR13" s="1">
        <v>50</v>
      </c>
      <c r="BS13" s="1">
        <v>0</v>
      </c>
      <c r="BT13" s="1">
        <v>0</v>
      </c>
      <c r="BU13" s="1">
        <v>10</v>
      </c>
      <c r="BV13" s="1">
        <v>0</v>
      </c>
      <c r="BW13" s="1">
        <v>0</v>
      </c>
      <c r="BX13" s="1">
        <v>0</v>
      </c>
      <c r="BY13" s="1">
        <v>26.7</v>
      </c>
      <c r="BZ13" s="1">
        <v>0</v>
      </c>
      <c r="CA13" s="1">
        <v>0.6</v>
      </c>
      <c r="CB13" s="1">
        <v>0.1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4.5006215999999988</v>
      </c>
      <c r="CL13" s="1">
        <v>2</v>
      </c>
    </row>
    <row r="14" spans="1:90" x14ac:dyDescent="0.25">
      <c r="A14" s="1" t="s">
        <v>62</v>
      </c>
      <c r="B14" s="1">
        <v>5.2</v>
      </c>
      <c r="C14" s="1">
        <v>10</v>
      </c>
      <c r="D14" s="1">
        <v>90</v>
      </c>
      <c r="E14" s="1">
        <v>0.05</v>
      </c>
      <c r="F14" s="1">
        <v>0.09</v>
      </c>
      <c r="G14" s="1">
        <v>0.1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4.0999999999999996</v>
      </c>
      <c r="V14" s="1">
        <v>0.7</v>
      </c>
      <c r="W14" s="1">
        <v>17</v>
      </c>
      <c r="X14" s="1">
        <v>0</v>
      </c>
      <c r="Y14" s="1">
        <v>0</v>
      </c>
      <c r="AA14" s="1">
        <v>0</v>
      </c>
      <c r="AB14" s="1">
        <v>0</v>
      </c>
      <c r="AC14" s="1">
        <v>0.3</v>
      </c>
      <c r="AD14" s="1">
        <v>0.2</v>
      </c>
      <c r="AE14" s="1">
        <v>0.08</v>
      </c>
      <c r="AF14" s="1">
        <v>0.1</v>
      </c>
      <c r="AG14" s="1">
        <v>3.1</v>
      </c>
      <c r="AH14" s="1">
        <v>0.1</v>
      </c>
      <c r="AI14" s="1">
        <v>0</v>
      </c>
      <c r="AJ14" s="1">
        <v>0.2</v>
      </c>
      <c r="AK14" s="1">
        <v>0</v>
      </c>
      <c r="AL14" s="1">
        <v>3</v>
      </c>
      <c r="AM14" s="1">
        <v>24.54</v>
      </c>
      <c r="AN14" s="1">
        <v>0.3</v>
      </c>
      <c r="AO14" s="1">
        <v>4</v>
      </c>
      <c r="AP14" s="1">
        <v>15.3</v>
      </c>
      <c r="AQ14" s="1">
        <v>18.600000000000001</v>
      </c>
      <c r="AR14" s="1">
        <v>0.3</v>
      </c>
      <c r="AS14" s="1">
        <v>3.8</v>
      </c>
      <c r="AT14" s="1">
        <v>1</v>
      </c>
      <c r="AU14" s="1">
        <v>0</v>
      </c>
      <c r="AV14" s="1">
        <v>0</v>
      </c>
      <c r="AX14" s="1">
        <v>10.3</v>
      </c>
      <c r="AY14" s="1">
        <v>0.2</v>
      </c>
      <c r="AZ14" s="1">
        <v>0</v>
      </c>
      <c r="BA14" s="1">
        <v>0.1</v>
      </c>
      <c r="BB14" s="1">
        <v>0.3</v>
      </c>
      <c r="BC14" s="1">
        <v>11.4</v>
      </c>
      <c r="BD14" s="1">
        <v>7.4</v>
      </c>
      <c r="BE14" s="1">
        <v>4.0999999999999996</v>
      </c>
      <c r="BF14" s="1">
        <v>0.9</v>
      </c>
      <c r="BG14" s="1">
        <v>1.8</v>
      </c>
      <c r="BH14" s="1">
        <v>1.3</v>
      </c>
      <c r="BI14" s="1">
        <v>1.27</v>
      </c>
      <c r="BJ14" s="1">
        <v>20.6</v>
      </c>
      <c r="BK14" s="1">
        <v>12.6</v>
      </c>
      <c r="BL14" s="1">
        <v>61</v>
      </c>
      <c r="BM14" s="1">
        <v>9.6</v>
      </c>
      <c r="BN14" s="1">
        <v>2.5</v>
      </c>
      <c r="BO14" s="1">
        <v>26</v>
      </c>
      <c r="BP14" s="1">
        <v>4.0999999999999996</v>
      </c>
      <c r="BQ14" s="1">
        <v>0.7</v>
      </c>
      <c r="BR14" s="1">
        <v>17</v>
      </c>
      <c r="BS14" s="1">
        <v>0</v>
      </c>
      <c r="BT14" s="1">
        <v>0</v>
      </c>
      <c r="BU14" s="1">
        <v>10</v>
      </c>
      <c r="BV14" s="1">
        <v>0</v>
      </c>
      <c r="BW14" s="1">
        <v>0</v>
      </c>
      <c r="BX14" s="1">
        <v>0.1</v>
      </c>
      <c r="BY14" s="1">
        <v>31.4</v>
      </c>
      <c r="BZ14" s="1">
        <v>0</v>
      </c>
      <c r="CA14" s="1">
        <v>4.0999999999999996</v>
      </c>
      <c r="CB14" s="1">
        <v>0.3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5.4197845000000031</v>
      </c>
      <c r="CL14" s="1">
        <v>2</v>
      </c>
    </row>
    <row r="15" spans="1:90" x14ac:dyDescent="0.25">
      <c r="A15" s="1" t="s">
        <v>67</v>
      </c>
      <c r="B15" s="1">
        <v>4.8</v>
      </c>
      <c r="C15" s="1">
        <v>10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0.9</v>
      </c>
      <c r="V15" s="1">
        <v>0.1</v>
      </c>
      <c r="W15" s="1">
        <v>11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3.6</v>
      </c>
      <c r="AH15" s="1">
        <v>0.1</v>
      </c>
      <c r="AI15" s="1">
        <v>0</v>
      </c>
      <c r="AJ15" s="1">
        <v>0.1</v>
      </c>
      <c r="AK15" s="1">
        <v>0</v>
      </c>
      <c r="AL15" s="1">
        <v>0</v>
      </c>
      <c r="AM15" s="1">
        <v>28.6</v>
      </c>
      <c r="AN15" s="1">
        <v>0</v>
      </c>
      <c r="AO15" s="1">
        <v>3.7</v>
      </c>
      <c r="AP15" s="1">
        <v>17.8</v>
      </c>
      <c r="AQ15" s="1">
        <v>19</v>
      </c>
      <c r="AR15" s="1">
        <v>0</v>
      </c>
      <c r="AS15" s="1">
        <v>2.7</v>
      </c>
      <c r="AT15" s="1">
        <v>1.7</v>
      </c>
      <c r="AU15" s="1">
        <v>0</v>
      </c>
      <c r="AV15" s="1">
        <v>0</v>
      </c>
      <c r="AX15" s="1">
        <v>8.9</v>
      </c>
      <c r="AY15" s="1">
        <v>1.1000000000000001</v>
      </c>
      <c r="AZ15" s="1">
        <v>0</v>
      </c>
      <c r="BA15" s="1">
        <v>0</v>
      </c>
      <c r="BB15" s="1">
        <v>1.1000000000000001</v>
      </c>
      <c r="BC15" s="1">
        <v>15.8</v>
      </c>
      <c r="BD15" s="1">
        <v>9.4</v>
      </c>
      <c r="BE15" s="1">
        <v>5.5</v>
      </c>
      <c r="BF15" s="1">
        <v>0.4</v>
      </c>
      <c r="BG15" s="1">
        <v>2.1</v>
      </c>
      <c r="BH15" s="1">
        <v>1.8</v>
      </c>
      <c r="BI15" s="1">
        <v>1.61</v>
      </c>
      <c r="BJ15" s="1">
        <v>33</v>
      </c>
      <c r="BK15" s="1">
        <v>25.2</v>
      </c>
      <c r="BL15" s="1">
        <v>76</v>
      </c>
      <c r="BM15" s="1">
        <v>4.5</v>
      </c>
      <c r="BN15" s="1">
        <v>0.9</v>
      </c>
      <c r="BO15" s="1">
        <v>20</v>
      </c>
      <c r="BP15" s="1">
        <v>0.9</v>
      </c>
      <c r="BQ15" s="1">
        <v>0.1</v>
      </c>
      <c r="BR15" s="1">
        <v>11</v>
      </c>
      <c r="BS15" s="1">
        <v>0</v>
      </c>
      <c r="BT15" s="1">
        <v>0</v>
      </c>
      <c r="BU15" s="1">
        <v>10</v>
      </c>
      <c r="BV15" s="1">
        <v>0</v>
      </c>
      <c r="BW15" s="1">
        <v>0</v>
      </c>
      <c r="BX15" s="1">
        <v>0</v>
      </c>
      <c r="BY15" s="1">
        <v>47.5</v>
      </c>
      <c r="BZ15" s="1">
        <v>0</v>
      </c>
      <c r="CA15" s="1">
        <v>0.9</v>
      </c>
      <c r="CB15" s="1">
        <v>0.1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4.1225259000000003</v>
      </c>
      <c r="CL15" s="1">
        <v>2</v>
      </c>
    </row>
    <row r="16" spans="1:90" x14ac:dyDescent="0.25">
      <c r="A16" s="1" t="s">
        <v>68</v>
      </c>
      <c r="B16" s="1">
        <v>6.1</v>
      </c>
      <c r="C16" s="1">
        <v>9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0.89</v>
      </c>
      <c r="V16" s="1">
        <v>0.56000000000000005</v>
      </c>
      <c r="W16" s="1">
        <v>63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</v>
      </c>
      <c r="AH16" s="1">
        <v>0.11</v>
      </c>
      <c r="AI16" s="1">
        <v>0</v>
      </c>
      <c r="AJ16" s="1">
        <v>0.67</v>
      </c>
      <c r="AK16" s="1">
        <v>0</v>
      </c>
      <c r="AL16" s="1">
        <v>0</v>
      </c>
      <c r="AM16" s="1">
        <v>24.82</v>
      </c>
      <c r="AN16" s="1">
        <v>0</v>
      </c>
      <c r="AO16" s="1">
        <v>4.0999999999999996</v>
      </c>
      <c r="AP16" s="1">
        <v>14.33</v>
      </c>
      <c r="AQ16" s="1">
        <v>22.33</v>
      </c>
      <c r="AR16" s="1">
        <v>0.33</v>
      </c>
      <c r="AS16" s="1">
        <v>5.67</v>
      </c>
      <c r="AT16" s="1">
        <v>0.33</v>
      </c>
      <c r="AU16" s="1">
        <v>0</v>
      </c>
      <c r="AV16" s="1">
        <v>0</v>
      </c>
      <c r="AX16" s="1">
        <v>6.67</v>
      </c>
      <c r="AY16" s="1">
        <v>1.1100000000000001</v>
      </c>
      <c r="AZ16" s="1">
        <v>0</v>
      </c>
      <c r="BA16" s="1">
        <v>0</v>
      </c>
      <c r="BB16" s="1">
        <v>1.1100000000000001</v>
      </c>
      <c r="BC16" s="1">
        <v>10.89</v>
      </c>
      <c r="BD16" s="1">
        <v>7.11</v>
      </c>
      <c r="BE16" s="1">
        <v>3.67</v>
      </c>
      <c r="BF16" s="1">
        <v>0.78</v>
      </c>
      <c r="BG16" s="1">
        <v>2.33</v>
      </c>
      <c r="BH16" s="1">
        <v>1.44</v>
      </c>
      <c r="BI16" s="1">
        <v>1.26</v>
      </c>
      <c r="BJ16" s="1">
        <v>25.44</v>
      </c>
      <c r="BK16" s="1">
        <v>20.67</v>
      </c>
      <c r="BL16" s="1">
        <v>81</v>
      </c>
      <c r="BM16" s="1">
        <v>4.78</v>
      </c>
      <c r="BN16" s="1">
        <v>2</v>
      </c>
      <c r="BO16" s="1">
        <v>42</v>
      </c>
      <c r="BP16" s="1">
        <v>0.89</v>
      </c>
      <c r="BQ16" s="1">
        <v>0.56000000000000005</v>
      </c>
      <c r="BR16" s="1">
        <v>63</v>
      </c>
      <c r="BS16" s="1">
        <v>0</v>
      </c>
      <c r="BT16" s="1">
        <v>0</v>
      </c>
      <c r="BU16" s="1">
        <v>9</v>
      </c>
      <c r="BV16" s="1">
        <v>0</v>
      </c>
      <c r="BW16" s="1">
        <v>0</v>
      </c>
      <c r="BX16" s="1">
        <v>0</v>
      </c>
      <c r="BY16" s="1">
        <v>35.67</v>
      </c>
      <c r="BZ16" s="1">
        <v>0</v>
      </c>
      <c r="CA16" s="1">
        <v>0.89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4.1973245800000001</v>
      </c>
      <c r="CL16" s="1">
        <v>2</v>
      </c>
    </row>
    <row r="17" spans="1:90" x14ac:dyDescent="0.25">
      <c r="A17" s="1" t="s">
        <v>70</v>
      </c>
      <c r="B17" s="1">
        <v>5.5</v>
      </c>
      <c r="C17" s="1">
        <v>9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4.67</v>
      </c>
      <c r="V17" s="1">
        <v>1.56</v>
      </c>
      <c r="W17" s="1">
        <v>33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3.11</v>
      </c>
      <c r="AH17" s="1">
        <v>0.11</v>
      </c>
      <c r="AI17" s="1">
        <v>0</v>
      </c>
      <c r="AJ17" s="1">
        <v>0.33</v>
      </c>
      <c r="AK17" s="1">
        <v>0</v>
      </c>
      <c r="AL17" s="1">
        <v>0</v>
      </c>
      <c r="AM17" s="1">
        <v>28.13</v>
      </c>
      <c r="AN17" s="1">
        <v>0</v>
      </c>
      <c r="AO17" s="1">
        <v>3.3</v>
      </c>
      <c r="AP17" s="1">
        <v>16.440000000000001</v>
      </c>
      <c r="AQ17" s="1">
        <v>22.11</v>
      </c>
      <c r="AR17" s="1">
        <v>0.78</v>
      </c>
      <c r="AS17" s="1">
        <v>4.67</v>
      </c>
      <c r="AT17" s="1">
        <v>1.78</v>
      </c>
      <c r="AU17" s="1">
        <v>0.11</v>
      </c>
      <c r="AV17" s="1">
        <v>0.11</v>
      </c>
      <c r="AW17" s="1">
        <v>100</v>
      </c>
      <c r="AX17" s="1">
        <v>8.89</v>
      </c>
      <c r="AY17" s="1">
        <v>0.33</v>
      </c>
      <c r="AZ17" s="1">
        <v>0</v>
      </c>
      <c r="BA17" s="1">
        <v>0</v>
      </c>
      <c r="BB17" s="1">
        <v>0.33</v>
      </c>
      <c r="BC17" s="1">
        <v>15.56</v>
      </c>
      <c r="BD17" s="1">
        <v>10</v>
      </c>
      <c r="BE17" s="1">
        <v>4.8899999999999997</v>
      </c>
      <c r="BF17" s="1">
        <v>0.89</v>
      </c>
      <c r="BG17" s="1">
        <v>2.2200000000000002</v>
      </c>
      <c r="BH17" s="1">
        <v>2.33</v>
      </c>
      <c r="BI17" s="1">
        <v>1.75</v>
      </c>
      <c r="BJ17" s="1">
        <v>31</v>
      </c>
      <c r="BK17" s="1">
        <v>22.56</v>
      </c>
      <c r="BL17" s="1">
        <v>73</v>
      </c>
      <c r="BM17" s="1">
        <v>10.44</v>
      </c>
      <c r="BN17" s="1">
        <v>3.56</v>
      </c>
      <c r="BO17" s="1">
        <v>34</v>
      </c>
      <c r="BP17" s="1">
        <v>4.67</v>
      </c>
      <c r="BQ17" s="1">
        <v>1.56</v>
      </c>
      <c r="BR17" s="1">
        <v>33</v>
      </c>
      <c r="BS17" s="1">
        <v>0</v>
      </c>
      <c r="BT17" s="1">
        <v>0</v>
      </c>
      <c r="BU17" s="1">
        <v>9</v>
      </c>
      <c r="BV17" s="1">
        <v>0</v>
      </c>
      <c r="BW17" s="1">
        <v>0</v>
      </c>
      <c r="BX17" s="1">
        <v>0</v>
      </c>
      <c r="BY17" s="1">
        <v>40.56</v>
      </c>
      <c r="BZ17" s="1">
        <v>0</v>
      </c>
      <c r="CA17" s="1">
        <v>4.67</v>
      </c>
      <c r="CB17" s="1">
        <v>0.33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3.7101552200000008</v>
      </c>
      <c r="CL17" s="1">
        <v>2</v>
      </c>
    </row>
    <row r="18" spans="1:90" x14ac:dyDescent="0.25">
      <c r="A18" s="1" t="s">
        <v>84</v>
      </c>
      <c r="B18" s="1">
        <v>4.5</v>
      </c>
      <c r="C18" s="1">
        <v>1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1</v>
      </c>
      <c r="W18" s="1">
        <v>33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18.2</v>
      </c>
      <c r="AN18" s="1">
        <v>0</v>
      </c>
      <c r="AO18" s="1">
        <v>1.7</v>
      </c>
      <c r="AP18" s="1">
        <v>15</v>
      </c>
      <c r="AQ18" s="1">
        <v>15</v>
      </c>
      <c r="AR18" s="1">
        <v>0</v>
      </c>
      <c r="AS18" s="1">
        <v>1</v>
      </c>
      <c r="AT18" s="1">
        <v>3</v>
      </c>
      <c r="AU18" s="1">
        <v>0</v>
      </c>
      <c r="AV18" s="1">
        <v>0</v>
      </c>
      <c r="AX18" s="1">
        <v>12</v>
      </c>
      <c r="AY18" s="1">
        <v>1</v>
      </c>
      <c r="AZ18" s="1">
        <v>0</v>
      </c>
      <c r="BA18" s="1">
        <v>0</v>
      </c>
      <c r="BB18" s="1">
        <v>1</v>
      </c>
      <c r="BC18" s="1">
        <v>15</v>
      </c>
      <c r="BD18" s="1">
        <v>9</v>
      </c>
      <c r="BE18" s="1">
        <v>6</v>
      </c>
      <c r="BF18" s="1">
        <v>1</v>
      </c>
      <c r="BG18" s="1">
        <v>5</v>
      </c>
      <c r="BH18" s="1">
        <v>5</v>
      </c>
      <c r="BI18" s="1">
        <v>2.5</v>
      </c>
      <c r="BJ18" s="1">
        <v>40</v>
      </c>
      <c r="BK18" s="1">
        <v>29</v>
      </c>
      <c r="BL18" s="1">
        <v>73</v>
      </c>
      <c r="BM18" s="1">
        <v>13</v>
      </c>
      <c r="BN18" s="1">
        <v>5</v>
      </c>
      <c r="BO18" s="1">
        <v>38</v>
      </c>
      <c r="BP18" s="1">
        <v>3</v>
      </c>
      <c r="BQ18" s="1">
        <v>1</v>
      </c>
      <c r="BR18" s="1">
        <v>33</v>
      </c>
      <c r="BS18" s="1">
        <v>0</v>
      </c>
      <c r="BT18" s="1">
        <v>0</v>
      </c>
      <c r="BU18" s="1">
        <v>1</v>
      </c>
      <c r="BV18" s="1">
        <v>0</v>
      </c>
      <c r="BW18" s="1">
        <v>0</v>
      </c>
      <c r="BX18" s="1">
        <v>0</v>
      </c>
      <c r="BY18" s="1">
        <v>53</v>
      </c>
      <c r="BZ18" s="1">
        <v>0</v>
      </c>
      <c r="CA18" s="1">
        <v>3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8.2363210000000002</v>
      </c>
      <c r="CL18" s="1">
        <v>2</v>
      </c>
    </row>
    <row r="19" spans="1:90" x14ac:dyDescent="0.25">
      <c r="A19" s="1" t="s">
        <v>75</v>
      </c>
      <c r="B19" s="1">
        <v>5</v>
      </c>
      <c r="C19" s="1">
        <v>10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2.5</v>
      </c>
      <c r="V19" s="1">
        <v>0.6</v>
      </c>
      <c r="W19" s="1">
        <v>24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2.7</v>
      </c>
      <c r="AH19" s="1">
        <v>0</v>
      </c>
      <c r="AI19" s="1">
        <v>0</v>
      </c>
      <c r="AJ19" s="1">
        <v>0.3</v>
      </c>
      <c r="AK19" s="1">
        <v>0</v>
      </c>
      <c r="AL19" s="1">
        <v>0</v>
      </c>
      <c r="AM19" s="1">
        <v>21.86</v>
      </c>
      <c r="AN19" s="1">
        <v>0</v>
      </c>
      <c r="AO19" s="1">
        <v>3.8</v>
      </c>
      <c r="AP19" s="1">
        <v>13.4</v>
      </c>
      <c r="AQ19" s="1">
        <v>17</v>
      </c>
      <c r="AR19" s="1">
        <v>0.2</v>
      </c>
      <c r="AS19" s="1">
        <v>3.5</v>
      </c>
      <c r="AT19" s="1">
        <v>1.1000000000000001</v>
      </c>
      <c r="AU19" s="1">
        <v>0</v>
      </c>
      <c r="AV19" s="1">
        <v>0</v>
      </c>
      <c r="AX19" s="1">
        <v>7.2</v>
      </c>
      <c r="AY19" s="1">
        <v>0.5</v>
      </c>
      <c r="AZ19" s="1">
        <v>0</v>
      </c>
      <c r="BA19" s="1">
        <v>0</v>
      </c>
      <c r="BB19" s="1">
        <v>0.5</v>
      </c>
      <c r="BC19" s="1">
        <v>11.8</v>
      </c>
      <c r="BD19" s="1">
        <v>8.1</v>
      </c>
      <c r="BE19" s="1">
        <v>3.9</v>
      </c>
      <c r="BF19" s="1">
        <v>0.9</v>
      </c>
      <c r="BG19" s="1">
        <v>2.6</v>
      </c>
      <c r="BH19" s="1">
        <v>1.3</v>
      </c>
      <c r="BI19" s="1">
        <v>1.18</v>
      </c>
      <c r="BJ19" s="1">
        <v>19.3</v>
      </c>
      <c r="BK19" s="1">
        <v>11.7</v>
      </c>
      <c r="BL19" s="1">
        <v>61</v>
      </c>
      <c r="BM19" s="1">
        <v>8.1</v>
      </c>
      <c r="BN19" s="1">
        <v>2.1</v>
      </c>
      <c r="BO19" s="1">
        <v>26</v>
      </c>
      <c r="BP19" s="1">
        <v>2.5</v>
      </c>
      <c r="BQ19" s="1">
        <v>0.6</v>
      </c>
      <c r="BR19" s="1">
        <v>24</v>
      </c>
      <c r="BS19" s="1">
        <v>0</v>
      </c>
      <c r="BT19" s="1">
        <v>0</v>
      </c>
      <c r="BU19" s="1">
        <v>10</v>
      </c>
      <c r="BV19" s="1">
        <v>0</v>
      </c>
      <c r="BW19" s="1">
        <v>0</v>
      </c>
      <c r="BX19" s="1">
        <v>0</v>
      </c>
      <c r="BY19" s="1">
        <v>29.2</v>
      </c>
      <c r="BZ19" s="1">
        <v>0</v>
      </c>
      <c r="CA19" s="1">
        <v>2.5</v>
      </c>
      <c r="CB19" s="1">
        <v>0.1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4.0817143999999992</v>
      </c>
      <c r="CL19" s="1">
        <v>2</v>
      </c>
    </row>
    <row r="20" spans="1:90" x14ac:dyDescent="0.25">
      <c r="A20" s="1" t="s">
        <v>61</v>
      </c>
      <c r="B20" s="1">
        <v>4.5999999999999996</v>
      </c>
      <c r="C20" s="1">
        <v>10</v>
      </c>
      <c r="D20" s="1">
        <v>90</v>
      </c>
      <c r="E20" s="1">
        <v>7.0000000000000007E-2</v>
      </c>
      <c r="F20" s="1">
        <v>0</v>
      </c>
      <c r="G20" s="1">
        <v>0.1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6.1</v>
      </c>
      <c r="V20" s="1">
        <v>1.2</v>
      </c>
      <c r="W20" s="1">
        <v>20</v>
      </c>
      <c r="X20" s="1">
        <v>0</v>
      </c>
      <c r="Y20" s="1">
        <v>0</v>
      </c>
      <c r="AA20" s="1">
        <v>0</v>
      </c>
      <c r="AB20" s="1">
        <v>0</v>
      </c>
      <c r="AC20" s="1">
        <v>0.2</v>
      </c>
      <c r="AD20" s="1">
        <v>0.2</v>
      </c>
      <c r="AE20" s="1">
        <v>0.08</v>
      </c>
      <c r="AF20" s="1">
        <v>0</v>
      </c>
      <c r="AG20" s="1">
        <v>2.4</v>
      </c>
      <c r="AH20" s="1">
        <v>0.2</v>
      </c>
      <c r="AI20" s="1">
        <v>0</v>
      </c>
      <c r="AJ20" s="1">
        <v>0.4</v>
      </c>
      <c r="AK20" s="1">
        <v>0</v>
      </c>
      <c r="AL20" s="1">
        <v>2</v>
      </c>
      <c r="AM20" s="1">
        <v>20.399999999999999</v>
      </c>
      <c r="AN20" s="1">
        <v>0.2</v>
      </c>
      <c r="AO20" s="1">
        <v>3.5</v>
      </c>
      <c r="AP20" s="1">
        <v>15.5</v>
      </c>
      <c r="AQ20" s="1">
        <v>20.3</v>
      </c>
      <c r="AR20" s="1">
        <v>0.3</v>
      </c>
      <c r="AS20" s="1">
        <v>3.6</v>
      </c>
      <c r="AT20" s="1">
        <v>1.1000000000000001</v>
      </c>
      <c r="AU20" s="1">
        <v>0.2</v>
      </c>
      <c r="AV20" s="1">
        <v>0.1</v>
      </c>
      <c r="AW20" s="1">
        <v>50</v>
      </c>
      <c r="AX20" s="1">
        <v>10.3</v>
      </c>
      <c r="AY20" s="1">
        <v>0.8</v>
      </c>
      <c r="AZ20" s="1">
        <v>0</v>
      </c>
      <c r="BA20" s="1">
        <v>0</v>
      </c>
      <c r="BB20" s="1">
        <v>0.8</v>
      </c>
      <c r="BC20" s="1">
        <v>12.7</v>
      </c>
      <c r="BD20" s="1">
        <v>7.2</v>
      </c>
      <c r="BE20" s="1">
        <v>3.8</v>
      </c>
      <c r="BF20" s="1">
        <v>0.6</v>
      </c>
      <c r="BG20" s="1">
        <v>1.5</v>
      </c>
      <c r="BH20" s="1">
        <v>1.7</v>
      </c>
      <c r="BI20" s="1">
        <v>1.35</v>
      </c>
      <c r="BJ20" s="1">
        <v>42.6</v>
      </c>
      <c r="BK20" s="1">
        <v>30.2</v>
      </c>
      <c r="BL20" s="1">
        <v>71</v>
      </c>
      <c r="BM20" s="1">
        <v>13.9</v>
      </c>
      <c r="BN20" s="1">
        <v>3.5</v>
      </c>
      <c r="BO20" s="1">
        <v>25</v>
      </c>
      <c r="BP20" s="1">
        <v>6.1</v>
      </c>
      <c r="BQ20" s="1">
        <v>1.2</v>
      </c>
      <c r="BR20" s="1">
        <v>20</v>
      </c>
      <c r="BS20" s="1">
        <v>0.1</v>
      </c>
      <c r="BT20" s="1">
        <v>0.1</v>
      </c>
      <c r="BU20" s="1">
        <v>10</v>
      </c>
      <c r="BV20" s="1">
        <v>0</v>
      </c>
      <c r="BW20" s="1">
        <v>0</v>
      </c>
      <c r="BX20" s="1">
        <v>0</v>
      </c>
      <c r="BY20" s="1">
        <v>54.6</v>
      </c>
      <c r="BZ20" s="1">
        <v>0</v>
      </c>
      <c r="CA20" s="1">
        <v>6.1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7.3428846000000014</v>
      </c>
      <c r="CL20" s="1">
        <v>-1</v>
      </c>
    </row>
    <row r="21" spans="1:90" x14ac:dyDescent="0.25">
      <c r="A21" s="1" t="s">
        <v>78</v>
      </c>
      <c r="B21" s="1">
        <v>6</v>
      </c>
      <c r="C21" s="1">
        <v>9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2.11</v>
      </c>
      <c r="V21" s="1">
        <v>0.67</v>
      </c>
      <c r="W21" s="1">
        <v>32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2.44</v>
      </c>
      <c r="AH21" s="1">
        <v>0</v>
      </c>
      <c r="AI21" s="1">
        <v>0</v>
      </c>
      <c r="AJ21" s="1">
        <v>0.56000000000000005</v>
      </c>
      <c r="AK21" s="1">
        <v>0</v>
      </c>
      <c r="AL21" s="1">
        <v>0</v>
      </c>
      <c r="AM21" s="1">
        <v>23.96</v>
      </c>
      <c r="AN21" s="1">
        <v>0</v>
      </c>
      <c r="AO21" s="1">
        <v>3.7</v>
      </c>
      <c r="AP21" s="1">
        <v>15.78</v>
      </c>
      <c r="AQ21" s="1">
        <v>22.44</v>
      </c>
      <c r="AR21" s="1">
        <v>0.44</v>
      </c>
      <c r="AS21" s="1">
        <v>4.8899999999999997</v>
      </c>
      <c r="AT21" s="1">
        <v>0.89</v>
      </c>
      <c r="AU21" s="1">
        <v>0.11</v>
      </c>
      <c r="AV21" s="1">
        <v>0</v>
      </c>
      <c r="AW21" s="1">
        <v>0</v>
      </c>
      <c r="AX21" s="1">
        <v>9.33</v>
      </c>
      <c r="AY21" s="1">
        <v>2.2200000000000002</v>
      </c>
      <c r="AZ21" s="1">
        <v>0</v>
      </c>
      <c r="BA21" s="1">
        <v>0</v>
      </c>
      <c r="BB21" s="1">
        <v>2.2200000000000002</v>
      </c>
      <c r="BC21" s="1">
        <v>10.67</v>
      </c>
      <c r="BD21" s="1">
        <v>7.89</v>
      </c>
      <c r="BE21" s="1">
        <v>3.56</v>
      </c>
      <c r="BF21" s="1">
        <v>1</v>
      </c>
      <c r="BG21" s="1">
        <v>2.11</v>
      </c>
      <c r="BH21" s="1">
        <v>1.67</v>
      </c>
      <c r="BI21" s="1">
        <v>1.23</v>
      </c>
      <c r="BJ21" s="1">
        <v>30.78</v>
      </c>
      <c r="BK21" s="1">
        <v>25.89</v>
      </c>
      <c r="BL21" s="1">
        <v>84</v>
      </c>
      <c r="BM21" s="1">
        <v>6.22</v>
      </c>
      <c r="BN21" s="1">
        <v>2.56</v>
      </c>
      <c r="BO21" s="1">
        <v>41</v>
      </c>
      <c r="BP21" s="1">
        <v>2.11</v>
      </c>
      <c r="BQ21" s="1">
        <v>0.67</v>
      </c>
      <c r="BR21" s="1">
        <v>32</v>
      </c>
      <c r="BS21" s="1">
        <v>0</v>
      </c>
      <c r="BT21" s="1">
        <v>0</v>
      </c>
      <c r="BU21" s="1">
        <v>9</v>
      </c>
      <c r="BV21" s="1">
        <v>0</v>
      </c>
      <c r="BW21" s="1">
        <v>0</v>
      </c>
      <c r="BX21" s="1">
        <v>0</v>
      </c>
      <c r="BY21" s="1">
        <v>42.67</v>
      </c>
      <c r="BZ21" s="1">
        <v>0</v>
      </c>
      <c r="CA21" s="1">
        <v>2.11</v>
      </c>
      <c r="CB21" s="1">
        <v>0.11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6.0538465299999995</v>
      </c>
      <c r="CL21" s="1">
        <v>-1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GW3</vt:lpstr>
      <vt:lpstr>GW4</vt:lpstr>
      <vt:lpstr>GW5</vt:lpstr>
      <vt:lpstr>GW6</vt:lpstr>
      <vt:lpstr>GW7</vt:lpstr>
      <vt:lpstr>GW8</vt:lpstr>
      <vt:lpstr>GW9</vt:lpstr>
      <vt:lpstr>GW10</vt:lpstr>
      <vt:lpstr>GW11</vt:lpstr>
      <vt:lpstr>GW12</vt:lpstr>
      <vt:lpstr>GW13</vt:lpstr>
      <vt:lpstr>GW14</vt:lpstr>
      <vt:lpstr>GW15</vt:lpstr>
      <vt:lpstr>GW16</vt:lpstr>
      <vt:lpstr>GW17</vt:lpstr>
      <vt:lpstr>GW18</vt:lpstr>
      <vt:lpstr>GW19</vt:lpstr>
      <vt:lpstr>GW20</vt:lpstr>
      <vt:lpstr>GW21</vt:lpstr>
      <vt:lpstr>GW22</vt:lpstr>
      <vt:lpstr>Combined GW</vt:lpstr>
      <vt:lpstr>Combined by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Adeniyi Babalola</dc:creator>
  <cp:lastModifiedBy>Adeniyi Babalola</cp:lastModifiedBy>
  <dcterms:created xsi:type="dcterms:W3CDTF">2022-01-30T11:31:56Z</dcterms:created>
  <dcterms:modified xsi:type="dcterms:W3CDTF">2022-02-05T14:54:52Z</dcterms:modified>
</cp:coreProperties>
</file>