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"/>
    </mc:Choice>
  </mc:AlternateContent>
  <xr:revisionPtr revIDLastSave="153" documentId="8_{D9B5939D-0234-4C09-9542-9E516F7CE4FE}" xr6:coauthVersionLast="47" xr6:coauthVersionMax="47" xr10:uidLastSave="{3E8F68C9-3E46-48BF-965E-B06448B12994}"/>
  <bookViews>
    <workbookView xWindow="31110" yWindow="2910" windowWidth="21600" windowHeight="11295" firstSheet="8" activeTab="21" xr2:uid="{E6B3B1A8-A8D1-44E6-ACCE-12147379D4D3}"/>
  </bookViews>
  <sheets>
    <sheet name="GW3" sheetId="1" r:id="rId1"/>
    <sheet name="GW4" sheetId="2" r:id="rId2"/>
    <sheet name="GW5" sheetId="3" r:id="rId3"/>
    <sheet name="GW6" sheetId="4" r:id="rId4"/>
    <sheet name="GW7" sheetId="5" r:id="rId5"/>
    <sheet name="GW8" sheetId="6" r:id="rId6"/>
    <sheet name="GW9" sheetId="7" r:id="rId7"/>
    <sheet name="GW10" sheetId="8" r:id="rId8"/>
    <sheet name="GW11" sheetId="9" r:id="rId9"/>
    <sheet name="GW12" sheetId="10" r:id="rId10"/>
    <sheet name="GW13" sheetId="11" r:id="rId11"/>
    <sheet name="GW14" sheetId="12" r:id="rId12"/>
    <sheet name="GW15" sheetId="13" r:id="rId13"/>
    <sheet name="GW16" sheetId="14" r:id="rId14"/>
    <sheet name="GW17" sheetId="15" r:id="rId15"/>
    <sheet name="GW18" sheetId="16" r:id="rId16"/>
    <sheet name="GW19" sheetId="17" r:id="rId17"/>
    <sheet name="GW20" sheetId="18" r:id="rId18"/>
    <sheet name="GW21" sheetId="19" r:id="rId19"/>
    <sheet name="GW22" sheetId="20" r:id="rId20"/>
    <sheet name="Combined GW" sheetId="21" r:id="rId21"/>
    <sheet name="Combined by Price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2" l="1"/>
  <c r="L32" i="22"/>
  <c r="L31" i="22"/>
  <c r="L29" i="22"/>
  <c r="L26" i="22"/>
  <c r="L30" i="22"/>
  <c r="L21" i="22"/>
  <c r="L27" i="22"/>
  <c r="L22" i="22"/>
  <c r="L25" i="22"/>
  <c r="L23" i="22"/>
  <c r="L28" i="22"/>
  <c r="L20" i="22"/>
  <c r="AL16" i="22"/>
  <c r="AL15" i="22"/>
  <c r="AL14" i="22"/>
  <c r="AL13" i="22"/>
  <c r="AL12" i="22"/>
  <c r="Y16" i="22"/>
  <c r="Y15" i="22"/>
  <c r="Y14" i="22"/>
  <c r="Y13" i="22"/>
  <c r="Y12" i="22"/>
  <c r="L15" i="22"/>
  <c r="L14" i="22"/>
  <c r="L13" i="22"/>
  <c r="L12" i="22"/>
  <c r="AH170" i="22"/>
  <c r="AG170" i="22"/>
  <c r="AF170" i="22"/>
  <c r="AE170" i="22"/>
  <c r="AH97" i="22"/>
  <c r="AG97" i="22"/>
  <c r="AF97" i="22"/>
  <c r="AE97" i="22"/>
  <c r="AH63" i="22"/>
  <c r="AG63" i="22"/>
  <c r="AF63" i="22"/>
  <c r="AE63" i="22"/>
  <c r="AH118" i="22"/>
  <c r="AG118" i="22"/>
  <c r="AF118" i="22"/>
  <c r="AE118" i="22"/>
  <c r="AH117" i="22"/>
  <c r="AG117" i="22"/>
  <c r="AF117" i="22"/>
  <c r="AE117" i="22"/>
  <c r="AH51" i="22"/>
  <c r="AG51" i="22"/>
  <c r="AF51" i="22"/>
  <c r="AE51" i="22"/>
  <c r="AH6" i="22"/>
  <c r="AG6" i="22"/>
  <c r="AF6" i="22"/>
  <c r="AE6" i="22"/>
  <c r="AH87" i="22"/>
  <c r="AG87" i="22"/>
  <c r="AF87" i="22"/>
  <c r="AE87" i="22"/>
  <c r="AH95" i="22"/>
  <c r="AG95" i="22"/>
  <c r="AF95" i="22"/>
  <c r="AE95" i="22"/>
  <c r="AH43" i="22"/>
  <c r="AG43" i="22"/>
  <c r="AF43" i="22"/>
  <c r="AE43" i="22"/>
  <c r="AH135" i="22"/>
  <c r="AG135" i="22"/>
  <c r="AF135" i="22"/>
  <c r="AE135" i="22"/>
  <c r="AH50" i="22"/>
  <c r="AG50" i="22"/>
  <c r="AF50" i="22"/>
  <c r="AE50" i="22"/>
  <c r="AH154" i="22"/>
  <c r="AG154" i="22"/>
  <c r="AF154" i="22"/>
  <c r="AE154" i="22"/>
  <c r="AH134" i="22"/>
  <c r="AG134" i="22"/>
  <c r="AF134" i="22"/>
  <c r="AE134" i="22"/>
  <c r="AH133" i="22"/>
  <c r="AG133" i="22"/>
  <c r="AF133" i="22"/>
  <c r="AE133" i="22"/>
  <c r="AH162" i="22"/>
  <c r="AG162" i="22"/>
  <c r="AF162" i="22"/>
  <c r="AE162" i="22"/>
  <c r="AH116" i="22"/>
  <c r="AG116" i="22"/>
  <c r="AF116" i="22"/>
  <c r="AE116" i="22"/>
  <c r="AH49" i="22"/>
  <c r="AG49" i="22"/>
  <c r="AF49" i="22"/>
  <c r="AE49" i="22"/>
  <c r="AH60" i="22"/>
  <c r="AG60" i="22"/>
  <c r="AF60" i="22"/>
  <c r="AE60" i="22"/>
  <c r="AH5" i="22"/>
  <c r="AG5" i="22"/>
  <c r="AF5" i="22"/>
  <c r="AE5" i="22"/>
  <c r="AH132" i="22"/>
  <c r="AG132" i="22"/>
  <c r="AF132" i="22"/>
  <c r="AE132" i="22"/>
  <c r="AH38" i="22"/>
  <c r="AG38" i="22"/>
  <c r="AF38" i="22"/>
  <c r="AE38" i="22"/>
  <c r="AH81" i="22"/>
  <c r="AG81" i="22"/>
  <c r="AF81" i="22"/>
  <c r="AE81" i="22"/>
  <c r="AH15" i="22"/>
  <c r="AG15" i="22"/>
  <c r="AF15" i="22"/>
  <c r="AE15" i="22"/>
  <c r="AH76" i="22"/>
  <c r="AG76" i="22"/>
  <c r="AF76" i="22"/>
  <c r="AE76" i="22"/>
  <c r="AH115" i="22"/>
  <c r="AG115" i="22"/>
  <c r="AF115" i="22"/>
  <c r="AE115" i="22"/>
  <c r="AH144" i="22"/>
  <c r="AG144" i="22"/>
  <c r="AF144" i="22"/>
  <c r="AE144" i="22"/>
  <c r="AH57" i="22"/>
  <c r="AG57" i="22"/>
  <c r="AF57" i="22"/>
  <c r="AE57" i="22"/>
  <c r="AH131" i="22"/>
  <c r="AG131" i="22"/>
  <c r="AF131" i="22"/>
  <c r="AE131" i="22"/>
  <c r="AH37" i="22"/>
  <c r="AG37" i="22"/>
  <c r="AF37" i="22"/>
  <c r="AE37" i="22"/>
  <c r="AH143" i="22"/>
  <c r="AG143" i="22"/>
  <c r="AF143" i="22"/>
  <c r="AE143" i="22"/>
  <c r="AH75" i="22"/>
  <c r="AG75" i="22"/>
  <c r="AF75" i="22"/>
  <c r="AE75" i="22"/>
  <c r="AH161" i="22"/>
  <c r="AG161" i="22"/>
  <c r="AF161" i="22"/>
  <c r="AE161" i="22"/>
  <c r="AH114" i="22"/>
  <c r="AG114" i="22"/>
  <c r="AF114" i="22"/>
  <c r="AE114" i="22"/>
  <c r="AH130" i="22"/>
  <c r="AG130" i="22"/>
  <c r="AF130" i="22"/>
  <c r="AE130" i="22"/>
  <c r="AH94" i="22"/>
  <c r="AG94" i="22"/>
  <c r="AF94" i="22"/>
  <c r="AE94" i="22"/>
  <c r="AH36" i="22"/>
  <c r="AG36" i="22"/>
  <c r="AF36" i="22"/>
  <c r="AE36" i="22"/>
  <c r="AH64" i="22"/>
  <c r="AG64" i="22"/>
  <c r="AF64" i="22"/>
  <c r="AE64" i="22"/>
  <c r="AH142" i="22"/>
  <c r="AG142" i="22"/>
  <c r="AF142" i="22"/>
  <c r="AE142" i="22"/>
  <c r="AH113" i="22"/>
  <c r="AG113" i="22"/>
  <c r="AF113" i="22"/>
  <c r="AE113" i="22"/>
  <c r="AH59" i="22"/>
  <c r="AG59" i="22"/>
  <c r="AF59" i="22"/>
  <c r="AE59" i="22"/>
  <c r="AH129" i="22"/>
  <c r="AG129" i="22"/>
  <c r="AF129" i="22"/>
  <c r="AE129" i="22"/>
  <c r="AH153" i="22"/>
  <c r="AG153" i="22"/>
  <c r="AF153" i="22"/>
  <c r="AE153" i="22"/>
  <c r="AH86" i="22"/>
  <c r="AG86" i="22"/>
  <c r="AF86" i="22"/>
  <c r="AE86" i="22"/>
  <c r="AH80" i="22"/>
  <c r="AG80" i="22"/>
  <c r="AF80" i="22"/>
  <c r="AE80" i="22"/>
  <c r="AH74" i="22"/>
  <c r="AG74" i="22"/>
  <c r="AF74" i="22"/>
  <c r="AE74" i="22"/>
  <c r="AH112" i="22"/>
  <c r="AG112" i="22"/>
  <c r="AF112" i="22"/>
  <c r="AE112" i="22"/>
  <c r="AH111" i="22"/>
  <c r="AG111" i="22"/>
  <c r="AF111" i="22"/>
  <c r="AE111" i="22"/>
  <c r="AH128" i="22"/>
  <c r="AG128" i="22"/>
  <c r="AF128" i="22"/>
  <c r="AE128" i="22"/>
  <c r="AH127" i="22"/>
  <c r="AG127" i="22"/>
  <c r="AF127" i="22"/>
  <c r="AE127" i="22"/>
  <c r="AH122" i="22"/>
  <c r="AG122" i="22"/>
  <c r="AF122" i="22"/>
  <c r="AE122" i="22"/>
  <c r="AH152" i="22"/>
  <c r="AG152" i="22"/>
  <c r="AF152" i="22"/>
  <c r="AE152" i="22"/>
  <c r="AH93" i="22"/>
  <c r="AG93" i="22"/>
  <c r="AF93" i="22"/>
  <c r="AE93" i="22"/>
  <c r="AH35" i="22"/>
  <c r="AG35" i="22"/>
  <c r="AF35" i="22"/>
  <c r="AE35" i="22"/>
  <c r="AH19" i="22"/>
  <c r="AG19" i="22"/>
  <c r="AF19" i="22"/>
  <c r="AE19" i="22"/>
  <c r="AH149" i="22"/>
  <c r="AG149" i="22"/>
  <c r="AF149" i="22"/>
  <c r="AE149" i="22"/>
  <c r="AH58" i="22"/>
  <c r="AG58" i="22"/>
  <c r="AF58" i="22"/>
  <c r="AE58" i="22"/>
  <c r="AH151" i="22"/>
  <c r="AG151" i="22"/>
  <c r="AF151" i="22"/>
  <c r="AE151" i="22"/>
  <c r="AH126" i="22"/>
  <c r="AG126" i="22"/>
  <c r="AF126" i="22"/>
  <c r="AE126" i="22"/>
  <c r="AH125" i="22"/>
  <c r="AG125" i="22"/>
  <c r="AF125" i="22"/>
  <c r="AE125" i="22"/>
  <c r="AH121" i="22"/>
  <c r="AG121" i="22"/>
  <c r="AF121" i="22"/>
  <c r="AE121" i="22"/>
  <c r="AH141" i="22"/>
  <c r="AG141" i="22"/>
  <c r="AF141" i="22"/>
  <c r="AE141" i="22"/>
  <c r="AH110" i="22"/>
  <c r="AG110" i="22"/>
  <c r="AF110" i="22"/>
  <c r="AE110" i="22"/>
  <c r="AH165" i="22"/>
  <c r="AG165" i="22"/>
  <c r="AF165" i="22"/>
  <c r="AE165" i="22"/>
  <c r="AH13" i="22"/>
  <c r="AG13" i="22"/>
  <c r="AF13" i="22"/>
  <c r="AE13" i="22"/>
  <c r="AH73" i="22"/>
  <c r="AG73" i="22"/>
  <c r="AF73" i="22"/>
  <c r="AE73" i="22"/>
  <c r="AH140" i="22"/>
  <c r="AG140" i="22"/>
  <c r="AF140" i="22"/>
  <c r="AE140" i="22"/>
  <c r="AH120" i="22"/>
  <c r="AG120" i="22"/>
  <c r="AF120" i="22"/>
  <c r="AE120" i="22"/>
  <c r="AH109" i="22"/>
  <c r="AG109" i="22"/>
  <c r="AF109" i="22"/>
  <c r="AE109" i="22"/>
  <c r="AH85" i="22"/>
  <c r="AG85" i="22"/>
  <c r="AF85" i="22"/>
  <c r="AE85" i="22"/>
  <c r="AH72" i="22"/>
  <c r="AG72" i="22"/>
  <c r="AF72" i="22"/>
  <c r="AE72" i="22"/>
  <c r="AH12" i="22"/>
  <c r="AG12" i="22"/>
  <c r="AF12" i="22"/>
  <c r="AE12" i="22"/>
  <c r="AH84" i="22"/>
  <c r="AG84" i="22"/>
  <c r="AF84" i="22"/>
  <c r="AE84" i="22"/>
  <c r="AH23" i="22"/>
  <c r="AG23" i="22"/>
  <c r="AF23" i="22"/>
  <c r="AE23" i="22"/>
  <c r="AH139" i="22"/>
  <c r="AG139" i="22"/>
  <c r="AF139" i="22"/>
  <c r="AE139" i="22"/>
  <c r="AH108" i="22"/>
  <c r="AG108" i="22"/>
  <c r="AF108" i="22"/>
  <c r="AE108" i="22"/>
  <c r="AH107" i="22"/>
  <c r="AG107" i="22"/>
  <c r="AF107" i="22"/>
  <c r="AE107" i="22"/>
  <c r="AH56" i="22"/>
  <c r="AG56" i="22"/>
  <c r="AF56" i="22"/>
  <c r="AE56" i="22"/>
  <c r="AH150" i="22"/>
  <c r="AG150" i="22"/>
  <c r="AF150" i="22"/>
  <c r="AE150" i="22"/>
  <c r="AH83" i="22"/>
  <c r="AG83" i="22"/>
  <c r="AF83" i="22"/>
  <c r="AE83" i="22"/>
  <c r="AH79" i="22"/>
  <c r="AG79" i="22"/>
  <c r="AF79" i="22"/>
  <c r="AE79" i="22"/>
  <c r="AH21" i="22"/>
  <c r="AG21" i="22"/>
  <c r="AF21" i="22"/>
  <c r="AE21" i="22"/>
  <c r="AH55" i="22"/>
  <c r="AG55" i="22"/>
  <c r="AF55" i="22"/>
  <c r="AE55" i="22"/>
  <c r="AH106" i="22"/>
  <c r="AG106" i="22"/>
  <c r="AF106" i="22"/>
  <c r="AE106" i="22"/>
  <c r="AH3" i="22"/>
  <c r="AG3" i="22"/>
  <c r="AF3" i="22"/>
  <c r="AE3" i="22"/>
  <c r="AH71" i="22"/>
  <c r="AG71" i="22"/>
  <c r="AF71" i="22"/>
  <c r="AE71" i="22"/>
  <c r="AH41" i="22"/>
  <c r="AG41" i="22"/>
  <c r="AF41" i="22"/>
  <c r="AE41" i="22"/>
  <c r="AH78" i="22"/>
  <c r="AG78" i="22"/>
  <c r="AF78" i="22"/>
  <c r="AE78" i="22"/>
  <c r="AH147" i="22"/>
  <c r="AG147" i="22"/>
  <c r="AF147" i="22"/>
  <c r="AE147" i="22"/>
  <c r="AH42" i="22"/>
  <c r="AG42" i="22"/>
  <c r="AF42" i="22"/>
  <c r="AE42" i="22"/>
  <c r="AH20" i="22"/>
  <c r="AG20" i="22"/>
  <c r="AF20" i="22"/>
  <c r="AE20" i="22"/>
  <c r="AH168" i="22"/>
  <c r="AG168" i="22"/>
  <c r="AF168" i="22"/>
  <c r="AE168" i="22"/>
  <c r="AH48" i="22"/>
  <c r="AG48" i="22"/>
  <c r="AF48" i="22"/>
  <c r="AE48" i="22"/>
  <c r="AH174" i="22"/>
  <c r="AG174" i="22"/>
  <c r="AF174" i="22"/>
  <c r="AE174" i="22"/>
  <c r="AH62" i="22"/>
  <c r="AG62" i="22"/>
  <c r="AF62" i="22"/>
  <c r="AE62" i="22"/>
  <c r="AH54" i="22"/>
  <c r="AG54" i="22"/>
  <c r="AF54" i="22"/>
  <c r="AE54" i="22"/>
  <c r="AH155" i="22"/>
  <c r="AG155" i="22"/>
  <c r="AF155" i="22"/>
  <c r="AE155" i="22"/>
  <c r="AH105" i="22"/>
  <c r="AG105" i="22"/>
  <c r="AF105" i="22"/>
  <c r="AE105" i="22"/>
  <c r="AH34" i="22"/>
  <c r="AG34" i="22"/>
  <c r="AF34" i="22"/>
  <c r="AE34" i="22"/>
  <c r="AH92" i="22"/>
  <c r="AG92" i="22"/>
  <c r="AF92" i="22"/>
  <c r="AE92" i="22"/>
  <c r="AH28" i="22"/>
  <c r="AG28" i="22"/>
  <c r="AF28" i="22"/>
  <c r="AE28" i="22"/>
  <c r="AH124" i="22"/>
  <c r="AG124" i="22"/>
  <c r="AF124" i="22"/>
  <c r="AE124" i="22"/>
  <c r="AH167" i="22"/>
  <c r="AG167" i="22"/>
  <c r="AF167" i="22"/>
  <c r="AE167" i="22"/>
  <c r="AH123" i="22"/>
  <c r="AG123" i="22"/>
  <c r="AF123" i="22"/>
  <c r="AE123" i="22"/>
  <c r="AH47" i="22"/>
  <c r="AG47" i="22"/>
  <c r="AF47" i="22"/>
  <c r="AE47" i="22"/>
  <c r="AH138" i="22"/>
  <c r="AG138" i="22"/>
  <c r="AF138" i="22"/>
  <c r="AE138" i="22"/>
  <c r="AH27" i="22"/>
  <c r="AG27" i="22"/>
  <c r="AF27" i="22"/>
  <c r="AE27" i="22"/>
  <c r="AH70" i="22"/>
  <c r="AG70" i="22"/>
  <c r="AF70" i="22"/>
  <c r="AE70" i="22"/>
  <c r="AH11" i="22"/>
  <c r="AG11" i="22"/>
  <c r="AF11" i="22"/>
  <c r="AE11" i="22"/>
  <c r="AH61" i="22"/>
  <c r="AG61" i="22"/>
  <c r="AF61" i="22"/>
  <c r="AE61" i="22"/>
  <c r="AH158" i="22"/>
  <c r="AG158" i="22"/>
  <c r="AF158" i="22"/>
  <c r="AE158" i="22"/>
  <c r="AH46" i="22"/>
  <c r="AG46" i="22"/>
  <c r="AF46" i="22"/>
  <c r="AE46" i="22"/>
  <c r="AH26" i="22"/>
  <c r="AG26" i="22"/>
  <c r="AF26" i="22"/>
  <c r="AE26" i="22"/>
  <c r="AH104" i="22"/>
  <c r="AG104" i="22"/>
  <c r="AF104" i="22"/>
  <c r="AE104" i="22"/>
  <c r="AH69" i="22"/>
  <c r="AG69" i="22"/>
  <c r="AF69" i="22"/>
  <c r="AE69" i="22"/>
  <c r="AH163" i="22"/>
  <c r="AG163" i="22"/>
  <c r="AF163" i="22"/>
  <c r="AE163" i="22"/>
  <c r="AH91" i="22"/>
  <c r="AG91" i="22"/>
  <c r="AF91" i="22"/>
  <c r="AE91" i="22"/>
  <c r="AH8" i="22"/>
  <c r="AG8" i="22"/>
  <c r="AF8" i="22"/>
  <c r="AE8" i="22"/>
  <c r="AH40" i="22"/>
  <c r="AG40" i="22"/>
  <c r="AF40" i="22"/>
  <c r="AE40" i="22"/>
  <c r="AH157" i="22"/>
  <c r="AG157" i="22"/>
  <c r="AF157" i="22"/>
  <c r="AE157" i="22"/>
  <c r="AH103" i="22"/>
  <c r="AG103" i="22"/>
  <c r="AF103" i="22"/>
  <c r="AE103" i="22"/>
  <c r="AH119" i="22"/>
  <c r="AG119" i="22"/>
  <c r="AF119" i="22"/>
  <c r="AE119" i="22"/>
  <c r="AH90" i="22"/>
  <c r="AG90" i="22"/>
  <c r="AF90" i="22"/>
  <c r="AE90" i="22"/>
  <c r="AH18" i="22"/>
  <c r="AG18" i="22"/>
  <c r="AF18" i="22"/>
  <c r="AE18" i="22"/>
  <c r="AH68" i="22"/>
  <c r="AG68" i="22"/>
  <c r="AF68" i="22"/>
  <c r="AE68" i="22"/>
  <c r="AH7" i="22"/>
  <c r="AG7" i="22"/>
  <c r="AF7" i="22"/>
  <c r="AE7" i="22"/>
  <c r="AH39" i="22"/>
  <c r="AG39" i="22"/>
  <c r="AF39" i="22"/>
  <c r="AE39" i="22"/>
  <c r="AH53" i="22"/>
  <c r="AG53" i="22"/>
  <c r="AF53" i="22"/>
  <c r="AE53" i="22"/>
  <c r="AH102" i="22"/>
  <c r="AG102" i="22"/>
  <c r="AF102" i="22"/>
  <c r="AE102" i="22"/>
  <c r="AH101" i="22"/>
  <c r="AG101" i="22"/>
  <c r="AF101" i="22"/>
  <c r="AE101" i="22"/>
  <c r="AH137" i="22"/>
  <c r="AG137" i="22"/>
  <c r="AF137" i="22"/>
  <c r="AE137" i="22"/>
  <c r="AH25" i="22"/>
  <c r="AG25" i="22"/>
  <c r="AF25" i="22"/>
  <c r="AE25" i="22"/>
  <c r="AH10" i="22"/>
  <c r="AG10" i="22"/>
  <c r="AF10" i="22"/>
  <c r="AE10" i="22"/>
  <c r="AH77" i="22"/>
  <c r="AG77" i="22"/>
  <c r="AF77" i="22"/>
  <c r="AE77" i="22"/>
  <c r="AH31" i="22"/>
  <c r="AG31" i="22"/>
  <c r="AF31" i="22"/>
  <c r="AE31" i="22"/>
  <c r="AH4" i="22"/>
  <c r="AG4" i="22"/>
  <c r="AF4" i="22"/>
  <c r="AE4" i="22"/>
  <c r="AH52" i="22"/>
  <c r="AG52" i="22"/>
  <c r="AF52" i="22"/>
  <c r="AE52" i="22"/>
  <c r="AH100" i="22"/>
  <c r="AG100" i="22"/>
  <c r="AF100" i="22"/>
  <c r="AE100" i="22"/>
  <c r="AH33" i="22"/>
  <c r="AG33" i="22"/>
  <c r="AF33" i="22"/>
  <c r="AE33" i="22"/>
  <c r="AH89" i="22"/>
  <c r="AG89" i="22"/>
  <c r="AF89" i="22"/>
  <c r="AE89" i="22"/>
  <c r="AH160" i="22"/>
  <c r="AG160" i="22"/>
  <c r="AF160" i="22"/>
  <c r="AE160" i="22"/>
  <c r="AH145" i="22"/>
  <c r="AG145" i="22"/>
  <c r="AF145" i="22"/>
  <c r="AE145" i="22"/>
  <c r="AH99" i="22"/>
  <c r="AG99" i="22"/>
  <c r="AF99" i="22"/>
  <c r="AE99" i="22"/>
  <c r="AH24" i="22"/>
  <c r="AG24" i="22"/>
  <c r="AF24" i="22"/>
  <c r="AE24" i="22"/>
  <c r="AH14" i="22"/>
  <c r="AG14" i="22"/>
  <c r="AF14" i="22"/>
  <c r="AE14" i="22"/>
  <c r="AH30" i="22"/>
  <c r="AG30" i="22"/>
  <c r="AF30" i="22"/>
  <c r="AE30" i="22"/>
  <c r="AH32" i="22"/>
  <c r="AG32" i="22"/>
  <c r="AF32" i="22"/>
  <c r="AE32" i="22"/>
  <c r="AH2" i="22"/>
  <c r="AG2" i="22"/>
  <c r="AF2" i="22"/>
  <c r="AE2" i="22"/>
  <c r="AH88" i="22"/>
  <c r="AG88" i="22"/>
  <c r="AF88" i="22"/>
  <c r="AE88" i="22"/>
  <c r="AH156" i="22"/>
  <c r="AG156" i="22"/>
  <c r="AF156" i="22"/>
  <c r="AE156" i="22"/>
  <c r="AH22" i="22"/>
  <c r="AG22" i="22"/>
  <c r="AF22" i="22"/>
  <c r="AE22" i="22"/>
  <c r="AH169" i="22"/>
  <c r="AG169" i="22"/>
  <c r="AF169" i="22"/>
  <c r="AE169" i="22"/>
  <c r="AH136" i="22"/>
  <c r="AG136" i="22"/>
  <c r="AF136" i="22"/>
  <c r="AE136" i="22"/>
  <c r="AH98" i="22"/>
  <c r="AG98" i="22"/>
  <c r="AF98" i="22"/>
  <c r="AE98" i="22"/>
  <c r="AH29" i="22"/>
  <c r="AG29" i="22"/>
  <c r="AF29" i="22"/>
  <c r="AE29" i="22"/>
  <c r="AH17" i="22"/>
  <c r="AG17" i="22"/>
  <c r="AF17" i="22"/>
  <c r="AE17" i="22"/>
  <c r="AH67" i="22"/>
  <c r="AG67" i="22"/>
  <c r="AF67" i="22"/>
  <c r="AE67" i="22"/>
  <c r="AH9" i="22"/>
  <c r="AG9" i="22"/>
  <c r="AF9" i="22"/>
  <c r="AE9" i="22"/>
  <c r="AH159" i="22"/>
  <c r="AG159" i="22"/>
  <c r="AF159" i="22"/>
  <c r="AE159" i="22"/>
  <c r="AH82" i="22"/>
  <c r="AG82" i="22"/>
  <c r="AF82" i="22"/>
  <c r="AE82" i="22"/>
  <c r="AH44" i="22"/>
  <c r="AG44" i="22"/>
  <c r="AF44" i="22"/>
  <c r="AE44" i="22"/>
  <c r="AH146" i="22"/>
  <c r="AG146" i="22"/>
  <c r="AF146" i="22"/>
  <c r="AE146" i="22"/>
  <c r="AH45" i="22"/>
  <c r="AG45" i="22"/>
  <c r="AF45" i="22"/>
  <c r="AE45" i="22"/>
  <c r="AH148" i="22"/>
  <c r="AG148" i="22"/>
  <c r="AF148" i="22"/>
  <c r="AE148" i="22"/>
  <c r="AH166" i="22"/>
  <c r="AF166" i="22"/>
  <c r="AE166" i="22"/>
  <c r="AH164" i="22"/>
  <c r="AF164" i="22"/>
  <c r="AE164" i="22"/>
  <c r="AH66" i="22"/>
  <c r="AG66" i="22"/>
  <c r="AF66" i="22"/>
  <c r="AE66" i="22"/>
  <c r="AH16" i="22"/>
  <c r="AG16" i="22"/>
  <c r="AF16" i="22"/>
  <c r="AE16" i="22"/>
  <c r="AH65" i="22"/>
  <c r="AG65" i="22"/>
  <c r="AF65" i="22"/>
  <c r="AE65" i="22"/>
  <c r="AH96" i="22"/>
  <c r="AG96" i="22"/>
  <c r="AF96" i="22"/>
  <c r="AE96" i="22"/>
  <c r="AH172" i="22"/>
  <c r="AG172" i="22"/>
  <c r="AF172" i="22"/>
  <c r="AH171" i="22"/>
  <c r="AG171" i="22"/>
  <c r="AF171" i="22"/>
  <c r="AH173" i="22"/>
  <c r="AG173" i="22"/>
  <c r="AF173" i="22"/>
  <c r="AI173" i="22" s="1"/>
  <c r="U44" i="22"/>
  <c r="T44" i="22"/>
  <c r="S44" i="22"/>
  <c r="R44" i="22"/>
  <c r="U106" i="22"/>
  <c r="T106" i="22"/>
  <c r="S106" i="22"/>
  <c r="R106" i="22"/>
  <c r="U34" i="22"/>
  <c r="T34" i="22"/>
  <c r="S34" i="22"/>
  <c r="R34" i="22"/>
  <c r="U109" i="22"/>
  <c r="T109" i="22"/>
  <c r="S109" i="22"/>
  <c r="R109" i="22"/>
  <c r="U65" i="22"/>
  <c r="T65" i="22"/>
  <c r="S65" i="22"/>
  <c r="R65" i="22"/>
  <c r="U33" i="22"/>
  <c r="T33" i="22"/>
  <c r="S33" i="22"/>
  <c r="R33" i="22"/>
  <c r="U99" i="22"/>
  <c r="T99" i="22"/>
  <c r="S99" i="22"/>
  <c r="R99" i="22"/>
  <c r="U84" i="22"/>
  <c r="T84" i="22"/>
  <c r="S84" i="22"/>
  <c r="R84" i="22"/>
  <c r="U18" i="22"/>
  <c r="T18" i="22"/>
  <c r="S18" i="22"/>
  <c r="R18" i="22"/>
  <c r="U113" i="22"/>
  <c r="T113" i="22"/>
  <c r="S113" i="22"/>
  <c r="R113" i="22"/>
  <c r="U43" i="22"/>
  <c r="T43" i="22"/>
  <c r="S43" i="22"/>
  <c r="R43" i="22"/>
  <c r="U83" i="22"/>
  <c r="T83" i="22"/>
  <c r="S83" i="22"/>
  <c r="R83" i="22"/>
  <c r="U32" i="22"/>
  <c r="T32" i="22"/>
  <c r="S32" i="22"/>
  <c r="R32" i="22"/>
  <c r="U105" i="22"/>
  <c r="T105" i="22"/>
  <c r="S105" i="22"/>
  <c r="R105" i="22"/>
  <c r="U17" i="22"/>
  <c r="T17" i="22"/>
  <c r="S17" i="22"/>
  <c r="R17" i="22"/>
  <c r="U75" i="22"/>
  <c r="T75" i="22"/>
  <c r="S75" i="22"/>
  <c r="R75" i="22"/>
  <c r="U42" i="22"/>
  <c r="T42" i="22"/>
  <c r="S42" i="22"/>
  <c r="R42" i="22"/>
  <c r="U98" i="22"/>
  <c r="T98" i="22"/>
  <c r="S98" i="22"/>
  <c r="R98" i="22"/>
  <c r="U28" i="22"/>
  <c r="T28" i="22"/>
  <c r="S28" i="22"/>
  <c r="R28" i="22"/>
  <c r="U74" i="22"/>
  <c r="T74" i="22"/>
  <c r="S74" i="22"/>
  <c r="R74" i="22"/>
  <c r="U64" i="22"/>
  <c r="T64" i="22"/>
  <c r="S64" i="22"/>
  <c r="R64" i="22"/>
  <c r="U9" i="22"/>
  <c r="T9" i="22"/>
  <c r="S9" i="22"/>
  <c r="R9" i="22"/>
  <c r="U82" i="22"/>
  <c r="T82" i="22"/>
  <c r="S82" i="22"/>
  <c r="R82" i="22"/>
  <c r="U8" i="22"/>
  <c r="T8" i="22"/>
  <c r="S8" i="22"/>
  <c r="R8" i="22"/>
  <c r="U81" i="22"/>
  <c r="T81" i="22"/>
  <c r="S81" i="22"/>
  <c r="R81" i="22"/>
  <c r="U16" i="22"/>
  <c r="T16" i="22"/>
  <c r="S16" i="22"/>
  <c r="R16" i="22"/>
  <c r="U4" i="22"/>
  <c r="T4" i="22"/>
  <c r="S4" i="22"/>
  <c r="R4" i="22"/>
  <c r="U73" i="22"/>
  <c r="T73" i="22"/>
  <c r="S73" i="22"/>
  <c r="R73" i="22"/>
  <c r="U104" i="22"/>
  <c r="T104" i="22"/>
  <c r="S104" i="22"/>
  <c r="R104" i="22"/>
  <c r="U97" i="22"/>
  <c r="T97" i="22"/>
  <c r="S97" i="22"/>
  <c r="R97" i="22"/>
  <c r="U55" i="22"/>
  <c r="T55" i="22"/>
  <c r="S55" i="22"/>
  <c r="R55" i="22"/>
  <c r="U15" i="22"/>
  <c r="T15" i="22"/>
  <c r="S15" i="22"/>
  <c r="R15" i="22"/>
  <c r="U63" i="22"/>
  <c r="T63" i="22"/>
  <c r="S63" i="22"/>
  <c r="R63" i="22"/>
  <c r="U57" i="22"/>
  <c r="T57" i="22"/>
  <c r="S57" i="22"/>
  <c r="R57" i="22"/>
  <c r="U31" i="22"/>
  <c r="T31" i="22"/>
  <c r="S31" i="22"/>
  <c r="R31" i="22"/>
  <c r="U103" i="22"/>
  <c r="T103" i="22"/>
  <c r="S103" i="22"/>
  <c r="R103" i="22"/>
  <c r="U112" i="22"/>
  <c r="T112" i="22"/>
  <c r="S112" i="22"/>
  <c r="R112" i="22"/>
  <c r="U72" i="22"/>
  <c r="T72" i="22"/>
  <c r="S72" i="22"/>
  <c r="R72" i="22"/>
  <c r="U14" i="22"/>
  <c r="T14" i="22"/>
  <c r="S14" i="22"/>
  <c r="R14" i="22"/>
  <c r="U62" i="22"/>
  <c r="T62" i="22"/>
  <c r="S62" i="22"/>
  <c r="R62" i="22"/>
  <c r="U13" i="22"/>
  <c r="T13" i="22"/>
  <c r="S13" i="22"/>
  <c r="R13" i="22"/>
  <c r="U88" i="22"/>
  <c r="T88" i="22"/>
  <c r="S88" i="22"/>
  <c r="R88" i="22"/>
  <c r="U80" i="22"/>
  <c r="T80" i="22"/>
  <c r="S80" i="22"/>
  <c r="R80" i="22"/>
  <c r="U61" i="22"/>
  <c r="T61" i="22"/>
  <c r="S61" i="22"/>
  <c r="R61" i="22"/>
  <c r="U71" i="22"/>
  <c r="T71" i="22"/>
  <c r="S71" i="22"/>
  <c r="R71" i="22"/>
  <c r="U27" i="22"/>
  <c r="T27" i="22"/>
  <c r="S27" i="22"/>
  <c r="R27" i="22"/>
  <c r="U96" i="22"/>
  <c r="T96" i="22"/>
  <c r="S96" i="22"/>
  <c r="R96" i="22"/>
  <c r="U41" i="22"/>
  <c r="T41" i="22"/>
  <c r="S41" i="22"/>
  <c r="R41" i="22"/>
  <c r="U79" i="22"/>
  <c r="T79" i="22"/>
  <c r="S79" i="22"/>
  <c r="R79" i="22"/>
  <c r="U2" i="22"/>
  <c r="T2" i="22"/>
  <c r="S2" i="22"/>
  <c r="R2" i="22"/>
  <c r="U54" i="22"/>
  <c r="T54" i="22"/>
  <c r="S54" i="22"/>
  <c r="R54" i="22"/>
  <c r="U60" i="22"/>
  <c r="T60" i="22"/>
  <c r="S60" i="22"/>
  <c r="R60" i="22"/>
  <c r="U26" i="22"/>
  <c r="T26" i="22"/>
  <c r="S26" i="22"/>
  <c r="R26" i="22"/>
  <c r="U102" i="22"/>
  <c r="T102" i="22"/>
  <c r="S102" i="22"/>
  <c r="R102" i="22"/>
  <c r="U87" i="22"/>
  <c r="T87" i="22"/>
  <c r="S87" i="22"/>
  <c r="R87" i="22"/>
  <c r="U51" i="22"/>
  <c r="T51" i="22"/>
  <c r="S51" i="22"/>
  <c r="R51" i="22"/>
  <c r="U94" i="22"/>
  <c r="T94" i="22"/>
  <c r="S94" i="22"/>
  <c r="R94" i="22"/>
  <c r="U12" i="22"/>
  <c r="T12" i="22"/>
  <c r="S12" i="22"/>
  <c r="R12" i="22"/>
  <c r="U115" i="22"/>
  <c r="T115" i="22"/>
  <c r="S115" i="22"/>
  <c r="R115" i="22"/>
  <c r="U70" i="22"/>
  <c r="T70" i="22"/>
  <c r="S70" i="22"/>
  <c r="R70" i="22"/>
  <c r="U118" i="22"/>
  <c r="T118" i="22"/>
  <c r="S118" i="22"/>
  <c r="R118" i="22"/>
  <c r="U86" i="22"/>
  <c r="T86" i="22"/>
  <c r="S86" i="22"/>
  <c r="R86" i="22"/>
  <c r="U101" i="22"/>
  <c r="T101" i="22"/>
  <c r="S101" i="22"/>
  <c r="R101" i="22"/>
  <c r="U11" i="22"/>
  <c r="T11" i="22"/>
  <c r="S11" i="22"/>
  <c r="R11" i="22"/>
  <c r="U25" i="22"/>
  <c r="T25" i="22"/>
  <c r="S25" i="22"/>
  <c r="R25" i="22"/>
  <c r="U59" i="22"/>
  <c r="T59" i="22"/>
  <c r="S59" i="22"/>
  <c r="R59" i="22"/>
  <c r="U69" i="22"/>
  <c r="T69" i="22"/>
  <c r="S69" i="22"/>
  <c r="R69" i="22"/>
  <c r="U40" i="22"/>
  <c r="T40" i="22"/>
  <c r="S40" i="22"/>
  <c r="R40" i="22"/>
  <c r="U93" i="22"/>
  <c r="T93" i="22"/>
  <c r="S93" i="22"/>
  <c r="R93" i="22"/>
  <c r="U56" i="22"/>
  <c r="T56" i="22"/>
  <c r="S56" i="22"/>
  <c r="R56" i="22"/>
  <c r="U68" i="22"/>
  <c r="T68" i="22"/>
  <c r="S68" i="22"/>
  <c r="R68" i="22"/>
  <c r="U24" i="22"/>
  <c r="T24" i="22"/>
  <c r="S24" i="22"/>
  <c r="R24" i="22"/>
  <c r="U78" i="22"/>
  <c r="T78" i="22"/>
  <c r="S78" i="22"/>
  <c r="R78" i="22"/>
  <c r="U53" i="22"/>
  <c r="T53" i="22"/>
  <c r="S53" i="22"/>
  <c r="R53" i="22"/>
  <c r="U90" i="22"/>
  <c r="T90" i="22"/>
  <c r="S90" i="22"/>
  <c r="R90" i="22"/>
  <c r="U85" i="22"/>
  <c r="T85" i="22"/>
  <c r="S85" i="22"/>
  <c r="R85" i="22"/>
  <c r="U39" i="22"/>
  <c r="T39" i="22"/>
  <c r="S39" i="22"/>
  <c r="R39" i="22"/>
  <c r="U95" i="22"/>
  <c r="T95" i="22"/>
  <c r="S95" i="22"/>
  <c r="R95" i="22"/>
  <c r="U50" i="22"/>
  <c r="T50" i="22"/>
  <c r="S50" i="22"/>
  <c r="R50" i="22"/>
  <c r="U92" i="22"/>
  <c r="T92" i="22"/>
  <c r="S92" i="22"/>
  <c r="R92" i="22"/>
  <c r="U77" i="22"/>
  <c r="T77" i="22"/>
  <c r="S77" i="22"/>
  <c r="R77" i="22"/>
  <c r="U100" i="22"/>
  <c r="T100" i="22"/>
  <c r="S100" i="22"/>
  <c r="R100" i="22"/>
  <c r="U89" i="22"/>
  <c r="T89" i="22"/>
  <c r="S89" i="22"/>
  <c r="R89" i="22"/>
  <c r="U49" i="22"/>
  <c r="T49" i="22"/>
  <c r="S49" i="22"/>
  <c r="R49" i="22"/>
  <c r="U91" i="22"/>
  <c r="T91" i="22"/>
  <c r="S91" i="22"/>
  <c r="R91" i="22"/>
  <c r="U7" i="22"/>
  <c r="T7" i="22"/>
  <c r="S7" i="22"/>
  <c r="R7" i="22"/>
  <c r="U10" i="22"/>
  <c r="T10" i="22"/>
  <c r="S10" i="22"/>
  <c r="R10" i="22"/>
  <c r="U110" i="22"/>
  <c r="T110" i="22"/>
  <c r="S110" i="22"/>
  <c r="R110" i="22"/>
  <c r="U38" i="22"/>
  <c r="T38" i="22"/>
  <c r="S38" i="22"/>
  <c r="R38" i="22"/>
  <c r="U111" i="22"/>
  <c r="T111" i="22"/>
  <c r="S111" i="22"/>
  <c r="R111" i="22"/>
  <c r="U48" i="22"/>
  <c r="T48" i="22"/>
  <c r="S48" i="22"/>
  <c r="R48" i="22"/>
  <c r="U76" i="22"/>
  <c r="T76" i="22"/>
  <c r="S76" i="22"/>
  <c r="R76" i="22"/>
  <c r="U67" i="22"/>
  <c r="T67" i="22"/>
  <c r="S67" i="22"/>
  <c r="R67" i="22"/>
  <c r="U6" i="22"/>
  <c r="T6" i="22"/>
  <c r="S6" i="22"/>
  <c r="R6" i="22"/>
  <c r="U23" i="22"/>
  <c r="T23" i="22"/>
  <c r="S23" i="22"/>
  <c r="R23" i="22"/>
  <c r="U47" i="22"/>
  <c r="T47" i="22"/>
  <c r="S47" i="22"/>
  <c r="R47" i="22"/>
  <c r="U37" i="22"/>
  <c r="T37" i="22"/>
  <c r="S37" i="22"/>
  <c r="R37" i="22"/>
  <c r="U30" i="22"/>
  <c r="T30" i="22"/>
  <c r="S30" i="22"/>
  <c r="R30" i="22"/>
  <c r="U3" i="22"/>
  <c r="T3" i="22"/>
  <c r="S3" i="22"/>
  <c r="R3" i="22"/>
  <c r="U66" i="22"/>
  <c r="T66" i="22"/>
  <c r="S66" i="22"/>
  <c r="R66" i="22"/>
  <c r="U22" i="22"/>
  <c r="T22" i="22"/>
  <c r="S22" i="22"/>
  <c r="R22" i="22"/>
  <c r="U117" i="22"/>
  <c r="T117" i="22"/>
  <c r="S117" i="22"/>
  <c r="R117" i="22"/>
  <c r="U36" i="22"/>
  <c r="T36" i="22"/>
  <c r="S36" i="22"/>
  <c r="R36" i="22"/>
  <c r="U46" i="22"/>
  <c r="T46" i="22"/>
  <c r="S46" i="22"/>
  <c r="R46" i="22"/>
  <c r="U29" i="22"/>
  <c r="T29" i="22"/>
  <c r="S29" i="22"/>
  <c r="R29" i="22"/>
  <c r="U21" i="22"/>
  <c r="T21" i="22"/>
  <c r="S21" i="22"/>
  <c r="R21" i="22"/>
  <c r="U52" i="22"/>
  <c r="T52" i="22"/>
  <c r="S52" i="22"/>
  <c r="R52" i="22"/>
  <c r="U114" i="22"/>
  <c r="T114" i="22"/>
  <c r="S114" i="22"/>
  <c r="R114" i="22"/>
  <c r="U5" i="22"/>
  <c r="T5" i="22"/>
  <c r="S5" i="22"/>
  <c r="R5" i="22"/>
  <c r="U35" i="22"/>
  <c r="T35" i="22"/>
  <c r="S35" i="22"/>
  <c r="R35" i="22"/>
  <c r="U45" i="22"/>
  <c r="T45" i="22"/>
  <c r="S45" i="22"/>
  <c r="R45" i="22"/>
  <c r="U116" i="22"/>
  <c r="T116" i="22"/>
  <c r="S116" i="22"/>
  <c r="R116" i="22"/>
  <c r="U108" i="22"/>
  <c r="T108" i="22"/>
  <c r="S108" i="22"/>
  <c r="R108" i="22"/>
  <c r="U20" i="22"/>
  <c r="T20" i="22"/>
  <c r="S20" i="22"/>
  <c r="R20" i="22"/>
  <c r="U19" i="22"/>
  <c r="T19" i="22"/>
  <c r="S19" i="22"/>
  <c r="R19" i="22"/>
  <c r="U58" i="22"/>
  <c r="T58" i="22"/>
  <c r="S58" i="22"/>
  <c r="R58" i="22"/>
  <c r="U107" i="22"/>
  <c r="T107" i="22"/>
  <c r="S107" i="22"/>
  <c r="R107" i="22"/>
  <c r="H25" i="22"/>
  <c r="G25" i="22"/>
  <c r="F25" i="22"/>
  <c r="E25" i="22"/>
  <c r="H36" i="22"/>
  <c r="G36" i="22"/>
  <c r="F36" i="22"/>
  <c r="E36" i="22"/>
  <c r="H35" i="22"/>
  <c r="G35" i="22"/>
  <c r="F35" i="22"/>
  <c r="E35" i="22"/>
  <c r="H14" i="22"/>
  <c r="G14" i="22"/>
  <c r="F14" i="22"/>
  <c r="E14" i="22"/>
  <c r="H24" i="22"/>
  <c r="G24" i="22"/>
  <c r="F24" i="22"/>
  <c r="E24" i="22"/>
  <c r="H23" i="22"/>
  <c r="G23" i="22"/>
  <c r="F23" i="22"/>
  <c r="E23" i="22"/>
  <c r="H34" i="22"/>
  <c r="G34" i="22"/>
  <c r="F34" i="22"/>
  <c r="E34" i="22"/>
  <c r="H33" i="22"/>
  <c r="G33" i="22"/>
  <c r="F33" i="22"/>
  <c r="E33" i="22"/>
  <c r="H13" i="22"/>
  <c r="G13" i="22"/>
  <c r="F13" i="22"/>
  <c r="E13" i="22"/>
  <c r="H22" i="22"/>
  <c r="G22" i="22"/>
  <c r="F22" i="22"/>
  <c r="E22" i="22"/>
  <c r="H21" i="22"/>
  <c r="G21" i="22"/>
  <c r="F21" i="22"/>
  <c r="E21" i="22"/>
  <c r="H12" i="22"/>
  <c r="G12" i="22"/>
  <c r="F12" i="22"/>
  <c r="E12" i="22"/>
  <c r="H51" i="22"/>
  <c r="G51" i="22"/>
  <c r="F51" i="22"/>
  <c r="E51" i="22"/>
  <c r="H4" i="22"/>
  <c r="G4" i="22"/>
  <c r="F4" i="22"/>
  <c r="E4" i="22"/>
  <c r="H50" i="22"/>
  <c r="G50" i="22"/>
  <c r="F50" i="22"/>
  <c r="E50" i="22"/>
  <c r="H28" i="22"/>
  <c r="G28" i="22"/>
  <c r="F28" i="22"/>
  <c r="E28" i="22"/>
  <c r="H49" i="22"/>
  <c r="G49" i="22"/>
  <c r="F49" i="22"/>
  <c r="E49" i="22"/>
  <c r="H3" i="22"/>
  <c r="G3" i="22"/>
  <c r="F3" i="22"/>
  <c r="E3" i="22"/>
  <c r="H27" i="22"/>
  <c r="G27" i="22"/>
  <c r="F27" i="22"/>
  <c r="E27" i="22"/>
  <c r="H37" i="22"/>
  <c r="G37" i="22"/>
  <c r="F37" i="22"/>
  <c r="E37" i="22"/>
  <c r="H9" i="22"/>
  <c r="G9" i="22"/>
  <c r="F9" i="22"/>
  <c r="E9" i="22"/>
  <c r="H32" i="22"/>
  <c r="G32" i="22"/>
  <c r="F32" i="22"/>
  <c r="E32" i="22"/>
  <c r="H48" i="22"/>
  <c r="G48" i="22"/>
  <c r="F48" i="22"/>
  <c r="E48" i="22"/>
  <c r="H8" i="22"/>
  <c r="G8" i="22"/>
  <c r="F8" i="22"/>
  <c r="E8" i="22"/>
  <c r="H20" i="22"/>
  <c r="G20" i="22"/>
  <c r="F20" i="22"/>
  <c r="E20" i="22"/>
  <c r="H43" i="22"/>
  <c r="G43" i="22"/>
  <c r="F43" i="22"/>
  <c r="E43" i="22"/>
  <c r="H7" i="22"/>
  <c r="G7" i="22"/>
  <c r="F7" i="22"/>
  <c r="E7" i="22"/>
  <c r="H11" i="22"/>
  <c r="G11" i="22"/>
  <c r="F11" i="22"/>
  <c r="E11" i="22"/>
  <c r="H47" i="22"/>
  <c r="G47" i="22"/>
  <c r="F47" i="22"/>
  <c r="E47" i="22"/>
  <c r="H19" i="22"/>
  <c r="G19" i="22"/>
  <c r="F19" i="22"/>
  <c r="E19" i="22"/>
  <c r="H31" i="22"/>
  <c r="G31" i="22"/>
  <c r="F31" i="22"/>
  <c r="E31" i="22"/>
  <c r="H10" i="22"/>
  <c r="G10" i="22"/>
  <c r="F10" i="22"/>
  <c r="E10" i="22"/>
  <c r="H42" i="22"/>
  <c r="G42" i="22"/>
  <c r="F42" i="22"/>
  <c r="E42" i="22"/>
  <c r="H30" i="22"/>
  <c r="G30" i="22"/>
  <c r="F30" i="22"/>
  <c r="E30" i="22"/>
  <c r="H41" i="22"/>
  <c r="G41" i="22"/>
  <c r="F41" i="22"/>
  <c r="E41" i="22"/>
  <c r="H6" i="22"/>
  <c r="G6" i="22"/>
  <c r="F6" i="22"/>
  <c r="E6" i="22"/>
  <c r="H40" i="22"/>
  <c r="G40" i="22"/>
  <c r="F40" i="22"/>
  <c r="E40" i="22"/>
  <c r="H54" i="22"/>
  <c r="G54" i="22"/>
  <c r="F54" i="22"/>
  <c r="E54" i="22"/>
  <c r="H29" i="22"/>
  <c r="G29" i="22"/>
  <c r="F29" i="22"/>
  <c r="E29" i="22"/>
  <c r="H46" i="22"/>
  <c r="G46" i="22"/>
  <c r="F46" i="22"/>
  <c r="E46" i="22"/>
  <c r="H53" i="22"/>
  <c r="G53" i="22"/>
  <c r="F53" i="22"/>
  <c r="E53" i="22"/>
  <c r="H45" i="22"/>
  <c r="G45" i="22"/>
  <c r="F45" i="22"/>
  <c r="E45" i="22"/>
  <c r="H18" i="22"/>
  <c r="G18" i="22"/>
  <c r="F18" i="22"/>
  <c r="E18" i="22"/>
  <c r="H44" i="22"/>
  <c r="G44" i="22"/>
  <c r="F44" i="22"/>
  <c r="E44" i="22"/>
  <c r="H17" i="22"/>
  <c r="G17" i="22"/>
  <c r="F17" i="22"/>
  <c r="E17" i="22"/>
  <c r="H16" i="22"/>
  <c r="G16" i="22"/>
  <c r="F16" i="22"/>
  <c r="E16" i="22"/>
  <c r="H26" i="22"/>
  <c r="G26" i="22"/>
  <c r="F26" i="22"/>
  <c r="E26" i="22"/>
  <c r="H39" i="22"/>
  <c r="G39" i="22"/>
  <c r="F39" i="22"/>
  <c r="E39" i="22"/>
  <c r="H52" i="22"/>
  <c r="G52" i="22"/>
  <c r="F52" i="22"/>
  <c r="E52" i="22"/>
  <c r="H15" i="22"/>
  <c r="G15" i="22"/>
  <c r="F15" i="22"/>
  <c r="E15" i="22"/>
  <c r="H5" i="22"/>
  <c r="G5" i="22"/>
  <c r="F5" i="22"/>
  <c r="E5" i="22"/>
  <c r="H2" i="22"/>
  <c r="G2" i="22"/>
  <c r="F2" i="22"/>
  <c r="E2" i="22"/>
  <c r="H38" i="22"/>
  <c r="G38" i="22"/>
  <c r="F38" i="22"/>
  <c r="E38" i="22"/>
  <c r="H55" i="22"/>
  <c r="G55" i="22"/>
  <c r="F55" i="22"/>
  <c r="E55" i="22"/>
  <c r="M26" i="21"/>
  <c r="N26" i="21"/>
  <c r="O26" i="21"/>
  <c r="P26" i="21"/>
  <c r="R26" i="21"/>
  <c r="M27" i="21"/>
  <c r="N27" i="21"/>
  <c r="O27" i="21"/>
  <c r="P27" i="21"/>
  <c r="R27" i="21"/>
  <c r="M28" i="21"/>
  <c r="N28" i="21"/>
  <c r="O28" i="21"/>
  <c r="P28" i="21"/>
  <c r="R28" i="21"/>
  <c r="M29" i="21"/>
  <c r="N29" i="21"/>
  <c r="O29" i="21"/>
  <c r="P29" i="21"/>
  <c r="R29" i="21"/>
  <c r="M30" i="21"/>
  <c r="N30" i="21"/>
  <c r="O30" i="21"/>
  <c r="P30" i="21"/>
  <c r="R30" i="21"/>
  <c r="M31" i="21"/>
  <c r="N31" i="21"/>
  <c r="O31" i="21"/>
  <c r="P31" i="21"/>
  <c r="R31" i="21"/>
  <c r="M32" i="21"/>
  <c r="N32" i="21"/>
  <c r="O32" i="21"/>
  <c r="P32" i="21"/>
  <c r="R32" i="21"/>
  <c r="M33" i="21"/>
  <c r="N33" i="21"/>
  <c r="O33" i="21"/>
  <c r="P33" i="21"/>
  <c r="R33" i="21"/>
  <c r="M5" i="21"/>
  <c r="N5" i="21"/>
  <c r="O5" i="21"/>
  <c r="P5" i="21"/>
  <c r="R5" i="21"/>
  <c r="M34" i="21"/>
  <c r="N34" i="21"/>
  <c r="O34" i="21"/>
  <c r="P34" i="21"/>
  <c r="R34" i="21"/>
  <c r="M35" i="21"/>
  <c r="N35" i="21"/>
  <c r="O35" i="21"/>
  <c r="P35" i="21"/>
  <c r="R35" i="21"/>
  <c r="M36" i="21"/>
  <c r="N36" i="21"/>
  <c r="O36" i="21"/>
  <c r="P36" i="21"/>
  <c r="R36" i="21"/>
  <c r="M37" i="21"/>
  <c r="N37" i="21"/>
  <c r="O37" i="21"/>
  <c r="P37" i="21"/>
  <c r="R37" i="21"/>
  <c r="M38" i="21"/>
  <c r="N38" i="21"/>
  <c r="O38" i="21"/>
  <c r="P38" i="21"/>
  <c r="R38" i="21"/>
  <c r="M39" i="21"/>
  <c r="N39" i="21"/>
  <c r="O39" i="21"/>
  <c r="P39" i="21"/>
  <c r="R39" i="21"/>
  <c r="M40" i="21"/>
  <c r="N40" i="21"/>
  <c r="O40" i="21"/>
  <c r="P40" i="21"/>
  <c r="R40" i="21"/>
  <c r="M41" i="21"/>
  <c r="N41" i="21"/>
  <c r="O41" i="21"/>
  <c r="P41" i="21"/>
  <c r="R41" i="21"/>
  <c r="M6" i="21"/>
  <c r="N6" i="21"/>
  <c r="O6" i="21"/>
  <c r="P6" i="21"/>
  <c r="R6" i="21"/>
  <c r="M42" i="21"/>
  <c r="N42" i="21"/>
  <c r="O42" i="21"/>
  <c r="P42" i="21"/>
  <c r="R42" i="21"/>
  <c r="M43" i="21"/>
  <c r="N43" i="21"/>
  <c r="O43" i="21"/>
  <c r="P43" i="21"/>
  <c r="R43" i="21"/>
  <c r="M44" i="21"/>
  <c r="N44" i="21"/>
  <c r="O44" i="21"/>
  <c r="P44" i="21"/>
  <c r="R44" i="21"/>
  <c r="M45" i="21"/>
  <c r="N45" i="21"/>
  <c r="O45" i="21"/>
  <c r="P45" i="21"/>
  <c r="R45" i="21"/>
  <c r="M46" i="21"/>
  <c r="N46" i="21"/>
  <c r="O46" i="21"/>
  <c r="P46" i="21"/>
  <c r="R46" i="21"/>
  <c r="M47" i="21"/>
  <c r="N47" i="21"/>
  <c r="O47" i="21"/>
  <c r="P47" i="21"/>
  <c r="R47" i="21"/>
  <c r="M48" i="21"/>
  <c r="N48" i="21"/>
  <c r="O48" i="21"/>
  <c r="P48" i="21"/>
  <c r="R48" i="21"/>
  <c r="M49" i="21"/>
  <c r="N49" i="21"/>
  <c r="O49" i="21"/>
  <c r="P49" i="21"/>
  <c r="R49" i="21"/>
  <c r="M50" i="21"/>
  <c r="N50" i="21"/>
  <c r="O50" i="21"/>
  <c r="P50" i="21"/>
  <c r="R50" i="21"/>
  <c r="M7" i="21"/>
  <c r="N7" i="21"/>
  <c r="O7" i="21"/>
  <c r="P7" i="21"/>
  <c r="R7" i="21"/>
  <c r="M51" i="21"/>
  <c r="N51" i="21"/>
  <c r="O51" i="21"/>
  <c r="P51" i="21"/>
  <c r="R51" i="21"/>
  <c r="M52" i="21"/>
  <c r="N52" i="21"/>
  <c r="O52" i="21"/>
  <c r="P52" i="21"/>
  <c r="R52" i="21"/>
  <c r="M53" i="21"/>
  <c r="N53" i="21"/>
  <c r="O53" i="21"/>
  <c r="P53" i="21"/>
  <c r="R53" i="21"/>
  <c r="M54" i="21"/>
  <c r="N54" i="21"/>
  <c r="O54" i="21"/>
  <c r="P54" i="21"/>
  <c r="R54" i="21"/>
  <c r="M55" i="21"/>
  <c r="N55" i="21"/>
  <c r="O55" i="21"/>
  <c r="P55" i="21"/>
  <c r="R55" i="21"/>
  <c r="M56" i="21"/>
  <c r="N56" i="21"/>
  <c r="O56" i="21"/>
  <c r="P56" i="21"/>
  <c r="R56" i="21"/>
  <c r="M57" i="21"/>
  <c r="N57" i="21"/>
  <c r="O57" i="21"/>
  <c r="P57" i="21"/>
  <c r="R57" i="21"/>
  <c r="M58" i="21"/>
  <c r="Q58" i="21" s="1"/>
  <c r="N58" i="21"/>
  <c r="O58" i="21"/>
  <c r="P58" i="21"/>
  <c r="R58" i="21"/>
  <c r="M59" i="21"/>
  <c r="N59" i="21"/>
  <c r="O59" i="21"/>
  <c r="P59" i="21"/>
  <c r="R59" i="21"/>
  <c r="M60" i="21"/>
  <c r="N60" i="21"/>
  <c r="O60" i="21"/>
  <c r="P60" i="21"/>
  <c r="R60" i="21"/>
  <c r="M61" i="21"/>
  <c r="N61" i="21"/>
  <c r="O61" i="21"/>
  <c r="P61" i="21"/>
  <c r="R61" i="21"/>
  <c r="M62" i="21"/>
  <c r="N62" i="21"/>
  <c r="O62" i="21"/>
  <c r="P62" i="21"/>
  <c r="R62" i="21"/>
  <c r="M63" i="21"/>
  <c r="N63" i="21"/>
  <c r="O63" i="21"/>
  <c r="P63" i="21"/>
  <c r="R63" i="21"/>
  <c r="M64" i="21"/>
  <c r="N64" i="21"/>
  <c r="O64" i="21"/>
  <c r="P64" i="21"/>
  <c r="R64" i="21"/>
  <c r="M8" i="21"/>
  <c r="N8" i="21"/>
  <c r="O8" i="21"/>
  <c r="P8" i="21"/>
  <c r="R8" i="21"/>
  <c r="M65" i="21"/>
  <c r="N65" i="21"/>
  <c r="O65" i="21"/>
  <c r="P65" i="21"/>
  <c r="R65" i="21"/>
  <c r="M9" i="21"/>
  <c r="N9" i="21"/>
  <c r="O9" i="21"/>
  <c r="P9" i="21"/>
  <c r="R9" i="21"/>
  <c r="M10" i="21"/>
  <c r="N10" i="21"/>
  <c r="O10" i="21"/>
  <c r="P10" i="21"/>
  <c r="R10" i="21"/>
  <c r="M66" i="21"/>
  <c r="N66" i="21"/>
  <c r="O66" i="21"/>
  <c r="P66" i="21"/>
  <c r="R66" i="21"/>
  <c r="M67" i="21"/>
  <c r="N67" i="21"/>
  <c r="O67" i="21"/>
  <c r="P67" i="21"/>
  <c r="R67" i="21"/>
  <c r="M68" i="21"/>
  <c r="N68" i="21"/>
  <c r="O68" i="21"/>
  <c r="P68" i="21"/>
  <c r="R68" i="21"/>
  <c r="M69" i="21"/>
  <c r="N69" i="21"/>
  <c r="O69" i="21"/>
  <c r="P69" i="21"/>
  <c r="R69" i="21"/>
  <c r="M70" i="21"/>
  <c r="N70" i="21"/>
  <c r="O70" i="21"/>
  <c r="P70" i="21"/>
  <c r="R70" i="21"/>
  <c r="M71" i="21"/>
  <c r="Q71" i="21" s="1"/>
  <c r="N71" i="21"/>
  <c r="O71" i="21"/>
  <c r="P71" i="21"/>
  <c r="R71" i="21"/>
  <c r="M72" i="21"/>
  <c r="N72" i="21"/>
  <c r="O72" i="21"/>
  <c r="P72" i="21"/>
  <c r="R72" i="21"/>
  <c r="M73" i="21"/>
  <c r="N73" i="21"/>
  <c r="O73" i="21"/>
  <c r="P73" i="21"/>
  <c r="R73" i="21"/>
  <c r="M74" i="21"/>
  <c r="N74" i="21"/>
  <c r="O74" i="21"/>
  <c r="P74" i="21"/>
  <c r="R74" i="21"/>
  <c r="M75" i="21"/>
  <c r="N75" i="21"/>
  <c r="O75" i="21"/>
  <c r="P75" i="21"/>
  <c r="R75" i="21"/>
  <c r="M76" i="21"/>
  <c r="N76" i="21"/>
  <c r="O76" i="21"/>
  <c r="P76" i="21"/>
  <c r="R76" i="21"/>
  <c r="M77" i="21"/>
  <c r="N77" i="21"/>
  <c r="O77" i="21"/>
  <c r="P77" i="21"/>
  <c r="R77" i="21"/>
  <c r="M78" i="21"/>
  <c r="N78" i="21"/>
  <c r="O78" i="21"/>
  <c r="P78" i="21"/>
  <c r="R78" i="21"/>
  <c r="N2" i="21"/>
  <c r="O2" i="21"/>
  <c r="P2" i="21"/>
  <c r="R2" i="21"/>
  <c r="M79" i="21"/>
  <c r="N79" i="21"/>
  <c r="O79" i="21"/>
  <c r="P79" i="21"/>
  <c r="R79" i="21"/>
  <c r="M80" i="21"/>
  <c r="N80" i="21"/>
  <c r="O80" i="21"/>
  <c r="P80" i="21"/>
  <c r="R80" i="21"/>
  <c r="M81" i="21"/>
  <c r="N81" i="21"/>
  <c r="O81" i="21"/>
  <c r="P81" i="21"/>
  <c r="R81" i="21"/>
  <c r="M82" i="21"/>
  <c r="N82" i="21"/>
  <c r="O82" i="21"/>
  <c r="P82" i="21"/>
  <c r="R82" i="21"/>
  <c r="M83" i="21"/>
  <c r="N83" i="21"/>
  <c r="O83" i="21"/>
  <c r="P83" i="21"/>
  <c r="R83" i="21"/>
  <c r="M84" i="21"/>
  <c r="N84" i="21"/>
  <c r="O84" i="21"/>
  <c r="P84" i="21"/>
  <c r="R84" i="21"/>
  <c r="M85" i="21"/>
  <c r="N85" i="21"/>
  <c r="O85" i="21"/>
  <c r="P85" i="21"/>
  <c r="R85" i="21"/>
  <c r="M11" i="21"/>
  <c r="N11" i="21"/>
  <c r="P11" i="21"/>
  <c r="R11" i="21"/>
  <c r="M86" i="21"/>
  <c r="N86" i="21"/>
  <c r="O86" i="21"/>
  <c r="P86" i="21"/>
  <c r="R86" i="21"/>
  <c r="M87" i="21"/>
  <c r="N87" i="21"/>
  <c r="O87" i="21"/>
  <c r="P87" i="21"/>
  <c r="R87" i="21"/>
  <c r="M88" i="21"/>
  <c r="N88" i="21"/>
  <c r="O88" i="21"/>
  <c r="P88" i="21"/>
  <c r="R88" i="21"/>
  <c r="M89" i="21"/>
  <c r="N89" i="21"/>
  <c r="O89" i="21"/>
  <c r="P89" i="21"/>
  <c r="R89" i="21"/>
  <c r="M90" i="21"/>
  <c r="N90" i="21"/>
  <c r="O90" i="21"/>
  <c r="P90" i="21"/>
  <c r="R90" i="21"/>
  <c r="M91" i="21"/>
  <c r="N91" i="21"/>
  <c r="O91" i="21"/>
  <c r="P91" i="21"/>
  <c r="R91" i="21"/>
  <c r="M92" i="21"/>
  <c r="N92" i="21"/>
  <c r="O92" i="21"/>
  <c r="P92" i="21"/>
  <c r="R92" i="21"/>
  <c r="M93" i="21"/>
  <c r="N93" i="21"/>
  <c r="O93" i="21"/>
  <c r="P93" i="21"/>
  <c r="R93" i="21"/>
  <c r="M94" i="21"/>
  <c r="N94" i="21"/>
  <c r="O94" i="21"/>
  <c r="P94" i="21"/>
  <c r="R94" i="21"/>
  <c r="M95" i="21"/>
  <c r="N95" i="21"/>
  <c r="O95" i="21"/>
  <c r="P95" i="21"/>
  <c r="R95" i="21"/>
  <c r="M96" i="21"/>
  <c r="N96" i="21"/>
  <c r="O96" i="21"/>
  <c r="P96" i="21"/>
  <c r="R96" i="21"/>
  <c r="M97" i="21"/>
  <c r="N97" i="21"/>
  <c r="O97" i="21"/>
  <c r="P97" i="21"/>
  <c r="R97" i="21"/>
  <c r="N3" i="21"/>
  <c r="O3" i="21"/>
  <c r="P3" i="21"/>
  <c r="R3" i="21"/>
  <c r="M98" i="21"/>
  <c r="N98" i="21"/>
  <c r="O98" i="21"/>
  <c r="P98" i="21"/>
  <c r="R98" i="21"/>
  <c r="M99" i="21"/>
  <c r="N99" i="21"/>
  <c r="O99" i="21"/>
  <c r="P99" i="21"/>
  <c r="R99" i="21"/>
  <c r="M100" i="21"/>
  <c r="N100" i="21"/>
  <c r="O100" i="21"/>
  <c r="P100" i="21"/>
  <c r="R100" i="21"/>
  <c r="M101" i="21"/>
  <c r="N101" i="21"/>
  <c r="O101" i="21"/>
  <c r="P101" i="21"/>
  <c r="R101" i="21"/>
  <c r="M102" i="21"/>
  <c r="N102" i="21"/>
  <c r="O102" i="21"/>
  <c r="P102" i="21"/>
  <c r="R102" i="21"/>
  <c r="M103" i="21"/>
  <c r="N103" i="21"/>
  <c r="O103" i="21"/>
  <c r="P103" i="21"/>
  <c r="R103" i="21"/>
  <c r="M12" i="21"/>
  <c r="N12" i="21"/>
  <c r="P12" i="21"/>
  <c r="R12" i="21"/>
  <c r="M104" i="21"/>
  <c r="N104" i="21"/>
  <c r="O104" i="21"/>
  <c r="P104" i="21"/>
  <c r="R104" i="21"/>
  <c r="M105" i="21"/>
  <c r="N105" i="21"/>
  <c r="O105" i="21"/>
  <c r="P105" i="21"/>
  <c r="R105" i="21"/>
  <c r="M106" i="21"/>
  <c r="N106" i="21"/>
  <c r="O106" i="21"/>
  <c r="P106" i="21"/>
  <c r="R106" i="21"/>
  <c r="M107" i="21"/>
  <c r="N107" i="21"/>
  <c r="O107" i="21"/>
  <c r="P107" i="21"/>
  <c r="R107" i="21"/>
  <c r="M108" i="21"/>
  <c r="N108" i="21"/>
  <c r="O108" i="21"/>
  <c r="P108" i="21"/>
  <c r="R108" i="21"/>
  <c r="M109" i="21"/>
  <c r="N109" i="21"/>
  <c r="O109" i="21"/>
  <c r="P109" i="21"/>
  <c r="R109" i="21"/>
  <c r="M110" i="21"/>
  <c r="N110" i="21"/>
  <c r="O110" i="21"/>
  <c r="P110" i="21"/>
  <c r="R110" i="21"/>
  <c r="M111" i="21"/>
  <c r="N111" i="21"/>
  <c r="O111" i="21"/>
  <c r="P111" i="21"/>
  <c r="R111" i="21"/>
  <c r="M112" i="21"/>
  <c r="N112" i="21"/>
  <c r="O112" i="21"/>
  <c r="P112" i="21"/>
  <c r="R112" i="21"/>
  <c r="M113" i="21"/>
  <c r="N113" i="21"/>
  <c r="O113" i="21"/>
  <c r="P113" i="21"/>
  <c r="R113" i="21"/>
  <c r="M114" i="21"/>
  <c r="N114" i="21"/>
  <c r="O114" i="21"/>
  <c r="P114" i="21"/>
  <c r="R114" i="21"/>
  <c r="M115" i="21"/>
  <c r="N115" i="21"/>
  <c r="O115" i="21"/>
  <c r="P115" i="21"/>
  <c r="R115" i="21"/>
  <c r="M116" i="21"/>
  <c r="N116" i="21"/>
  <c r="O116" i="21"/>
  <c r="P116" i="21"/>
  <c r="R116" i="21"/>
  <c r="M117" i="21"/>
  <c r="N117" i="21"/>
  <c r="O117" i="21"/>
  <c r="P117" i="21"/>
  <c r="R117" i="21"/>
  <c r="M118" i="21"/>
  <c r="N118" i="21"/>
  <c r="O118" i="21"/>
  <c r="P118" i="21"/>
  <c r="R118" i="21"/>
  <c r="M119" i="21"/>
  <c r="N119" i="21"/>
  <c r="O119" i="21"/>
  <c r="P119" i="21"/>
  <c r="R119" i="21"/>
  <c r="M120" i="21"/>
  <c r="N120" i="21"/>
  <c r="O120" i="21"/>
  <c r="P120" i="21"/>
  <c r="R120" i="21"/>
  <c r="M121" i="21"/>
  <c r="N121" i="21"/>
  <c r="O121" i="21"/>
  <c r="P121" i="21"/>
  <c r="R121" i="21"/>
  <c r="M122" i="21"/>
  <c r="N122" i="21"/>
  <c r="O122" i="21"/>
  <c r="P122" i="21"/>
  <c r="R122" i="21"/>
  <c r="M123" i="21"/>
  <c r="N123" i="21"/>
  <c r="O123" i="21"/>
  <c r="P123" i="21"/>
  <c r="R123" i="21"/>
  <c r="M124" i="21"/>
  <c r="N124" i="21"/>
  <c r="O124" i="21"/>
  <c r="P124" i="21"/>
  <c r="R124" i="21"/>
  <c r="M125" i="21"/>
  <c r="N125" i="21"/>
  <c r="O125" i="21"/>
  <c r="P125" i="21"/>
  <c r="R125" i="21"/>
  <c r="M126" i="21"/>
  <c r="N126" i="21"/>
  <c r="O126" i="21"/>
  <c r="P126" i="21"/>
  <c r="R126" i="21"/>
  <c r="M127" i="21"/>
  <c r="N127" i="21"/>
  <c r="O127" i="21"/>
  <c r="P127" i="21"/>
  <c r="R127" i="21"/>
  <c r="M128" i="21"/>
  <c r="N128" i="21"/>
  <c r="O128" i="21"/>
  <c r="P128" i="21"/>
  <c r="R128" i="21"/>
  <c r="M129" i="21"/>
  <c r="N129" i="21"/>
  <c r="O129" i="21"/>
  <c r="P129" i="21"/>
  <c r="R129" i="21"/>
  <c r="M130" i="21"/>
  <c r="N130" i="21"/>
  <c r="O130" i="21"/>
  <c r="P130" i="21"/>
  <c r="R130" i="21"/>
  <c r="M131" i="21"/>
  <c r="N131" i="21"/>
  <c r="O131" i="21"/>
  <c r="P131" i="21"/>
  <c r="R131" i="21"/>
  <c r="M132" i="21"/>
  <c r="N132" i="21"/>
  <c r="O132" i="21"/>
  <c r="P132" i="21"/>
  <c r="R132" i="21"/>
  <c r="M133" i="21"/>
  <c r="N133" i="21"/>
  <c r="O133" i="21"/>
  <c r="P133" i="21"/>
  <c r="R133" i="21"/>
  <c r="M134" i="21"/>
  <c r="N134" i="21"/>
  <c r="O134" i="21"/>
  <c r="P134" i="21"/>
  <c r="R134" i="21"/>
  <c r="M13" i="21"/>
  <c r="N13" i="21"/>
  <c r="O13" i="21"/>
  <c r="P13" i="21"/>
  <c r="R13" i="21"/>
  <c r="M135" i="21"/>
  <c r="N135" i="21"/>
  <c r="O135" i="21"/>
  <c r="P135" i="21"/>
  <c r="R135" i="21"/>
  <c r="M136" i="21"/>
  <c r="N136" i="21"/>
  <c r="O136" i="21"/>
  <c r="P136" i="21"/>
  <c r="R136" i="21"/>
  <c r="M137" i="21"/>
  <c r="N137" i="21"/>
  <c r="O137" i="21"/>
  <c r="P137" i="21"/>
  <c r="R137" i="21"/>
  <c r="M138" i="21"/>
  <c r="N138" i="21"/>
  <c r="O138" i="21"/>
  <c r="P138" i="21"/>
  <c r="R138" i="21"/>
  <c r="M139" i="21"/>
  <c r="N139" i="21"/>
  <c r="O139" i="21"/>
  <c r="P139" i="21"/>
  <c r="R139" i="21"/>
  <c r="M140" i="21"/>
  <c r="N140" i="21"/>
  <c r="O140" i="21"/>
  <c r="P140" i="21"/>
  <c r="R140" i="21"/>
  <c r="M141" i="21"/>
  <c r="N141" i="21"/>
  <c r="O141" i="21"/>
  <c r="P141" i="21"/>
  <c r="R141" i="21"/>
  <c r="M142" i="21"/>
  <c r="N142" i="21"/>
  <c r="O142" i="21"/>
  <c r="P142" i="21"/>
  <c r="R142" i="21"/>
  <c r="M143" i="21"/>
  <c r="N143" i="21"/>
  <c r="O143" i="21"/>
  <c r="P143" i="21"/>
  <c r="R143" i="21"/>
  <c r="M144" i="21"/>
  <c r="N144" i="21"/>
  <c r="O144" i="21"/>
  <c r="P144" i="21"/>
  <c r="R144" i="21"/>
  <c r="M145" i="21"/>
  <c r="N145" i="21"/>
  <c r="O145" i="21"/>
  <c r="P145" i="21"/>
  <c r="R145" i="21"/>
  <c r="M146" i="21"/>
  <c r="N146" i="21"/>
  <c r="O146" i="21"/>
  <c r="P146" i="21"/>
  <c r="R146" i="21"/>
  <c r="M147" i="21"/>
  <c r="N147" i="21"/>
  <c r="O147" i="21"/>
  <c r="P147" i="21"/>
  <c r="R147" i="21"/>
  <c r="M148" i="21"/>
  <c r="N148" i="21"/>
  <c r="O148" i="21"/>
  <c r="P148" i="21"/>
  <c r="R148" i="21"/>
  <c r="M149" i="21"/>
  <c r="N149" i="21"/>
  <c r="O149" i="21"/>
  <c r="P149" i="21"/>
  <c r="R149" i="21"/>
  <c r="M150" i="21"/>
  <c r="N150" i="21"/>
  <c r="O150" i="21"/>
  <c r="P150" i="21"/>
  <c r="R150" i="21"/>
  <c r="M151" i="21"/>
  <c r="N151" i="21"/>
  <c r="O151" i="21"/>
  <c r="P151" i="21"/>
  <c r="R151" i="21"/>
  <c r="M152" i="21"/>
  <c r="N152" i="21"/>
  <c r="O152" i="21"/>
  <c r="P152" i="21"/>
  <c r="R152" i="21"/>
  <c r="M153" i="21"/>
  <c r="N153" i="21"/>
  <c r="O153" i="21"/>
  <c r="P153" i="21"/>
  <c r="R153" i="21"/>
  <c r="M154" i="21"/>
  <c r="N154" i="21"/>
  <c r="O154" i="21"/>
  <c r="P154" i="21"/>
  <c r="R154" i="21"/>
  <c r="M155" i="21"/>
  <c r="N155" i="21"/>
  <c r="O155" i="21"/>
  <c r="P155" i="21"/>
  <c r="R155" i="21"/>
  <c r="M156" i="21"/>
  <c r="N156" i="21"/>
  <c r="O156" i="21"/>
  <c r="P156" i="21"/>
  <c r="R156" i="21"/>
  <c r="M157" i="21"/>
  <c r="N157" i="21"/>
  <c r="O157" i="21"/>
  <c r="P157" i="21"/>
  <c r="R157" i="21"/>
  <c r="M158" i="21"/>
  <c r="N158" i="21"/>
  <c r="O158" i="21"/>
  <c r="P158" i="21"/>
  <c r="R158" i="21"/>
  <c r="M159" i="21"/>
  <c r="N159" i="21"/>
  <c r="O159" i="21"/>
  <c r="P159" i="21"/>
  <c r="R159" i="21"/>
  <c r="M160" i="21"/>
  <c r="N160" i="21"/>
  <c r="O160" i="21"/>
  <c r="P160" i="21"/>
  <c r="R160" i="21"/>
  <c r="M161" i="21"/>
  <c r="N161" i="21"/>
  <c r="O161" i="21"/>
  <c r="P161" i="21"/>
  <c r="R161" i="21"/>
  <c r="M162" i="21"/>
  <c r="N162" i="21"/>
  <c r="O162" i="21"/>
  <c r="P162" i="21"/>
  <c r="R162" i="21"/>
  <c r="M163" i="21"/>
  <c r="N163" i="21"/>
  <c r="O163" i="21"/>
  <c r="P163" i="21"/>
  <c r="R163" i="21"/>
  <c r="M164" i="21"/>
  <c r="N164" i="21"/>
  <c r="O164" i="21"/>
  <c r="P164" i="21"/>
  <c r="R164" i="21"/>
  <c r="M165" i="21"/>
  <c r="N165" i="21"/>
  <c r="O165" i="21"/>
  <c r="P165" i="21"/>
  <c r="R165" i="21"/>
  <c r="M166" i="21"/>
  <c r="N166" i="21"/>
  <c r="O166" i="21"/>
  <c r="P166" i="21"/>
  <c r="R166" i="21"/>
  <c r="M167" i="21"/>
  <c r="N167" i="21"/>
  <c r="O167" i="21"/>
  <c r="P167" i="21"/>
  <c r="R167" i="21"/>
  <c r="M168" i="21"/>
  <c r="N168" i="21"/>
  <c r="O168" i="21"/>
  <c r="P168" i="21"/>
  <c r="R168" i="21"/>
  <c r="M169" i="21"/>
  <c r="N169" i="21"/>
  <c r="O169" i="21"/>
  <c r="P169" i="21"/>
  <c r="R169" i="21"/>
  <c r="M170" i="21"/>
  <c r="N170" i="21"/>
  <c r="O170" i="21"/>
  <c r="P170" i="21"/>
  <c r="R170" i="21"/>
  <c r="M171" i="21"/>
  <c r="N171" i="21"/>
  <c r="O171" i="21"/>
  <c r="P171" i="21"/>
  <c r="R171" i="21"/>
  <c r="M172" i="21"/>
  <c r="N172" i="21"/>
  <c r="O172" i="21"/>
  <c r="P172" i="21"/>
  <c r="R172" i="21"/>
  <c r="M173" i="21"/>
  <c r="N173" i="21"/>
  <c r="O173" i="21"/>
  <c r="P173" i="21"/>
  <c r="R173" i="21"/>
  <c r="M174" i="21"/>
  <c r="N174" i="21"/>
  <c r="O174" i="21"/>
  <c r="P174" i="21"/>
  <c r="R174" i="21"/>
  <c r="M175" i="21"/>
  <c r="N175" i="21"/>
  <c r="O175" i="21"/>
  <c r="P175" i="21"/>
  <c r="R175" i="21"/>
  <c r="M176" i="21"/>
  <c r="N176" i="21"/>
  <c r="O176" i="21"/>
  <c r="P176" i="21"/>
  <c r="R176" i="21"/>
  <c r="M177" i="21"/>
  <c r="N177" i="21"/>
  <c r="O177" i="21"/>
  <c r="P177" i="21"/>
  <c r="R177" i="21"/>
  <c r="M178" i="21"/>
  <c r="N178" i="21"/>
  <c r="O178" i="21"/>
  <c r="P178" i="21"/>
  <c r="R178" i="21"/>
  <c r="M179" i="21"/>
  <c r="N179" i="21"/>
  <c r="O179" i="21"/>
  <c r="P179" i="21"/>
  <c r="R179" i="21"/>
  <c r="M180" i="21"/>
  <c r="N180" i="21"/>
  <c r="O180" i="21"/>
  <c r="P180" i="21"/>
  <c r="R180" i="21"/>
  <c r="M181" i="21"/>
  <c r="N181" i="21"/>
  <c r="O181" i="21"/>
  <c r="P181" i="21"/>
  <c r="R181" i="21"/>
  <c r="M182" i="21"/>
  <c r="N182" i="21"/>
  <c r="O182" i="21"/>
  <c r="P182" i="21"/>
  <c r="R182" i="21"/>
  <c r="M183" i="21"/>
  <c r="N183" i="21"/>
  <c r="O183" i="21"/>
  <c r="P183" i="21"/>
  <c r="R183" i="21"/>
  <c r="M184" i="21"/>
  <c r="N184" i="21"/>
  <c r="O184" i="21"/>
  <c r="P184" i="21"/>
  <c r="R184" i="21"/>
  <c r="M185" i="21"/>
  <c r="N185" i="21"/>
  <c r="O185" i="21"/>
  <c r="P185" i="21"/>
  <c r="R185" i="21"/>
  <c r="M186" i="21"/>
  <c r="N186" i="21"/>
  <c r="O186" i="21"/>
  <c r="P186" i="21"/>
  <c r="R186" i="21"/>
  <c r="M187" i="21"/>
  <c r="N187" i="21"/>
  <c r="O187" i="21"/>
  <c r="P187" i="21"/>
  <c r="R187" i="21"/>
  <c r="M188" i="21"/>
  <c r="N188" i="21"/>
  <c r="O188" i="21"/>
  <c r="P188" i="21"/>
  <c r="R188" i="21"/>
  <c r="M189" i="21"/>
  <c r="N189" i="21"/>
  <c r="O189" i="21"/>
  <c r="P189" i="21"/>
  <c r="R189" i="21"/>
  <c r="M190" i="21"/>
  <c r="N190" i="21"/>
  <c r="O190" i="21"/>
  <c r="P190" i="21"/>
  <c r="R190" i="21"/>
  <c r="M14" i="21"/>
  <c r="N14" i="21"/>
  <c r="O14" i="21"/>
  <c r="P14" i="21"/>
  <c r="R14" i="21"/>
  <c r="M191" i="21"/>
  <c r="N191" i="21"/>
  <c r="O191" i="21"/>
  <c r="P191" i="21"/>
  <c r="R191" i="21"/>
  <c r="M192" i="21"/>
  <c r="N192" i="21"/>
  <c r="O192" i="21"/>
  <c r="P192" i="21"/>
  <c r="R192" i="21"/>
  <c r="M193" i="21"/>
  <c r="N193" i="21"/>
  <c r="O193" i="21"/>
  <c r="P193" i="21"/>
  <c r="R193" i="21"/>
  <c r="M194" i="21"/>
  <c r="N194" i="21"/>
  <c r="O194" i="21"/>
  <c r="P194" i="21"/>
  <c r="R194" i="21"/>
  <c r="M195" i="21"/>
  <c r="N195" i="21"/>
  <c r="O195" i="21"/>
  <c r="P195" i="21"/>
  <c r="R195" i="21"/>
  <c r="M196" i="21"/>
  <c r="N196" i="21"/>
  <c r="O196" i="21"/>
  <c r="P196" i="21"/>
  <c r="R196" i="21"/>
  <c r="M197" i="21"/>
  <c r="N197" i="21"/>
  <c r="O197" i="21"/>
  <c r="P197" i="21"/>
  <c r="R197" i="21"/>
  <c r="M198" i="21"/>
  <c r="N198" i="21"/>
  <c r="O198" i="21"/>
  <c r="P198" i="21"/>
  <c r="R198" i="21"/>
  <c r="M199" i="21"/>
  <c r="N199" i="21"/>
  <c r="O199" i="21"/>
  <c r="P199" i="21"/>
  <c r="R199" i="21"/>
  <c r="M200" i="21"/>
  <c r="N200" i="21"/>
  <c r="O200" i="21"/>
  <c r="P200" i="21"/>
  <c r="R200" i="21"/>
  <c r="M201" i="21"/>
  <c r="N201" i="21"/>
  <c r="O201" i="21"/>
  <c r="P201" i="21"/>
  <c r="R201" i="21"/>
  <c r="M202" i="21"/>
  <c r="N202" i="21"/>
  <c r="O202" i="21"/>
  <c r="P202" i="21"/>
  <c r="R202" i="21"/>
  <c r="M203" i="21"/>
  <c r="N203" i="21"/>
  <c r="O203" i="21"/>
  <c r="P203" i="21"/>
  <c r="R203" i="21"/>
  <c r="M204" i="21"/>
  <c r="N204" i="21"/>
  <c r="O204" i="21"/>
  <c r="P204" i="21"/>
  <c r="R204" i="21"/>
  <c r="M205" i="21"/>
  <c r="N205" i="21"/>
  <c r="O205" i="21"/>
  <c r="P205" i="21"/>
  <c r="R205" i="21"/>
  <c r="M206" i="21"/>
  <c r="N206" i="21"/>
  <c r="O206" i="21"/>
  <c r="P206" i="21"/>
  <c r="R206" i="21"/>
  <c r="M207" i="21"/>
  <c r="N207" i="21"/>
  <c r="O207" i="21"/>
  <c r="P207" i="21"/>
  <c r="R207" i="21"/>
  <c r="M208" i="21"/>
  <c r="N208" i="21"/>
  <c r="O208" i="21"/>
  <c r="P208" i="21"/>
  <c r="R208" i="21"/>
  <c r="M209" i="21"/>
  <c r="N209" i="21"/>
  <c r="O209" i="21"/>
  <c r="P209" i="21"/>
  <c r="R209" i="21"/>
  <c r="M210" i="21"/>
  <c r="N210" i="21"/>
  <c r="O210" i="21"/>
  <c r="P210" i="21"/>
  <c r="R210" i="21"/>
  <c r="M15" i="21"/>
  <c r="N15" i="21"/>
  <c r="O15" i="21"/>
  <c r="P15" i="21"/>
  <c r="R15" i="21"/>
  <c r="M211" i="21"/>
  <c r="N211" i="21"/>
  <c r="O211" i="21"/>
  <c r="P211" i="21"/>
  <c r="R211" i="21"/>
  <c r="M212" i="21"/>
  <c r="N212" i="21"/>
  <c r="O212" i="21"/>
  <c r="P212" i="21"/>
  <c r="R212" i="21"/>
  <c r="M213" i="21"/>
  <c r="N213" i="21"/>
  <c r="O213" i="21"/>
  <c r="P213" i="21"/>
  <c r="R213" i="21"/>
  <c r="M214" i="21"/>
  <c r="N214" i="21"/>
  <c r="O214" i="21"/>
  <c r="P214" i="21"/>
  <c r="R214" i="21"/>
  <c r="M215" i="21"/>
  <c r="N215" i="21"/>
  <c r="O215" i="21"/>
  <c r="P215" i="21"/>
  <c r="R215" i="21"/>
  <c r="M216" i="21"/>
  <c r="N216" i="21"/>
  <c r="O216" i="21"/>
  <c r="P216" i="21"/>
  <c r="R216" i="21"/>
  <c r="M217" i="21"/>
  <c r="N217" i="21"/>
  <c r="O217" i="21"/>
  <c r="P217" i="21"/>
  <c r="R217" i="21"/>
  <c r="M218" i="21"/>
  <c r="N218" i="21"/>
  <c r="O218" i="21"/>
  <c r="P218" i="21"/>
  <c r="R218" i="21"/>
  <c r="M219" i="21"/>
  <c r="N219" i="21"/>
  <c r="O219" i="21"/>
  <c r="P219" i="21"/>
  <c r="R219" i="21"/>
  <c r="M220" i="21"/>
  <c r="N220" i="21"/>
  <c r="O220" i="21"/>
  <c r="P220" i="21"/>
  <c r="R220" i="21"/>
  <c r="M221" i="21"/>
  <c r="N221" i="21"/>
  <c r="O221" i="21"/>
  <c r="P221" i="21"/>
  <c r="R221" i="21"/>
  <c r="M222" i="21"/>
  <c r="N222" i="21"/>
  <c r="O222" i="21"/>
  <c r="P222" i="21"/>
  <c r="R222" i="21"/>
  <c r="M16" i="21"/>
  <c r="N16" i="21"/>
  <c r="O16" i="21"/>
  <c r="P16" i="21"/>
  <c r="R16" i="21"/>
  <c r="M223" i="21"/>
  <c r="N223" i="21"/>
  <c r="O223" i="21"/>
  <c r="P223" i="21"/>
  <c r="R223" i="21"/>
  <c r="M224" i="21"/>
  <c r="N224" i="21"/>
  <c r="O224" i="21"/>
  <c r="P224" i="21"/>
  <c r="R224" i="21"/>
  <c r="M225" i="21"/>
  <c r="N225" i="21"/>
  <c r="O225" i="21"/>
  <c r="P225" i="21"/>
  <c r="R225" i="21"/>
  <c r="M226" i="21"/>
  <c r="N226" i="21"/>
  <c r="O226" i="21"/>
  <c r="P226" i="21"/>
  <c r="R226" i="21"/>
  <c r="M227" i="21"/>
  <c r="N227" i="21"/>
  <c r="O227" i="21"/>
  <c r="P227" i="21"/>
  <c r="R227" i="21"/>
  <c r="M228" i="21"/>
  <c r="N228" i="21"/>
  <c r="O228" i="21"/>
  <c r="P228" i="21"/>
  <c r="R228" i="21"/>
  <c r="M229" i="21"/>
  <c r="N229" i="21"/>
  <c r="O229" i="21"/>
  <c r="P229" i="21"/>
  <c r="R229" i="21"/>
  <c r="M230" i="21"/>
  <c r="N230" i="21"/>
  <c r="O230" i="21"/>
  <c r="P230" i="21"/>
  <c r="R230" i="21"/>
  <c r="M231" i="21"/>
  <c r="N231" i="21"/>
  <c r="O231" i="21"/>
  <c r="P231" i="21"/>
  <c r="R231" i="21"/>
  <c r="M232" i="21"/>
  <c r="N232" i="21"/>
  <c r="O232" i="21"/>
  <c r="P232" i="21"/>
  <c r="R232" i="21"/>
  <c r="M233" i="21"/>
  <c r="N233" i="21"/>
  <c r="O233" i="21"/>
  <c r="P233" i="21"/>
  <c r="R233" i="21"/>
  <c r="M234" i="21"/>
  <c r="N234" i="21"/>
  <c r="O234" i="21"/>
  <c r="P234" i="21"/>
  <c r="R234" i="21"/>
  <c r="M235" i="21"/>
  <c r="N235" i="21"/>
  <c r="O235" i="21"/>
  <c r="P235" i="21"/>
  <c r="R235" i="21"/>
  <c r="M236" i="21"/>
  <c r="N236" i="21"/>
  <c r="O236" i="21"/>
  <c r="P236" i="21"/>
  <c r="R236" i="21"/>
  <c r="M237" i="21"/>
  <c r="N237" i="21"/>
  <c r="O237" i="21"/>
  <c r="P237" i="21"/>
  <c r="R237" i="21"/>
  <c r="M238" i="21"/>
  <c r="N238" i="21"/>
  <c r="O238" i="21"/>
  <c r="P238" i="21"/>
  <c r="R238" i="21"/>
  <c r="M239" i="21"/>
  <c r="N239" i="21"/>
  <c r="O239" i="21"/>
  <c r="P239" i="21"/>
  <c r="R239" i="21"/>
  <c r="M240" i="21"/>
  <c r="N240" i="21"/>
  <c r="O240" i="21"/>
  <c r="P240" i="21"/>
  <c r="R240" i="21"/>
  <c r="M241" i="21"/>
  <c r="N241" i="21"/>
  <c r="O241" i="21"/>
  <c r="P241" i="21"/>
  <c r="R241" i="21"/>
  <c r="M242" i="21"/>
  <c r="N242" i="21"/>
  <c r="O242" i="21"/>
  <c r="P242" i="21"/>
  <c r="R242" i="21"/>
  <c r="M243" i="21"/>
  <c r="N243" i="21"/>
  <c r="O243" i="21"/>
  <c r="P243" i="21"/>
  <c r="R243" i="21"/>
  <c r="M244" i="21"/>
  <c r="N244" i="21"/>
  <c r="O244" i="21"/>
  <c r="P244" i="21"/>
  <c r="R244" i="21"/>
  <c r="M245" i="21"/>
  <c r="N245" i="21"/>
  <c r="O245" i="21"/>
  <c r="P245" i="21"/>
  <c r="R245" i="21"/>
  <c r="M246" i="21"/>
  <c r="N246" i="21"/>
  <c r="O246" i="21"/>
  <c r="P246" i="21"/>
  <c r="R246" i="21"/>
  <c r="M247" i="21"/>
  <c r="N247" i="21"/>
  <c r="O247" i="21"/>
  <c r="P247" i="21"/>
  <c r="R247" i="21"/>
  <c r="M248" i="21"/>
  <c r="N248" i="21"/>
  <c r="O248" i="21"/>
  <c r="P248" i="21"/>
  <c r="R248" i="21"/>
  <c r="M249" i="21"/>
  <c r="N249" i="21"/>
  <c r="O249" i="21"/>
  <c r="P249" i="21"/>
  <c r="R249" i="21"/>
  <c r="M250" i="21"/>
  <c r="N250" i="21"/>
  <c r="O250" i="21"/>
  <c r="P250" i="21"/>
  <c r="R250" i="21"/>
  <c r="M251" i="21"/>
  <c r="N251" i="21"/>
  <c r="O251" i="21"/>
  <c r="P251" i="21"/>
  <c r="R251" i="21"/>
  <c r="M252" i="21"/>
  <c r="N252" i="21"/>
  <c r="O252" i="21"/>
  <c r="P252" i="21"/>
  <c r="R252" i="21"/>
  <c r="M253" i="21"/>
  <c r="N253" i="21"/>
  <c r="O253" i="21"/>
  <c r="P253" i="21"/>
  <c r="R253" i="21"/>
  <c r="M254" i="21"/>
  <c r="N254" i="21"/>
  <c r="O254" i="21"/>
  <c r="P254" i="21"/>
  <c r="R254" i="21"/>
  <c r="M255" i="21"/>
  <c r="N255" i="21"/>
  <c r="O255" i="21"/>
  <c r="P255" i="21"/>
  <c r="R255" i="21"/>
  <c r="M256" i="21"/>
  <c r="N256" i="21"/>
  <c r="O256" i="21"/>
  <c r="P256" i="21"/>
  <c r="R256" i="21"/>
  <c r="M257" i="21"/>
  <c r="N257" i="21"/>
  <c r="O257" i="21"/>
  <c r="P257" i="21"/>
  <c r="R257" i="21"/>
  <c r="M258" i="21"/>
  <c r="N258" i="21"/>
  <c r="O258" i="21"/>
  <c r="P258" i="21"/>
  <c r="R258" i="21"/>
  <c r="M259" i="21"/>
  <c r="N259" i="21"/>
  <c r="O259" i="21"/>
  <c r="P259" i="21"/>
  <c r="R259" i="21"/>
  <c r="M260" i="21"/>
  <c r="N260" i="21"/>
  <c r="O260" i="21"/>
  <c r="P260" i="21"/>
  <c r="R260" i="21"/>
  <c r="M17" i="21"/>
  <c r="N17" i="21"/>
  <c r="O17" i="21"/>
  <c r="P17" i="21"/>
  <c r="R17" i="21"/>
  <c r="M261" i="21"/>
  <c r="N261" i="21"/>
  <c r="O261" i="21"/>
  <c r="P261" i="21"/>
  <c r="R261" i="21"/>
  <c r="M18" i="21"/>
  <c r="N18" i="21"/>
  <c r="O18" i="21"/>
  <c r="P18" i="21"/>
  <c r="R18" i="21"/>
  <c r="M262" i="21"/>
  <c r="N262" i="21"/>
  <c r="O262" i="21"/>
  <c r="P262" i="21"/>
  <c r="R262" i="21"/>
  <c r="M263" i="21"/>
  <c r="N263" i="21"/>
  <c r="O263" i="21"/>
  <c r="P263" i="21"/>
  <c r="R263" i="21"/>
  <c r="M264" i="21"/>
  <c r="N264" i="21"/>
  <c r="O264" i="21"/>
  <c r="P264" i="21"/>
  <c r="R264" i="21"/>
  <c r="M265" i="21"/>
  <c r="N265" i="21"/>
  <c r="O265" i="21"/>
  <c r="P265" i="21"/>
  <c r="R265" i="21"/>
  <c r="M266" i="21"/>
  <c r="N266" i="21"/>
  <c r="O266" i="21"/>
  <c r="P266" i="21"/>
  <c r="R266" i="21"/>
  <c r="M267" i="21"/>
  <c r="N267" i="21"/>
  <c r="O267" i="21"/>
  <c r="P267" i="21"/>
  <c r="R267" i="21"/>
  <c r="M268" i="21"/>
  <c r="N268" i="21"/>
  <c r="O268" i="21"/>
  <c r="P268" i="21"/>
  <c r="R268" i="21"/>
  <c r="M269" i="21"/>
  <c r="N269" i="21"/>
  <c r="O269" i="21"/>
  <c r="P269" i="21"/>
  <c r="R269" i="21"/>
  <c r="M270" i="21"/>
  <c r="N270" i="21"/>
  <c r="O270" i="21"/>
  <c r="P270" i="21"/>
  <c r="R270" i="21"/>
  <c r="M271" i="21"/>
  <c r="N271" i="21"/>
  <c r="O271" i="21"/>
  <c r="P271" i="21"/>
  <c r="R271" i="21"/>
  <c r="M272" i="21"/>
  <c r="N272" i="21"/>
  <c r="O272" i="21"/>
  <c r="P272" i="21"/>
  <c r="R272" i="21"/>
  <c r="M273" i="21"/>
  <c r="N273" i="21"/>
  <c r="O273" i="21"/>
  <c r="P273" i="21"/>
  <c r="R273" i="21"/>
  <c r="M274" i="21"/>
  <c r="N274" i="21"/>
  <c r="O274" i="21"/>
  <c r="P274" i="21"/>
  <c r="R274" i="21"/>
  <c r="M275" i="21"/>
  <c r="N275" i="21"/>
  <c r="O275" i="21"/>
  <c r="P275" i="21"/>
  <c r="R275" i="21"/>
  <c r="M276" i="21"/>
  <c r="N276" i="21"/>
  <c r="O276" i="21"/>
  <c r="P276" i="21"/>
  <c r="R276" i="21"/>
  <c r="M277" i="21"/>
  <c r="N277" i="21"/>
  <c r="O277" i="21"/>
  <c r="P277" i="21"/>
  <c r="R277" i="21"/>
  <c r="M278" i="21"/>
  <c r="N278" i="21"/>
  <c r="O278" i="21"/>
  <c r="P278" i="21"/>
  <c r="R278" i="21"/>
  <c r="M279" i="21"/>
  <c r="N279" i="21"/>
  <c r="O279" i="21"/>
  <c r="P279" i="21"/>
  <c r="R279" i="21"/>
  <c r="M280" i="21"/>
  <c r="N280" i="21"/>
  <c r="O280" i="21"/>
  <c r="P280" i="21"/>
  <c r="R280" i="21"/>
  <c r="M281" i="21"/>
  <c r="N281" i="21"/>
  <c r="O281" i="21"/>
  <c r="P281" i="21"/>
  <c r="R281" i="21"/>
  <c r="M282" i="21"/>
  <c r="N282" i="21"/>
  <c r="O282" i="21"/>
  <c r="P282" i="21"/>
  <c r="R282" i="21"/>
  <c r="M283" i="21"/>
  <c r="N283" i="21"/>
  <c r="O283" i="21"/>
  <c r="P283" i="21"/>
  <c r="R283" i="21"/>
  <c r="M284" i="21"/>
  <c r="N284" i="21"/>
  <c r="O284" i="21"/>
  <c r="P284" i="21"/>
  <c r="R284" i="21"/>
  <c r="M285" i="21"/>
  <c r="N285" i="21"/>
  <c r="O285" i="21"/>
  <c r="P285" i="21"/>
  <c r="R285" i="21"/>
  <c r="M286" i="21"/>
  <c r="N286" i="21"/>
  <c r="O286" i="21"/>
  <c r="P286" i="21"/>
  <c r="R286" i="21"/>
  <c r="M287" i="21"/>
  <c r="N287" i="21"/>
  <c r="O287" i="21"/>
  <c r="P287" i="21"/>
  <c r="R287" i="21"/>
  <c r="M288" i="21"/>
  <c r="N288" i="21"/>
  <c r="O288" i="21"/>
  <c r="P288" i="21"/>
  <c r="R288" i="21"/>
  <c r="M289" i="21"/>
  <c r="N289" i="21"/>
  <c r="O289" i="21"/>
  <c r="P289" i="21"/>
  <c r="R289" i="21"/>
  <c r="M290" i="21"/>
  <c r="N290" i="21"/>
  <c r="O290" i="21"/>
  <c r="P290" i="21"/>
  <c r="R290" i="21"/>
  <c r="M291" i="21"/>
  <c r="N291" i="21"/>
  <c r="O291" i="21"/>
  <c r="P291" i="21"/>
  <c r="R291" i="21"/>
  <c r="M292" i="21"/>
  <c r="N292" i="21"/>
  <c r="O292" i="21"/>
  <c r="P292" i="21"/>
  <c r="R292" i="21"/>
  <c r="M293" i="21"/>
  <c r="N293" i="21"/>
  <c r="O293" i="21"/>
  <c r="P293" i="21"/>
  <c r="R293" i="21"/>
  <c r="M294" i="21"/>
  <c r="N294" i="21"/>
  <c r="O294" i="21"/>
  <c r="P294" i="21"/>
  <c r="R294" i="21"/>
  <c r="M19" i="21"/>
  <c r="N19" i="21"/>
  <c r="O19" i="21"/>
  <c r="P19" i="21"/>
  <c r="R19" i="21"/>
  <c r="M295" i="21"/>
  <c r="N295" i="21"/>
  <c r="O295" i="21"/>
  <c r="P295" i="21"/>
  <c r="R295" i="21"/>
  <c r="M296" i="21"/>
  <c r="N296" i="21"/>
  <c r="O296" i="21"/>
  <c r="P296" i="21"/>
  <c r="R296" i="21"/>
  <c r="M297" i="21"/>
  <c r="N297" i="21"/>
  <c r="O297" i="21"/>
  <c r="P297" i="21"/>
  <c r="R297" i="21"/>
  <c r="M298" i="21"/>
  <c r="N298" i="21"/>
  <c r="O298" i="21"/>
  <c r="P298" i="21"/>
  <c r="R298" i="21"/>
  <c r="M299" i="21"/>
  <c r="N299" i="21"/>
  <c r="O299" i="21"/>
  <c r="P299" i="21"/>
  <c r="R299" i="21"/>
  <c r="M300" i="21"/>
  <c r="N300" i="21"/>
  <c r="O300" i="21"/>
  <c r="P300" i="21"/>
  <c r="R300" i="21"/>
  <c r="M301" i="21"/>
  <c r="N301" i="21"/>
  <c r="O301" i="21"/>
  <c r="P301" i="21"/>
  <c r="R301" i="21"/>
  <c r="M302" i="21"/>
  <c r="N302" i="21"/>
  <c r="O302" i="21"/>
  <c r="P302" i="21"/>
  <c r="R302" i="21"/>
  <c r="M303" i="21"/>
  <c r="N303" i="21"/>
  <c r="O303" i="21"/>
  <c r="P303" i="21"/>
  <c r="R303" i="21"/>
  <c r="M304" i="21"/>
  <c r="N304" i="21"/>
  <c r="O304" i="21"/>
  <c r="P304" i="21"/>
  <c r="R304" i="21"/>
  <c r="M305" i="21"/>
  <c r="N305" i="21"/>
  <c r="O305" i="21"/>
  <c r="P305" i="21"/>
  <c r="R305" i="21"/>
  <c r="M306" i="21"/>
  <c r="N306" i="21"/>
  <c r="O306" i="21"/>
  <c r="P306" i="21"/>
  <c r="R306" i="21"/>
  <c r="M307" i="21"/>
  <c r="N307" i="21"/>
  <c r="O307" i="21"/>
  <c r="P307" i="21"/>
  <c r="R307" i="21"/>
  <c r="M308" i="21"/>
  <c r="N308" i="21"/>
  <c r="O308" i="21"/>
  <c r="P308" i="21"/>
  <c r="R308" i="21"/>
  <c r="M309" i="21"/>
  <c r="N309" i="21"/>
  <c r="O309" i="21"/>
  <c r="P309" i="21"/>
  <c r="R309" i="21"/>
  <c r="M310" i="21"/>
  <c r="N310" i="21"/>
  <c r="O310" i="21"/>
  <c r="P310" i="21"/>
  <c r="R310" i="21"/>
  <c r="M311" i="21"/>
  <c r="N311" i="21"/>
  <c r="O311" i="21"/>
  <c r="P311" i="21"/>
  <c r="R311" i="21"/>
  <c r="M312" i="21"/>
  <c r="N312" i="21"/>
  <c r="O312" i="21"/>
  <c r="P312" i="21"/>
  <c r="R312" i="21"/>
  <c r="M313" i="21"/>
  <c r="N313" i="21"/>
  <c r="O313" i="21"/>
  <c r="P313" i="21"/>
  <c r="R313" i="21"/>
  <c r="M314" i="21"/>
  <c r="N314" i="21"/>
  <c r="O314" i="21"/>
  <c r="P314" i="21"/>
  <c r="R314" i="21"/>
  <c r="M315" i="21"/>
  <c r="N315" i="21"/>
  <c r="O315" i="21"/>
  <c r="P315" i="21"/>
  <c r="R315" i="21"/>
  <c r="M316" i="21"/>
  <c r="N316" i="21"/>
  <c r="O316" i="21"/>
  <c r="P316" i="21"/>
  <c r="R316" i="21"/>
  <c r="M20" i="21"/>
  <c r="N20" i="21"/>
  <c r="O20" i="21"/>
  <c r="P20" i="21"/>
  <c r="R20" i="21"/>
  <c r="M21" i="21"/>
  <c r="N21" i="21"/>
  <c r="O21" i="21"/>
  <c r="P21" i="21"/>
  <c r="R21" i="21"/>
  <c r="M317" i="21"/>
  <c r="N317" i="21"/>
  <c r="O317" i="21"/>
  <c r="P317" i="21"/>
  <c r="R317" i="21"/>
  <c r="N4" i="21"/>
  <c r="O4" i="21"/>
  <c r="P4" i="21"/>
  <c r="R4" i="21"/>
  <c r="M22" i="21"/>
  <c r="N22" i="21"/>
  <c r="O22" i="21"/>
  <c r="P22" i="21"/>
  <c r="R22" i="21"/>
  <c r="M318" i="21"/>
  <c r="N318" i="21"/>
  <c r="O318" i="21"/>
  <c r="P318" i="21"/>
  <c r="R318" i="21"/>
  <c r="M319" i="21"/>
  <c r="N319" i="21"/>
  <c r="O319" i="21"/>
  <c r="P319" i="21"/>
  <c r="R319" i="21"/>
  <c r="M320" i="21"/>
  <c r="N320" i="21"/>
  <c r="O320" i="21"/>
  <c r="P320" i="21"/>
  <c r="R320" i="21"/>
  <c r="M321" i="21"/>
  <c r="N321" i="21"/>
  <c r="O321" i="21"/>
  <c r="P321" i="21"/>
  <c r="R321" i="21"/>
  <c r="M322" i="21"/>
  <c r="N322" i="21"/>
  <c r="O322" i="21"/>
  <c r="P322" i="21"/>
  <c r="R322" i="21"/>
  <c r="M323" i="21"/>
  <c r="N323" i="21"/>
  <c r="O323" i="21"/>
  <c r="P323" i="21"/>
  <c r="R323" i="21"/>
  <c r="M324" i="21"/>
  <c r="N324" i="21"/>
  <c r="O324" i="21"/>
  <c r="P324" i="21"/>
  <c r="R324" i="21"/>
  <c r="M325" i="21"/>
  <c r="N325" i="21"/>
  <c r="O325" i="21"/>
  <c r="P325" i="21"/>
  <c r="R325" i="21"/>
  <c r="M326" i="21"/>
  <c r="N326" i="21"/>
  <c r="O326" i="21"/>
  <c r="P326" i="21"/>
  <c r="R326" i="21"/>
  <c r="M327" i="21"/>
  <c r="N327" i="21"/>
  <c r="O327" i="21"/>
  <c r="P327" i="21"/>
  <c r="R327" i="21"/>
  <c r="M328" i="21"/>
  <c r="N328" i="21"/>
  <c r="O328" i="21"/>
  <c r="P328" i="21"/>
  <c r="R328" i="21"/>
  <c r="M329" i="21"/>
  <c r="N329" i="21"/>
  <c r="O329" i="21"/>
  <c r="P329" i="21"/>
  <c r="R329" i="21"/>
  <c r="M330" i="21"/>
  <c r="N330" i="21"/>
  <c r="O330" i="21"/>
  <c r="P330" i="21"/>
  <c r="R330" i="21"/>
  <c r="M331" i="21"/>
  <c r="N331" i="21"/>
  <c r="O331" i="21"/>
  <c r="P331" i="21"/>
  <c r="R331" i="21"/>
  <c r="M332" i="21"/>
  <c r="N332" i="21"/>
  <c r="O332" i="21"/>
  <c r="P332" i="21"/>
  <c r="R332" i="21"/>
  <c r="M23" i="21"/>
  <c r="N23" i="21"/>
  <c r="O23" i="21"/>
  <c r="P23" i="21"/>
  <c r="R23" i="21"/>
  <c r="M24" i="21"/>
  <c r="N24" i="21"/>
  <c r="O24" i="21"/>
  <c r="P24" i="21"/>
  <c r="R24" i="21"/>
  <c r="M333" i="21"/>
  <c r="N333" i="21"/>
  <c r="O333" i="21"/>
  <c r="P333" i="21"/>
  <c r="R333" i="21"/>
  <c r="M334" i="21"/>
  <c r="N334" i="21"/>
  <c r="O334" i="21"/>
  <c r="P334" i="21"/>
  <c r="R334" i="21"/>
  <c r="M335" i="21"/>
  <c r="N335" i="21"/>
  <c r="O335" i="21"/>
  <c r="P335" i="21"/>
  <c r="R335" i="21"/>
  <c r="M336" i="21"/>
  <c r="N336" i="21"/>
  <c r="O336" i="21"/>
  <c r="P336" i="21"/>
  <c r="R336" i="21"/>
  <c r="M337" i="21"/>
  <c r="N337" i="21"/>
  <c r="O337" i="21"/>
  <c r="P337" i="21"/>
  <c r="R337" i="21"/>
  <c r="M338" i="21"/>
  <c r="N338" i="21"/>
  <c r="O338" i="21"/>
  <c r="P338" i="21"/>
  <c r="R338" i="21"/>
  <c r="M339" i="21"/>
  <c r="N339" i="21"/>
  <c r="O339" i="21"/>
  <c r="P339" i="21"/>
  <c r="R339" i="21"/>
  <c r="M340" i="21"/>
  <c r="N340" i="21"/>
  <c r="O340" i="21"/>
  <c r="P340" i="21"/>
  <c r="R340" i="21"/>
  <c r="M341" i="21"/>
  <c r="N341" i="21"/>
  <c r="O341" i="21"/>
  <c r="P341" i="21"/>
  <c r="R341" i="21"/>
  <c r="M342" i="21"/>
  <c r="N342" i="21"/>
  <c r="O342" i="21"/>
  <c r="P342" i="21"/>
  <c r="R342" i="21"/>
  <c r="M343" i="21"/>
  <c r="N343" i="21"/>
  <c r="O343" i="21"/>
  <c r="P343" i="21"/>
  <c r="R343" i="21"/>
  <c r="M344" i="21"/>
  <c r="N344" i="21"/>
  <c r="O344" i="21"/>
  <c r="P344" i="21"/>
  <c r="R344" i="21"/>
  <c r="M345" i="21"/>
  <c r="N345" i="21"/>
  <c r="O345" i="21"/>
  <c r="P345" i="21"/>
  <c r="R345" i="21"/>
  <c r="R25" i="21"/>
  <c r="P25" i="21"/>
  <c r="O25" i="21"/>
  <c r="N25" i="21"/>
  <c r="M25" i="21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18" i="20"/>
  <c r="CK19" i="20"/>
  <c r="CK2" i="20"/>
  <c r="CK3" i="19"/>
  <c r="CK4" i="19"/>
  <c r="CK5" i="19"/>
  <c r="CK6" i="19"/>
  <c r="CK7" i="19"/>
  <c r="CK8" i="19"/>
  <c r="CK9" i="19"/>
  <c r="CK10" i="19"/>
  <c r="CK11" i="19"/>
  <c r="CK12" i="19"/>
  <c r="CK13" i="19"/>
  <c r="CK14" i="19"/>
  <c r="CK15" i="19"/>
  <c r="CK16" i="19"/>
  <c r="CK17" i="19"/>
  <c r="CK18" i="19"/>
  <c r="CK19" i="19"/>
  <c r="CK2" i="19"/>
  <c r="CK3" i="18"/>
  <c r="CK4" i="18"/>
  <c r="CK5" i="18"/>
  <c r="CK6" i="18"/>
  <c r="CK7" i="18"/>
  <c r="CK8" i="18"/>
  <c r="CK9" i="18"/>
  <c r="CK10" i="18"/>
  <c r="CK11" i="18"/>
  <c r="CK12" i="18"/>
  <c r="CK13" i="18"/>
  <c r="CK14" i="18"/>
  <c r="CK2" i="18"/>
  <c r="CK3" i="17"/>
  <c r="CK4" i="17"/>
  <c r="CK5" i="17"/>
  <c r="CK6" i="17"/>
  <c r="CK7" i="17"/>
  <c r="CK8" i="17"/>
  <c r="CK9" i="17"/>
  <c r="CK10" i="17"/>
  <c r="CK11" i="17"/>
  <c r="CK12" i="17"/>
  <c r="CK13" i="17"/>
  <c r="CK2" i="17"/>
  <c r="CK3" i="16"/>
  <c r="CK4" i="16"/>
  <c r="CK5" i="16"/>
  <c r="CK6" i="16"/>
  <c r="CK7" i="16"/>
  <c r="CK8" i="16"/>
  <c r="CK9" i="16"/>
  <c r="CK2" i="16"/>
  <c r="CK3" i="15"/>
  <c r="CK4" i="15"/>
  <c r="CK5" i="15"/>
  <c r="CK6" i="15"/>
  <c r="CK7" i="15"/>
  <c r="CK8" i="15"/>
  <c r="CK9" i="15"/>
  <c r="CK10" i="15"/>
  <c r="CK11" i="15"/>
  <c r="CK12" i="15"/>
  <c r="CK13" i="15"/>
  <c r="CK14" i="15"/>
  <c r="CK2" i="15"/>
  <c r="CK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2" i="14"/>
  <c r="CK3" i="13"/>
  <c r="CK4" i="13"/>
  <c r="CK5" i="13"/>
  <c r="CK6" i="13"/>
  <c r="CK7" i="13"/>
  <c r="CK8" i="13"/>
  <c r="CK9" i="13"/>
  <c r="CK10" i="13"/>
  <c r="CK11" i="13"/>
  <c r="CK12" i="13"/>
  <c r="CK13" i="13"/>
  <c r="CK14" i="13"/>
  <c r="CK15" i="13"/>
  <c r="CK16" i="13"/>
  <c r="CK17" i="13"/>
  <c r="CK18" i="13"/>
  <c r="CK19" i="13"/>
  <c r="CK20" i="13"/>
  <c r="CK2" i="13"/>
  <c r="CK3" i="12"/>
  <c r="CK4" i="12"/>
  <c r="CK5" i="12"/>
  <c r="CK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" i="12"/>
  <c r="CK3" i="11"/>
  <c r="CK4" i="11"/>
  <c r="CK5" i="11"/>
  <c r="CK6" i="11"/>
  <c r="CK7" i="11"/>
  <c r="CK8" i="11"/>
  <c r="CK9" i="11"/>
  <c r="CK10" i="11"/>
  <c r="CK11" i="11"/>
  <c r="CK12" i="11"/>
  <c r="CK13" i="11"/>
  <c r="CK14" i="11"/>
  <c r="CK15" i="11"/>
  <c r="CK16" i="11"/>
  <c r="CK17" i="11"/>
  <c r="CK2" i="11"/>
  <c r="CK3" i="10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" i="10"/>
  <c r="CK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" i="9"/>
  <c r="CK3" i="8"/>
  <c r="CK4" i="8"/>
  <c r="CK5" i="8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" i="8"/>
  <c r="CK3" i="7"/>
  <c r="CK4" i="7"/>
  <c r="CK5" i="7"/>
  <c r="CK6" i="7"/>
  <c r="CK7" i="7"/>
  <c r="CK8" i="7"/>
  <c r="CK9" i="7"/>
  <c r="CK10" i="7"/>
  <c r="CK11" i="7"/>
  <c r="CK12" i="7"/>
  <c r="CK13" i="7"/>
  <c r="CK14" i="7"/>
  <c r="CK15" i="7"/>
  <c r="CK16" i="7"/>
  <c r="CK17" i="7"/>
  <c r="CK18" i="7"/>
  <c r="CK19" i="7"/>
  <c r="CK20" i="7"/>
  <c r="CK21" i="7"/>
  <c r="CK2" i="7"/>
  <c r="CK3" i="6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" i="6"/>
  <c r="CK3" i="5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" i="5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" i="4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2" i="3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" i="2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" i="1"/>
  <c r="AI166" i="22" l="1"/>
  <c r="AI59" i="22"/>
  <c r="AI89" i="22"/>
  <c r="AI115" i="22"/>
  <c r="AI132" i="22"/>
  <c r="V33" i="22"/>
  <c r="V85" i="22"/>
  <c r="AI77" i="22"/>
  <c r="AI101" i="22"/>
  <c r="AI105" i="22"/>
  <c r="AI174" i="22"/>
  <c r="AI168" i="22"/>
  <c r="AI149" i="22"/>
  <c r="AI5" i="22"/>
  <c r="AI162" i="22"/>
  <c r="AI87" i="22"/>
  <c r="I46" i="22"/>
  <c r="I6" i="22"/>
  <c r="V23" i="22"/>
  <c r="V101" i="22"/>
  <c r="V118" i="22"/>
  <c r="V80" i="22"/>
  <c r="V13" i="22"/>
  <c r="V112" i="22"/>
  <c r="V55" i="22"/>
  <c r="V18" i="22"/>
  <c r="AI137" i="22"/>
  <c r="AI102" i="22"/>
  <c r="AI40" i="22"/>
  <c r="AI154" i="22"/>
  <c r="AI83" i="22"/>
  <c r="AI12" i="22"/>
  <c r="AI140" i="22"/>
  <c r="AI126" i="22"/>
  <c r="AI45" i="22"/>
  <c r="AI17" i="22"/>
  <c r="AI22" i="22"/>
  <c r="AI2" i="22"/>
  <c r="AI24" i="22"/>
  <c r="AI122" i="22"/>
  <c r="AI104" i="22"/>
  <c r="AI123" i="22"/>
  <c r="AI51" i="22"/>
  <c r="AI100" i="22"/>
  <c r="AI150" i="22"/>
  <c r="AI145" i="22"/>
  <c r="AI74" i="22"/>
  <c r="AI84" i="22"/>
  <c r="AI142" i="22"/>
  <c r="AI94" i="22"/>
  <c r="AI37" i="22"/>
  <c r="V90" i="22"/>
  <c r="AI65" i="22"/>
  <c r="AI164" i="22"/>
  <c r="AI10" i="22"/>
  <c r="AI139" i="22"/>
  <c r="AI128" i="22"/>
  <c r="AI112" i="22"/>
  <c r="AI15" i="22"/>
  <c r="AI134" i="22"/>
  <c r="AI95" i="22"/>
  <c r="AI97" i="22"/>
  <c r="V34" i="22"/>
  <c r="V44" i="22"/>
  <c r="AI138" i="22"/>
  <c r="AI79" i="22"/>
  <c r="AI35" i="22"/>
  <c r="AI52" i="22"/>
  <c r="AI144" i="22"/>
  <c r="V22" i="22"/>
  <c r="AI14" i="22"/>
  <c r="AI7" i="22"/>
  <c r="AI61" i="22"/>
  <c r="AI11" i="22"/>
  <c r="AI55" i="22"/>
  <c r="AI85" i="22"/>
  <c r="V116" i="22"/>
  <c r="V30" i="22"/>
  <c r="V53" i="22"/>
  <c r="V51" i="22"/>
  <c r="V102" i="22"/>
  <c r="V88" i="22"/>
  <c r="V15" i="22"/>
  <c r="V105" i="22"/>
  <c r="AI172" i="22"/>
  <c r="AI160" i="22"/>
  <c r="AI53" i="22"/>
  <c r="AI68" i="22"/>
  <c r="AI18" i="22"/>
  <c r="AI103" i="22"/>
  <c r="AI72" i="22"/>
  <c r="AI109" i="22"/>
  <c r="AI13" i="22"/>
  <c r="AI121" i="22"/>
  <c r="AI58" i="22"/>
  <c r="AI80" i="22"/>
  <c r="AI60" i="22"/>
  <c r="AI91" i="22"/>
  <c r="AI28" i="22"/>
  <c r="AI93" i="22"/>
  <c r="AI153" i="22"/>
  <c r="AI49" i="22"/>
  <c r="AI98" i="22"/>
  <c r="AI34" i="22"/>
  <c r="AI62" i="22"/>
  <c r="AI42" i="22"/>
  <c r="AI78" i="22"/>
  <c r="AI41" i="22"/>
  <c r="AI107" i="22"/>
  <c r="AI130" i="22"/>
  <c r="AI75" i="22"/>
  <c r="V66" i="22"/>
  <c r="V39" i="22"/>
  <c r="V57" i="22"/>
  <c r="V81" i="22"/>
  <c r="V64" i="22"/>
  <c r="V42" i="22"/>
  <c r="V113" i="22"/>
  <c r="AI67" i="22"/>
  <c r="AI4" i="22"/>
  <c r="AI25" i="22"/>
  <c r="AI157" i="22"/>
  <c r="AI147" i="22"/>
  <c r="AI151" i="22"/>
  <c r="AI86" i="22"/>
  <c r="AI131" i="22"/>
  <c r="AI57" i="22"/>
  <c r="V107" i="22"/>
  <c r="V20" i="22"/>
  <c r="V5" i="22"/>
  <c r="V29" i="22"/>
  <c r="V26" i="22"/>
  <c r="AI171" i="22"/>
  <c r="AI148" i="22"/>
  <c r="AI82" i="22"/>
  <c r="AI9" i="22"/>
  <c r="AI33" i="22"/>
  <c r="AI39" i="22"/>
  <c r="AI26" i="22"/>
  <c r="AI54" i="22"/>
  <c r="AI21" i="22"/>
  <c r="AI120" i="22"/>
  <c r="AI113" i="22"/>
  <c r="AI161" i="22"/>
  <c r="AI133" i="22"/>
  <c r="V108" i="22"/>
  <c r="V10" i="22"/>
  <c r="V7" i="22"/>
  <c r="V49" i="22"/>
  <c r="AI146" i="22"/>
  <c r="AI159" i="22"/>
  <c r="AI169" i="22"/>
  <c r="AI32" i="22"/>
  <c r="AI30" i="22"/>
  <c r="AI69" i="22"/>
  <c r="AI167" i="22"/>
  <c r="AI155" i="22"/>
  <c r="AI20" i="22"/>
  <c r="AI73" i="22"/>
  <c r="AI125" i="22"/>
  <c r="AI19" i="22"/>
  <c r="AI114" i="22"/>
  <c r="AI38" i="22"/>
  <c r="AI135" i="22"/>
  <c r="AI170" i="22"/>
  <c r="V92" i="22"/>
  <c r="V4" i="22"/>
  <c r="V74" i="22"/>
  <c r="V28" i="22"/>
  <c r="AI156" i="22"/>
  <c r="AI31" i="22"/>
  <c r="AI119" i="22"/>
  <c r="AI163" i="22"/>
  <c r="AI158" i="22"/>
  <c r="AI27" i="22"/>
  <c r="AI106" i="22"/>
  <c r="AI108" i="22"/>
  <c r="AI111" i="22"/>
  <c r="AI129" i="22"/>
  <c r="AI81" i="22"/>
  <c r="AI43" i="22"/>
  <c r="I40" i="22"/>
  <c r="I13" i="22"/>
  <c r="I34" i="22"/>
  <c r="V19" i="22"/>
  <c r="V47" i="22"/>
  <c r="V70" i="22"/>
  <c r="V115" i="22"/>
  <c r="V60" i="22"/>
  <c r="V41" i="22"/>
  <c r="AI96" i="22"/>
  <c r="AI66" i="22"/>
  <c r="AI44" i="22"/>
  <c r="AI29" i="22"/>
  <c r="AI47" i="22"/>
  <c r="AI48" i="22"/>
  <c r="AI23" i="22"/>
  <c r="AI165" i="22"/>
  <c r="AI141" i="22"/>
  <c r="AI36" i="22"/>
  <c r="AI143" i="22"/>
  <c r="AI116" i="22"/>
  <c r="AI6" i="22"/>
  <c r="AI118" i="22"/>
  <c r="V45" i="22"/>
  <c r="V114" i="22"/>
  <c r="V6" i="22"/>
  <c r="V68" i="22"/>
  <c r="V27" i="22"/>
  <c r="V62" i="22"/>
  <c r="V32" i="22"/>
  <c r="V65" i="22"/>
  <c r="AI16" i="22"/>
  <c r="AI136" i="22"/>
  <c r="AI88" i="22"/>
  <c r="AI99" i="22"/>
  <c r="AI90" i="22"/>
  <c r="AI71" i="22"/>
  <c r="AI110" i="22"/>
  <c r="AI152" i="22"/>
  <c r="AI117" i="22"/>
  <c r="I42" i="22"/>
  <c r="V91" i="22"/>
  <c r="V24" i="22"/>
  <c r="V104" i="22"/>
  <c r="V43" i="22"/>
  <c r="AI8" i="22"/>
  <c r="AI46" i="22"/>
  <c r="AI70" i="22"/>
  <c r="AI124" i="22"/>
  <c r="AI92" i="22"/>
  <c r="AI3" i="22"/>
  <c r="AI56" i="22"/>
  <c r="AI127" i="22"/>
  <c r="AI64" i="22"/>
  <c r="AI76" i="22"/>
  <c r="AI50" i="22"/>
  <c r="AI63" i="22"/>
  <c r="V3" i="22"/>
  <c r="V67" i="22"/>
  <c r="V76" i="22"/>
  <c r="V77" i="22"/>
  <c r="V93" i="22"/>
  <c r="V12" i="22"/>
  <c r="V94" i="22"/>
  <c r="V54" i="22"/>
  <c r="V2" i="22"/>
  <c r="V98" i="22"/>
  <c r="V84" i="22"/>
  <c r="V111" i="22"/>
  <c r="V38" i="22"/>
  <c r="V95" i="22"/>
  <c r="V59" i="22"/>
  <c r="V25" i="22"/>
  <c r="V86" i="22"/>
  <c r="V87" i="22"/>
  <c r="V96" i="22"/>
  <c r="V61" i="22"/>
  <c r="V103" i="22"/>
  <c r="V9" i="22"/>
  <c r="V17" i="22"/>
  <c r="V99" i="22"/>
  <c r="V21" i="22"/>
  <c r="V117" i="22"/>
  <c r="V48" i="22"/>
  <c r="V40" i="22"/>
  <c r="V14" i="22"/>
  <c r="V72" i="22"/>
  <c r="V31" i="22"/>
  <c r="V73" i="22"/>
  <c r="V58" i="22"/>
  <c r="V52" i="22"/>
  <c r="V37" i="22"/>
  <c r="V89" i="22"/>
  <c r="V100" i="22"/>
  <c r="V56" i="22"/>
  <c r="V69" i="22"/>
  <c r="V79" i="22"/>
  <c r="V97" i="22"/>
  <c r="V16" i="22"/>
  <c r="V83" i="22"/>
  <c r="V106" i="22"/>
  <c r="V35" i="22"/>
  <c r="V110" i="22"/>
  <c r="V78" i="22"/>
  <c r="V71" i="22"/>
  <c r="V82" i="22"/>
  <c r="V109" i="22"/>
  <c r="V46" i="22"/>
  <c r="V36" i="22"/>
  <c r="V50" i="22"/>
  <c r="V11" i="22"/>
  <c r="V63" i="22"/>
  <c r="V8" i="22"/>
  <c r="V75" i="22"/>
  <c r="I41" i="22"/>
  <c r="I15" i="22"/>
  <c r="I39" i="22"/>
  <c r="I50" i="22"/>
  <c r="I22" i="22"/>
  <c r="I10" i="22"/>
  <c r="I4" i="22"/>
  <c r="I51" i="22"/>
  <c r="I21" i="22"/>
  <c r="I25" i="22"/>
  <c r="I20" i="22"/>
  <c r="I8" i="22"/>
  <c r="I2" i="22"/>
  <c r="I23" i="22"/>
  <c r="I44" i="22"/>
  <c r="I18" i="22"/>
  <c r="I32" i="22"/>
  <c r="I14" i="22"/>
  <c r="I38" i="22"/>
  <c r="I49" i="22"/>
  <c r="I17" i="22"/>
  <c r="I53" i="22"/>
  <c r="I28" i="22"/>
  <c r="I24" i="22"/>
  <c r="I36" i="22"/>
  <c r="I9" i="22"/>
  <c r="I33" i="22"/>
  <c r="I52" i="22"/>
  <c r="I26" i="22"/>
  <c r="I29" i="22"/>
  <c r="I54" i="22"/>
  <c r="I30" i="22"/>
  <c r="I19" i="22"/>
  <c r="I11" i="22"/>
  <c r="I7" i="22"/>
  <c r="I43" i="22"/>
  <c r="I27" i="22"/>
  <c r="I12" i="22"/>
  <c r="I55" i="22"/>
  <c r="I5" i="22"/>
  <c r="I16" i="22"/>
  <c r="I45" i="22"/>
  <c r="I37" i="22"/>
  <c r="I31" i="22"/>
  <c r="I47" i="22"/>
  <c r="I48" i="22"/>
  <c r="I3" i="22"/>
  <c r="I35" i="22"/>
  <c r="Q66" i="21"/>
  <c r="Q149" i="21"/>
  <c r="Q141" i="21"/>
  <c r="Q134" i="21"/>
  <c r="Q126" i="21"/>
  <c r="Q110" i="21"/>
  <c r="Q4" i="21"/>
  <c r="Q20" i="21"/>
  <c r="Q309" i="21"/>
  <c r="Q304" i="21"/>
  <c r="Q301" i="21"/>
  <c r="Q294" i="21"/>
  <c r="Q286" i="21"/>
  <c r="Q262" i="21"/>
  <c r="Q256" i="21"/>
  <c r="Q224" i="21"/>
  <c r="Q217" i="21"/>
  <c r="Q202" i="21"/>
  <c r="Q187" i="21"/>
  <c r="Q179" i="21"/>
  <c r="Q171" i="21"/>
  <c r="Q163" i="21"/>
  <c r="Q158" i="21"/>
  <c r="Q220" i="21"/>
  <c r="Q81" i="21"/>
  <c r="Q74" i="21"/>
  <c r="Q307" i="21"/>
  <c r="Q284" i="21"/>
  <c r="Q246" i="21"/>
  <c r="Q147" i="21"/>
  <c r="Q124" i="21"/>
  <c r="Q116" i="21"/>
  <c r="Q56" i="21"/>
  <c r="Q324" i="21"/>
  <c r="Q111" i="21"/>
  <c r="Q94" i="21"/>
  <c r="Q86" i="21"/>
  <c r="Q297" i="21"/>
  <c r="Q282" i="21"/>
  <c r="Q252" i="21"/>
  <c r="Q221" i="21"/>
  <c r="Q213" i="21"/>
  <c r="Q175" i="21"/>
  <c r="Q159" i="21"/>
  <c r="Q145" i="21"/>
  <c r="Q109" i="21"/>
  <c r="Q75" i="21"/>
  <c r="Q54" i="21"/>
  <c r="Q40" i="21"/>
  <c r="Q263" i="21"/>
  <c r="Q13" i="21"/>
  <c r="Q25" i="21"/>
  <c r="Q337" i="21"/>
  <c r="Q328" i="21"/>
  <c r="Q219" i="21"/>
  <c r="Q209" i="21"/>
  <c r="Q178" i="21"/>
  <c r="Q170" i="21"/>
  <c r="Q99" i="21"/>
  <c r="Q85" i="21"/>
  <c r="Q205" i="21"/>
  <c r="Q166" i="21"/>
  <c r="Q103" i="21"/>
  <c r="Q88" i="21"/>
  <c r="Q203" i="21"/>
  <c r="Q180" i="21"/>
  <c r="Q108" i="21"/>
  <c r="Q89" i="21"/>
  <c r="Q79" i="21"/>
  <c r="Q9" i="21"/>
  <c r="Q37" i="21"/>
  <c r="Q317" i="21"/>
  <c r="Q295" i="21"/>
  <c r="Q258" i="21"/>
  <c r="Q242" i="21"/>
  <c r="Q234" i="21"/>
  <c r="Q197" i="21"/>
  <c r="Q302" i="21"/>
  <c r="Q44" i="21"/>
  <c r="Q298" i="21"/>
  <c r="Q283" i="21"/>
  <c r="Q267" i="21"/>
  <c r="Q17" i="21"/>
  <c r="Q248" i="21"/>
  <c r="Q207" i="21"/>
  <c r="Q176" i="21"/>
  <c r="Q115" i="21"/>
  <c r="Q5" i="21"/>
  <c r="Q345" i="21"/>
  <c r="Q331" i="21"/>
  <c r="Q327" i="21"/>
  <c r="Q323" i="21"/>
  <c r="Q272" i="21"/>
  <c r="Q241" i="21"/>
  <c r="Q214" i="21"/>
  <c r="Q168" i="21"/>
  <c r="Q139" i="21"/>
  <c r="Q97" i="21"/>
  <c r="Q53" i="21"/>
  <c r="Q46" i="21"/>
  <c r="Q338" i="21"/>
  <c r="Q148" i="21"/>
  <c r="Q101" i="21"/>
  <c r="Q316" i="21"/>
  <c r="Q312" i="21"/>
  <c r="Q296" i="21"/>
  <c r="Q293" i="21"/>
  <c r="Q289" i="21"/>
  <c r="Q281" i="21"/>
  <c r="Q269" i="21"/>
  <c r="Q265" i="21"/>
  <c r="Q259" i="21"/>
  <c r="Q16" i="21"/>
  <c r="Q211" i="21"/>
  <c r="Q208" i="21"/>
  <c r="Q196" i="21"/>
  <c r="Q192" i="21"/>
  <c r="Q189" i="21"/>
  <c r="Q173" i="21"/>
  <c r="Q165" i="21"/>
  <c r="Q113" i="21"/>
  <c r="Q343" i="21"/>
  <c r="Q339" i="21"/>
  <c r="Q321" i="21"/>
  <c r="Q239" i="21"/>
  <c r="Q235" i="21"/>
  <c r="Q174" i="21"/>
  <c r="Q10" i="21"/>
  <c r="Q59" i="21"/>
  <c r="Q52" i="21"/>
  <c r="Q51" i="21"/>
  <c r="Q36" i="21"/>
  <c r="Q33" i="21"/>
  <c r="Q29" i="21"/>
  <c r="Q340" i="21"/>
  <c r="Q336" i="21"/>
  <c r="Q210" i="21"/>
  <c r="Q150" i="21"/>
  <c r="Q26" i="21"/>
  <c r="Q318" i="21"/>
  <c r="Q313" i="21"/>
  <c r="Q280" i="21"/>
  <c r="Q226" i="21"/>
  <c r="Q218" i="21"/>
  <c r="Q193" i="21"/>
  <c r="Q190" i="21"/>
  <c r="Q182" i="21"/>
  <c r="Q160" i="21"/>
  <c r="Q130" i="21"/>
  <c r="Q77" i="21"/>
  <c r="Q72" i="21"/>
  <c r="Q68" i="21"/>
  <c r="Q62" i="21"/>
  <c r="Q6" i="21"/>
  <c r="Q332" i="21"/>
  <c r="Q310" i="21"/>
  <c r="Q268" i="21"/>
  <c r="Q264" i="21"/>
  <c r="Q240" i="21"/>
  <c r="Q236" i="21"/>
  <c r="Q231" i="21"/>
  <c r="Q227" i="21"/>
  <c r="Q199" i="21"/>
  <c r="Q194" i="21"/>
  <c r="Q14" i="21"/>
  <c r="Q161" i="21"/>
  <c r="Q157" i="21"/>
  <c r="Q131" i="21"/>
  <c r="Q127" i="21"/>
  <c r="Q122" i="21"/>
  <c r="Q118" i="21"/>
  <c r="Q3" i="21"/>
  <c r="Q42" i="21"/>
  <c r="Q273" i="21"/>
  <c r="Q249" i="21"/>
  <c r="Q204" i="21"/>
  <c r="Q144" i="21"/>
  <c r="Q90" i="21"/>
  <c r="Q11" i="21"/>
  <c r="Q82" i="21"/>
  <c r="Q55" i="21"/>
  <c r="Q7" i="21"/>
  <c r="Q47" i="21"/>
  <c r="Q39" i="21"/>
  <c r="Q335" i="21"/>
  <c r="Q23" i="21"/>
  <c r="Q329" i="21"/>
  <c r="Q315" i="21"/>
  <c r="Q311" i="21"/>
  <c r="Q237" i="21"/>
  <c r="Q232" i="21"/>
  <c r="Q212" i="21"/>
  <c r="Q188" i="21"/>
  <c r="Q136" i="21"/>
  <c r="Q132" i="21"/>
  <c r="Q128" i="21"/>
  <c r="Q119" i="21"/>
  <c r="Q98" i="21"/>
  <c r="Q70" i="21"/>
  <c r="Q303" i="21"/>
  <c r="Q278" i="21"/>
  <c r="Q274" i="21"/>
  <c r="Q270" i="21"/>
  <c r="Q254" i="21"/>
  <c r="Q250" i="21"/>
  <c r="Q125" i="21"/>
  <c r="Q87" i="21"/>
  <c r="Q67" i="21"/>
  <c r="Q8" i="21"/>
  <c r="Q61" i="21"/>
  <c r="Q341" i="21"/>
  <c r="Q326" i="21"/>
  <c r="Q322" i="21"/>
  <c r="Q300" i="21"/>
  <c r="Q288" i="21"/>
  <c r="Q279" i="21"/>
  <c r="Q255" i="21"/>
  <c r="Q251" i="21"/>
  <c r="Q243" i="21"/>
  <c r="Q222" i="21"/>
  <c r="Q185" i="21"/>
  <c r="Q181" i="21"/>
  <c r="Q155" i="21"/>
  <c r="Q151" i="21"/>
  <c r="Q146" i="21"/>
  <c r="Q142" i="21"/>
  <c r="Q112" i="21"/>
  <c r="Q107" i="21"/>
  <c r="Q12" i="21"/>
  <c r="Q96" i="21"/>
  <c r="Q84" i="21"/>
  <c r="Q275" i="21"/>
  <c r="Q247" i="21"/>
  <c r="Q200" i="21"/>
  <c r="Q167" i="21"/>
  <c r="Q31" i="21"/>
  <c r="Q342" i="21"/>
  <c r="Q325" i="21"/>
  <c r="Q314" i="21"/>
  <c r="Q299" i="21"/>
  <c r="Q19" i="21"/>
  <c r="Q285" i="21"/>
  <c r="Q266" i="21"/>
  <c r="Q253" i="21"/>
  <c r="Q238" i="21"/>
  <c r="Q233" i="21"/>
  <c r="Q223" i="21"/>
  <c r="Q206" i="21"/>
  <c r="Q191" i="21"/>
  <c r="Q177" i="21"/>
  <c r="Q172" i="21"/>
  <c r="Q162" i="21"/>
  <c r="Q143" i="21"/>
  <c r="Q129" i="21"/>
  <c r="Q114" i="21"/>
  <c r="Q100" i="21"/>
  <c r="Q83" i="21"/>
  <c r="Q69" i="21"/>
  <c r="Q57" i="21"/>
  <c r="Q43" i="21"/>
  <c r="Q65" i="21"/>
  <c r="Q27" i="21"/>
  <c r="Q333" i="21"/>
  <c r="Q330" i="21"/>
  <c r="Q320" i="21"/>
  <c r="Q305" i="21"/>
  <c r="Q291" i="21"/>
  <c r="Q276" i="21"/>
  <c r="Q271" i="21"/>
  <c r="Q18" i="21"/>
  <c r="Q244" i="21"/>
  <c r="Q229" i="21"/>
  <c r="Q215" i="21"/>
  <c r="Q15" i="21"/>
  <c r="Q201" i="21"/>
  <c r="Q183" i="21"/>
  <c r="Q153" i="21"/>
  <c r="Q138" i="21"/>
  <c r="Q120" i="21"/>
  <c r="Q105" i="21"/>
  <c r="Q102" i="21"/>
  <c r="Q92" i="21"/>
  <c r="Q2" i="21"/>
  <c r="Q63" i="21"/>
  <c r="Q49" i="21"/>
  <c r="Q45" i="21"/>
  <c r="Q35" i="21"/>
  <c r="Q32" i="21"/>
  <c r="Q28" i="21"/>
  <c r="Q319" i="21"/>
  <c r="Q308" i="21"/>
  <c r="Q257" i="21"/>
  <c r="Q228" i="21"/>
  <c r="Q186" i="21"/>
  <c r="Q137" i="21"/>
  <c r="Q91" i="21"/>
  <c r="Q140" i="21"/>
  <c r="Q80" i="21"/>
  <c r="Q41" i="21"/>
  <c r="Q21" i="21"/>
  <c r="Q290" i="21"/>
  <c r="Q261" i="21"/>
  <c r="Q195" i="21"/>
  <c r="Q123" i="21"/>
  <c r="Q78" i="21"/>
  <c r="Q48" i="21"/>
  <c r="Q34" i="21"/>
  <c r="Q344" i="21"/>
  <c r="Q334" i="21"/>
  <c r="Q22" i="21"/>
  <c r="Q306" i="21"/>
  <c r="Q292" i="21"/>
  <c r="Q287" i="21"/>
  <c r="Q277" i="21"/>
  <c r="Q260" i="21"/>
  <c r="Q245" i="21"/>
  <c r="Q230" i="21"/>
  <c r="Q225" i="21"/>
  <c r="Q216" i="21"/>
  <c r="Q198" i="21"/>
  <c r="Q184" i="21"/>
  <c r="Q169" i="21"/>
  <c r="Q164" i="21"/>
  <c r="Q154" i="21"/>
  <c r="Q135" i="21"/>
  <c r="Q121" i="21"/>
  <c r="Q117" i="21"/>
  <c r="Q106" i="21"/>
  <c r="Q93" i="21"/>
  <c r="Q76" i="21"/>
  <c r="Q64" i="21"/>
  <c r="Q60" i="21"/>
  <c r="Q50" i="21"/>
  <c r="Q38" i="21"/>
  <c r="Q24" i="21"/>
  <c r="Q152" i="21"/>
  <c r="Q104" i="21"/>
  <c r="Q156" i="21"/>
  <c r="Q95" i="21"/>
  <c r="Q30" i="21"/>
  <c r="Q133" i="21"/>
  <c r="Q73" i="21"/>
</calcChain>
</file>

<file path=xl/sharedStrings.xml><?xml version="1.0" encoding="utf-8"?>
<sst xmlns="http://schemas.openxmlformats.org/spreadsheetml/2006/main" count="3198" uniqueCount="97">
  <si>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</si>
  <si>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</si>
  <si>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</si>
  <si>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</si>
  <si>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</si>
  <si>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</si>
  <si>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</si>
  <si>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</si>
  <si>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</si>
  <si>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</si>
  <si>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</si>
  <si>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</si>
  <si>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</si>
  <si>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</si>
  <si>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</si>
  <si>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</si>
  <si>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</si>
  <si>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</si>
  <si>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</si>
  <si>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</si>
  <si>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</si>
  <si>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</si>
  <si>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</si>
  <si>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</si>
  <si>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</si>
  <si>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</si>
  <si>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</si>
  <si>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</si>
  <si>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</si>
  <si>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</si>
  <si>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</si>
  <si>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</si>
  <si>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</si>
  <si>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</si>
  <si>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</si>
  <si>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</si>
  <si>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</si>
  <si>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</si>
  <si>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</si>
  <si>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</si>
  <si>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</si>
  <si>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</si>
  <si>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</si>
  <si>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</si>
  <si>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</si>
  <si>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</si>
  <si>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</si>
  <si>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</si>
  <si>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</si>
  <si>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</si>
  <si>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</si>
  <si>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</si>
  <si>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</si>
  <si>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</si>
  <si>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</si>
  <si>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</si>
  <si>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</si>
  <si>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</si>
  <si>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</si>
  <si>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de Gea (G) MUN</t>
  </si>
  <si>
    <t>Woodman (G) NEW</t>
  </si>
  <si>
    <t>Sánchez (G) BHA</t>
  </si>
  <si>
    <t>Sá (G) WOL</t>
  </si>
  <si>
    <t>Schmeichel (G) LEI</t>
  </si>
  <si>
    <t>Raya (G) BRE</t>
  </si>
  <si>
    <t>Pope (G) BUR</t>
  </si>
  <si>
    <t>Pickford (G) EVE</t>
  </si>
  <si>
    <t>Meslier (G) LEE</t>
  </si>
  <si>
    <t>Mendy (G) CHE</t>
  </si>
  <si>
    <t>McCarthy (G) SOU</t>
  </si>
  <si>
    <t>Martínez (G) AVL</t>
  </si>
  <si>
    <t>Lloris (G) TOT</t>
  </si>
  <si>
    <t>Leno (G) ARS</t>
  </si>
  <si>
    <t>Krul (G) NOR</t>
  </si>
  <si>
    <t>Guaita (G) CRY</t>
  </si>
  <si>
    <t>Fabianski (G) WHU</t>
  </si>
  <si>
    <t>Ederson (G) MCI</t>
  </si>
  <si>
    <t>Bachmann (G) WAT</t>
  </si>
  <si>
    <t>Alisson (G) LIV</t>
  </si>
  <si>
    <t>Ramsdale (G) ARS</t>
  </si>
  <si>
    <t>Foster (G) WAT</t>
  </si>
  <si>
    <t>Darlow (G) NEW</t>
  </si>
  <si>
    <t>Arrizabalaga (G) CHE</t>
  </si>
  <si>
    <t>Kelleher (G) LIV</t>
  </si>
  <si>
    <t>Fernández (G) BRE</t>
  </si>
  <si>
    <t>Dubravka (G) NEW</t>
  </si>
  <si>
    <t>Caballero (G) SOU</t>
  </si>
  <si>
    <t>Butland (G) CRY</t>
  </si>
  <si>
    <t>Gunn (G) NOR</t>
  </si>
  <si>
    <t>Forster (G) SOU</t>
  </si>
  <si>
    <t>Hennessey (G) BUR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</si>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</sst>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1" fillId="0" borderId="0" xfId="1" applyNumberFormat="1" applyFont="1"/>
    <xf numFmtId="10" fontId="5" fillId="0" borderId="0" xfId="1" applyNumberFormat="1" applyFon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3423-5B46-4694-AA1E-1DC836738BF1}">
  <dimension ref="A1:CL21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16.100000000000001</v>
      </c>
      <c r="AN2" s="1">
        <v>0</v>
      </c>
      <c r="AO2" s="1">
        <v>4</v>
      </c>
      <c r="AP2" s="1">
        <v>14.5</v>
      </c>
      <c r="AQ2" s="1">
        <v>14.5</v>
      </c>
      <c r="AR2" s="1">
        <v>0</v>
      </c>
      <c r="AS2" s="1">
        <v>2.5</v>
      </c>
      <c r="AT2" s="1">
        <v>1</v>
      </c>
      <c r="AU2" s="1">
        <v>0</v>
      </c>
      <c r="AV2" s="1">
        <v>0</v>
      </c>
      <c r="AX2" s="1">
        <v>4.5</v>
      </c>
      <c r="AY2" s="1">
        <v>0.5</v>
      </c>
      <c r="AZ2" s="1">
        <v>0</v>
      </c>
      <c r="BA2" s="1">
        <v>0</v>
      </c>
      <c r="BB2" s="1">
        <v>0.5</v>
      </c>
      <c r="BC2" s="1">
        <v>9</v>
      </c>
      <c r="BD2" s="1">
        <v>3</v>
      </c>
      <c r="BE2" s="1">
        <v>3</v>
      </c>
      <c r="BF2" s="1">
        <v>1.5</v>
      </c>
      <c r="BG2" s="1">
        <v>0.5</v>
      </c>
      <c r="BH2" s="1">
        <v>1.5</v>
      </c>
      <c r="BI2" s="1">
        <v>0.94</v>
      </c>
      <c r="BJ2" s="1">
        <v>24.5</v>
      </c>
      <c r="BK2" s="1">
        <v>21.5</v>
      </c>
      <c r="BL2" s="1">
        <v>88</v>
      </c>
      <c r="BM2" s="1">
        <v>3</v>
      </c>
      <c r="BN2" s="1">
        <v>1.5</v>
      </c>
      <c r="BO2" s="1">
        <v>50</v>
      </c>
      <c r="BP2" s="1">
        <v>0</v>
      </c>
      <c r="BQ2" s="1">
        <v>0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30.5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2.3451679600000004</v>
      </c>
      <c r="CL2" s="1">
        <v>7</v>
      </c>
    </row>
    <row r="3" spans="1:90" x14ac:dyDescent="0.25">
      <c r="A3" s="1" t="s">
        <v>60</v>
      </c>
      <c r="B3" s="1">
        <v>4.3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26.3</v>
      </c>
      <c r="AN3" s="1">
        <v>0</v>
      </c>
      <c r="AO3" s="1">
        <v>2.6</v>
      </c>
      <c r="AP3" s="1">
        <v>11.5</v>
      </c>
      <c r="AQ3" s="1">
        <v>19</v>
      </c>
      <c r="AR3" s="1">
        <v>0</v>
      </c>
      <c r="AS3" s="1">
        <v>3.5</v>
      </c>
      <c r="AT3" s="1">
        <v>3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0</v>
      </c>
      <c r="BB3" s="1">
        <v>0</v>
      </c>
      <c r="BC3" s="1">
        <v>14</v>
      </c>
      <c r="BD3" s="1">
        <v>9</v>
      </c>
      <c r="BE3" s="1">
        <v>5.5</v>
      </c>
      <c r="BF3" s="1">
        <v>2</v>
      </c>
      <c r="BG3" s="1">
        <v>3.5</v>
      </c>
      <c r="BH3" s="1">
        <v>3.5</v>
      </c>
      <c r="BI3" s="1">
        <v>2.42</v>
      </c>
      <c r="BJ3" s="1">
        <v>25</v>
      </c>
      <c r="BK3" s="1">
        <v>15.5</v>
      </c>
      <c r="BL3" s="1">
        <v>62</v>
      </c>
      <c r="BM3" s="1">
        <v>9.5</v>
      </c>
      <c r="BN3" s="1">
        <v>1.5</v>
      </c>
      <c r="BO3" s="1">
        <v>16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31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2.7808007800000016</v>
      </c>
      <c r="CL3" s="1">
        <v>2</v>
      </c>
    </row>
    <row r="4" spans="1:90" x14ac:dyDescent="0.25">
      <c r="A4" s="1" t="s">
        <v>61</v>
      </c>
      <c r="B4" s="1">
        <v>4.5999999999999996</v>
      </c>
      <c r="C4" s="1">
        <v>2</v>
      </c>
      <c r="D4" s="1">
        <v>90</v>
      </c>
      <c r="E4" s="1">
        <v>0.11</v>
      </c>
      <c r="F4" s="1">
        <v>0</v>
      </c>
      <c r="G4" s="1">
        <v>0.2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</v>
      </c>
      <c r="V4" s="1">
        <v>1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0.5</v>
      </c>
      <c r="AE4" s="1">
        <v>0.2</v>
      </c>
      <c r="AF4" s="1">
        <v>0</v>
      </c>
      <c r="AG4" s="1">
        <v>1.5</v>
      </c>
      <c r="AH4" s="1">
        <v>0</v>
      </c>
      <c r="AI4" s="1">
        <v>0</v>
      </c>
      <c r="AJ4" s="1">
        <v>0.5</v>
      </c>
      <c r="AK4" s="1">
        <v>0</v>
      </c>
      <c r="AL4" s="1">
        <v>5</v>
      </c>
      <c r="AM4" s="1">
        <v>16.2</v>
      </c>
      <c r="AN4" s="1">
        <v>0.6</v>
      </c>
      <c r="AO4" s="1">
        <v>4.5</v>
      </c>
      <c r="AP4" s="1">
        <v>15</v>
      </c>
      <c r="AQ4" s="1">
        <v>21</v>
      </c>
      <c r="AR4" s="1">
        <v>0</v>
      </c>
      <c r="AS4" s="1">
        <v>4</v>
      </c>
      <c r="AT4" s="1">
        <v>0.5</v>
      </c>
      <c r="AU4" s="1">
        <v>0</v>
      </c>
      <c r="AV4" s="1">
        <v>0</v>
      </c>
      <c r="AX4" s="1">
        <v>10.5</v>
      </c>
      <c r="AY4" s="1">
        <v>2.5</v>
      </c>
      <c r="AZ4" s="1">
        <v>0</v>
      </c>
      <c r="BA4" s="1">
        <v>0</v>
      </c>
      <c r="BB4" s="1">
        <v>2.5</v>
      </c>
      <c r="BC4" s="1">
        <v>12</v>
      </c>
      <c r="BD4" s="1">
        <v>7.5</v>
      </c>
      <c r="BE4" s="1">
        <v>2</v>
      </c>
      <c r="BF4" s="1">
        <v>0</v>
      </c>
      <c r="BG4" s="1">
        <v>4</v>
      </c>
      <c r="BH4" s="1">
        <v>1.5</v>
      </c>
      <c r="BI4" s="1">
        <v>0.92</v>
      </c>
      <c r="BJ4" s="1">
        <v>41.5</v>
      </c>
      <c r="BK4" s="1">
        <v>25</v>
      </c>
      <c r="BL4" s="1">
        <v>60</v>
      </c>
      <c r="BM4" s="1">
        <v>16.5</v>
      </c>
      <c r="BN4" s="1">
        <v>2.5</v>
      </c>
      <c r="BO4" s="1">
        <v>15</v>
      </c>
      <c r="BP4" s="1">
        <v>5</v>
      </c>
      <c r="BQ4" s="1">
        <v>1</v>
      </c>
      <c r="BR4" s="1">
        <v>20</v>
      </c>
      <c r="BS4" s="1">
        <v>0</v>
      </c>
      <c r="BT4" s="1">
        <v>0</v>
      </c>
      <c r="BU4" s="1">
        <v>2</v>
      </c>
      <c r="BV4" s="1">
        <v>0</v>
      </c>
      <c r="BW4" s="1">
        <v>0</v>
      </c>
      <c r="BX4" s="1">
        <v>0</v>
      </c>
      <c r="BY4" s="1">
        <v>55</v>
      </c>
      <c r="BZ4" s="1">
        <v>0</v>
      </c>
      <c r="CA4" s="1">
        <v>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6.7218318699999937</v>
      </c>
      <c r="CL4" s="1">
        <v>2</v>
      </c>
    </row>
    <row r="5" spans="1:90" x14ac:dyDescent="0.25">
      <c r="A5" s="1" t="s">
        <v>62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1.5</v>
      </c>
      <c r="V5" s="1">
        <v>0.5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4.5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29.3</v>
      </c>
      <c r="AN5" s="1">
        <v>0</v>
      </c>
      <c r="AO5" s="1">
        <v>3.9</v>
      </c>
      <c r="AP5" s="1">
        <v>15.5</v>
      </c>
      <c r="AQ5" s="1">
        <v>15.5</v>
      </c>
      <c r="AR5" s="1">
        <v>0</v>
      </c>
      <c r="AS5" s="1">
        <v>3</v>
      </c>
      <c r="AT5" s="1">
        <v>1</v>
      </c>
      <c r="AU5" s="1">
        <v>0</v>
      </c>
      <c r="AV5" s="1">
        <v>0</v>
      </c>
      <c r="AX5" s="1">
        <v>9</v>
      </c>
      <c r="AY5" s="1">
        <v>0</v>
      </c>
      <c r="AZ5" s="1">
        <v>0</v>
      </c>
      <c r="BA5" s="1">
        <v>0</v>
      </c>
      <c r="BB5" s="1">
        <v>0</v>
      </c>
      <c r="BC5" s="1">
        <v>8.5</v>
      </c>
      <c r="BD5" s="1">
        <v>6.5</v>
      </c>
      <c r="BE5" s="1">
        <v>5.5</v>
      </c>
      <c r="BF5" s="1">
        <v>0</v>
      </c>
      <c r="BG5" s="1">
        <v>0.5</v>
      </c>
      <c r="BH5" s="1">
        <v>1</v>
      </c>
      <c r="BI5" s="1">
        <v>1.44</v>
      </c>
      <c r="BJ5" s="1">
        <v>14.5</v>
      </c>
      <c r="BK5" s="1">
        <v>12</v>
      </c>
      <c r="BL5" s="1">
        <v>83</v>
      </c>
      <c r="BM5" s="1">
        <v>2.5</v>
      </c>
      <c r="BN5" s="1">
        <v>1</v>
      </c>
      <c r="BO5" s="1">
        <v>40</v>
      </c>
      <c r="BP5" s="1">
        <v>1.5</v>
      </c>
      <c r="BQ5" s="1">
        <v>0.5</v>
      </c>
      <c r="BR5" s="1">
        <v>33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24</v>
      </c>
      <c r="BZ5" s="1">
        <v>0</v>
      </c>
      <c r="CA5" s="1">
        <v>1.5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4.5963791600000015</v>
      </c>
      <c r="CL5" s="1">
        <v>2</v>
      </c>
    </row>
    <row r="6" spans="1:90" x14ac:dyDescent="0.25">
      <c r="A6" s="1" t="s">
        <v>63</v>
      </c>
      <c r="B6" s="1">
        <v>4.8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0.5</v>
      </c>
      <c r="AK6" s="1">
        <v>0</v>
      </c>
      <c r="AL6" s="1">
        <v>0</v>
      </c>
      <c r="AM6" s="1">
        <v>23</v>
      </c>
      <c r="AN6" s="1">
        <v>0</v>
      </c>
      <c r="AO6" s="1">
        <v>3.6</v>
      </c>
      <c r="AP6" s="1">
        <v>17</v>
      </c>
      <c r="AQ6" s="1">
        <v>23</v>
      </c>
      <c r="AR6" s="1">
        <v>1</v>
      </c>
      <c r="AS6" s="1">
        <v>5</v>
      </c>
      <c r="AT6" s="1">
        <v>2</v>
      </c>
      <c r="AU6" s="1">
        <v>0</v>
      </c>
      <c r="AV6" s="1">
        <v>0</v>
      </c>
      <c r="AX6" s="1">
        <v>7.5</v>
      </c>
      <c r="AY6" s="1">
        <v>1</v>
      </c>
      <c r="AZ6" s="1">
        <v>0</v>
      </c>
      <c r="BA6" s="1">
        <v>0</v>
      </c>
      <c r="BB6" s="1">
        <v>1</v>
      </c>
      <c r="BC6" s="1">
        <v>18</v>
      </c>
      <c r="BD6" s="1">
        <v>13.5</v>
      </c>
      <c r="BE6" s="1">
        <v>5</v>
      </c>
      <c r="BF6" s="1">
        <v>0</v>
      </c>
      <c r="BG6" s="1">
        <v>5</v>
      </c>
      <c r="BH6" s="1">
        <v>2</v>
      </c>
      <c r="BI6" s="1">
        <v>1.64</v>
      </c>
      <c r="BJ6" s="1">
        <v>33</v>
      </c>
      <c r="BK6" s="1">
        <v>25.5</v>
      </c>
      <c r="BL6" s="1">
        <v>77</v>
      </c>
      <c r="BM6" s="1">
        <v>6.5</v>
      </c>
      <c r="BN6" s="1">
        <v>2</v>
      </c>
      <c r="BO6" s="1">
        <v>31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41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3.7484046600000003</v>
      </c>
      <c r="CL6" s="1">
        <v>3</v>
      </c>
    </row>
    <row r="7" spans="1:90" x14ac:dyDescent="0.25">
      <c r="A7" s="1" t="s">
        <v>64</v>
      </c>
      <c r="B7" s="1">
        <v>4.3</v>
      </c>
      <c r="C7" s="1">
        <v>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11.5</v>
      </c>
      <c r="V7" s="1">
        <v>2.5</v>
      </c>
      <c r="W7" s="1">
        <v>22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22.1</v>
      </c>
      <c r="AN7" s="1">
        <v>0</v>
      </c>
      <c r="AO7" s="1">
        <v>4.4000000000000004</v>
      </c>
      <c r="AP7" s="1">
        <v>16</v>
      </c>
      <c r="AQ7" s="1">
        <v>28</v>
      </c>
      <c r="AR7" s="1">
        <v>0.5</v>
      </c>
      <c r="AS7" s="1">
        <v>7</v>
      </c>
      <c r="AT7" s="1">
        <v>0</v>
      </c>
      <c r="AU7" s="1">
        <v>0</v>
      </c>
      <c r="AV7" s="1">
        <v>0</v>
      </c>
      <c r="AX7" s="1">
        <v>13</v>
      </c>
      <c r="AY7" s="1">
        <v>0</v>
      </c>
      <c r="AZ7" s="1">
        <v>0</v>
      </c>
      <c r="BA7" s="1">
        <v>0</v>
      </c>
      <c r="BB7" s="1">
        <v>0</v>
      </c>
      <c r="BC7" s="1">
        <v>14.5</v>
      </c>
      <c r="BD7" s="1">
        <v>9</v>
      </c>
      <c r="BE7" s="1">
        <v>3</v>
      </c>
      <c r="BF7" s="1">
        <v>0.5</v>
      </c>
      <c r="BG7" s="1">
        <v>2.5</v>
      </c>
      <c r="BH7" s="1">
        <v>0.5</v>
      </c>
      <c r="BI7" s="1">
        <v>0.78</v>
      </c>
      <c r="BJ7" s="1">
        <v>43.5</v>
      </c>
      <c r="BK7" s="1">
        <v>21.5</v>
      </c>
      <c r="BL7" s="1">
        <v>49</v>
      </c>
      <c r="BM7" s="1">
        <v>24.5</v>
      </c>
      <c r="BN7" s="1">
        <v>5.5</v>
      </c>
      <c r="BO7" s="1">
        <v>22</v>
      </c>
      <c r="BP7" s="1">
        <v>11.5</v>
      </c>
      <c r="BQ7" s="1">
        <v>2.5</v>
      </c>
      <c r="BR7" s="1">
        <v>22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</v>
      </c>
      <c r="BY7" s="1">
        <v>54</v>
      </c>
      <c r="BZ7" s="1">
        <v>0</v>
      </c>
      <c r="CA7" s="1">
        <v>11.5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6.3672204200000007</v>
      </c>
      <c r="CL7" s="1">
        <v>3</v>
      </c>
    </row>
    <row r="8" spans="1:90" x14ac:dyDescent="0.25">
      <c r="A8" s="1" t="s">
        <v>65</v>
      </c>
      <c r="B8" s="1">
        <v>5.4</v>
      </c>
      <c r="C8" s="1">
        <v>2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1.5</v>
      </c>
      <c r="W8" s="1">
        <v>17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39.4</v>
      </c>
      <c r="AN8" s="1">
        <v>0</v>
      </c>
      <c r="AO8" s="1">
        <v>3.3</v>
      </c>
      <c r="AP8" s="1">
        <v>20</v>
      </c>
      <c r="AQ8" s="1">
        <v>20</v>
      </c>
      <c r="AR8" s="1">
        <v>0</v>
      </c>
      <c r="AS8" s="1">
        <v>2.5</v>
      </c>
      <c r="AT8" s="1">
        <v>2</v>
      </c>
      <c r="AU8" s="1">
        <v>0</v>
      </c>
      <c r="AV8" s="1">
        <v>0</v>
      </c>
      <c r="AX8" s="1">
        <v>12</v>
      </c>
      <c r="AY8" s="1">
        <v>1.5</v>
      </c>
      <c r="AZ8" s="1">
        <v>0</v>
      </c>
      <c r="BA8" s="1">
        <v>0</v>
      </c>
      <c r="BB8" s="1">
        <v>1.5</v>
      </c>
      <c r="BC8" s="1">
        <v>20.5</v>
      </c>
      <c r="BD8" s="1">
        <v>16</v>
      </c>
      <c r="BE8" s="1">
        <v>8.5</v>
      </c>
      <c r="BF8" s="1">
        <v>1.5</v>
      </c>
      <c r="BG8" s="1">
        <v>6.5</v>
      </c>
      <c r="BH8" s="1">
        <v>3</v>
      </c>
      <c r="BI8" s="1">
        <v>2.52</v>
      </c>
      <c r="BJ8" s="1">
        <v>24</v>
      </c>
      <c r="BK8" s="1">
        <v>11</v>
      </c>
      <c r="BL8" s="1">
        <v>46</v>
      </c>
      <c r="BM8" s="1">
        <v>18.5</v>
      </c>
      <c r="BN8" s="1">
        <v>6</v>
      </c>
      <c r="BO8" s="1">
        <v>32</v>
      </c>
      <c r="BP8" s="1">
        <v>9</v>
      </c>
      <c r="BQ8" s="1">
        <v>1.5</v>
      </c>
      <c r="BR8" s="1">
        <v>17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37.5</v>
      </c>
      <c r="BZ8" s="1">
        <v>0</v>
      </c>
      <c r="CA8" s="1">
        <v>9</v>
      </c>
      <c r="CB8" s="1">
        <v>1.5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5.3669337800000001</v>
      </c>
      <c r="CL8" s="1">
        <v>2</v>
      </c>
    </row>
    <row r="9" spans="1:90" x14ac:dyDescent="0.25">
      <c r="A9" s="1" t="s">
        <v>66</v>
      </c>
      <c r="B9" s="1">
        <v>4.9000000000000004</v>
      </c>
      <c r="C9" s="1">
        <v>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8.5</v>
      </c>
      <c r="V9" s="1">
        <v>1.5</v>
      </c>
      <c r="W9" s="1">
        <v>18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14.8</v>
      </c>
      <c r="AN9" s="1">
        <v>0</v>
      </c>
      <c r="AO9" s="1">
        <v>3.3</v>
      </c>
      <c r="AP9" s="1">
        <v>13</v>
      </c>
      <c r="AQ9" s="1">
        <v>13</v>
      </c>
      <c r="AR9" s="1">
        <v>0</v>
      </c>
      <c r="AS9" s="1">
        <v>1.5</v>
      </c>
      <c r="AT9" s="1">
        <v>1.5</v>
      </c>
      <c r="AU9" s="1">
        <v>0</v>
      </c>
      <c r="AV9" s="1">
        <v>0</v>
      </c>
      <c r="AX9" s="1">
        <v>8.5</v>
      </c>
      <c r="AY9" s="1">
        <v>1.5</v>
      </c>
      <c r="AZ9" s="1">
        <v>0</v>
      </c>
      <c r="BA9" s="1">
        <v>0</v>
      </c>
      <c r="BB9" s="1">
        <v>1.5</v>
      </c>
      <c r="BC9" s="1">
        <v>11.5</v>
      </c>
      <c r="BD9" s="1">
        <v>6</v>
      </c>
      <c r="BE9" s="1">
        <v>3.5</v>
      </c>
      <c r="BF9" s="1">
        <v>2.5</v>
      </c>
      <c r="BG9" s="1">
        <v>2</v>
      </c>
      <c r="BH9" s="1">
        <v>1</v>
      </c>
      <c r="BI9" s="1">
        <v>1.04</v>
      </c>
      <c r="BJ9" s="1">
        <v>28.5</v>
      </c>
      <c r="BK9" s="1">
        <v>9</v>
      </c>
      <c r="BL9" s="1">
        <v>32</v>
      </c>
      <c r="BM9" s="1">
        <v>21</v>
      </c>
      <c r="BN9" s="1">
        <v>3.5</v>
      </c>
      <c r="BO9" s="1">
        <v>17</v>
      </c>
      <c r="BP9" s="1">
        <v>8.5</v>
      </c>
      <c r="BQ9" s="1">
        <v>1.5</v>
      </c>
      <c r="BR9" s="1">
        <v>18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</v>
      </c>
      <c r="BY9" s="1">
        <v>38</v>
      </c>
      <c r="BZ9" s="1">
        <v>0</v>
      </c>
      <c r="CA9" s="1">
        <v>8.5</v>
      </c>
      <c r="CB9" s="1">
        <v>1.5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5.1280170599999995</v>
      </c>
      <c r="CL9" s="1">
        <v>6</v>
      </c>
    </row>
    <row r="10" spans="1:90" x14ac:dyDescent="0.25">
      <c r="A10" s="1" t="s">
        <v>67</v>
      </c>
      <c r="B10" s="1">
        <v>4.8</v>
      </c>
      <c r="C10" s="1">
        <v>2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4.5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32.9</v>
      </c>
      <c r="AN10" s="1">
        <v>0</v>
      </c>
      <c r="AO10" s="1">
        <v>3.4</v>
      </c>
      <c r="AP10" s="1">
        <v>18.5</v>
      </c>
      <c r="AQ10" s="1">
        <v>18.5</v>
      </c>
      <c r="AR10" s="1">
        <v>0</v>
      </c>
      <c r="AS10" s="1">
        <v>2</v>
      </c>
      <c r="AT10" s="1">
        <v>3.5</v>
      </c>
      <c r="AU10" s="1">
        <v>0</v>
      </c>
      <c r="AV10" s="1">
        <v>0</v>
      </c>
      <c r="AX10" s="1">
        <v>8</v>
      </c>
      <c r="AY10" s="1">
        <v>2</v>
      </c>
      <c r="AZ10" s="1">
        <v>0</v>
      </c>
      <c r="BA10" s="1">
        <v>0</v>
      </c>
      <c r="BB10" s="1">
        <v>2</v>
      </c>
      <c r="BC10" s="1">
        <v>16.5</v>
      </c>
      <c r="BD10" s="1">
        <v>10.5</v>
      </c>
      <c r="BE10" s="1">
        <v>8</v>
      </c>
      <c r="BF10" s="1">
        <v>0</v>
      </c>
      <c r="BG10" s="1">
        <v>2</v>
      </c>
      <c r="BH10" s="1">
        <v>2.5</v>
      </c>
      <c r="BI10" s="1">
        <v>2.2599999999999998</v>
      </c>
      <c r="BJ10" s="1">
        <v>30</v>
      </c>
      <c r="BK10" s="1">
        <v>21.5</v>
      </c>
      <c r="BL10" s="1">
        <v>72</v>
      </c>
      <c r="BM10" s="1">
        <v>4</v>
      </c>
      <c r="BN10" s="1">
        <v>0</v>
      </c>
      <c r="BO10" s="1">
        <v>0</v>
      </c>
      <c r="BP10" s="1">
        <v>0.5</v>
      </c>
      <c r="BQ10" s="1">
        <v>0</v>
      </c>
      <c r="BR10" s="1">
        <v>0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46</v>
      </c>
      <c r="BZ10" s="1">
        <v>0</v>
      </c>
      <c r="CA10" s="1">
        <v>0.5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3.8434748400000003</v>
      </c>
      <c r="CL10" s="1">
        <v>2</v>
      </c>
    </row>
    <row r="11" spans="1:90" x14ac:dyDescent="0.25">
      <c r="A11" s="1" t="s">
        <v>68</v>
      </c>
      <c r="B11" s="1">
        <v>6.1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</v>
      </c>
      <c r="W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16.8</v>
      </c>
      <c r="AN11" s="1">
        <v>0</v>
      </c>
      <c r="AO11" s="1">
        <v>5.0999999999999996</v>
      </c>
      <c r="AP11" s="1">
        <v>14</v>
      </c>
      <c r="AQ11" s="1">
        <v>26</v>
      </c>
      <c r="AR11" s="1">
        <v>0.5</v>
      </c>
      <c r="AS11" s="1">
        <v>7</v>
      </c>
      <c r="AT11" s="1">
        <v>0</v>
      </c>
      <c r="AU11" s="1">
        <v>0</v>
      </c>
      <c r="AV11" s="1">
        <v>0</v>
      </c>
      <c r="AX11" s="1">
        <v>5.5</v>
      </c>
      <c r="AY11" s="1">
        <v>1</v>
      </c>
      <c r="AZ11" s="1">
        <v>0</v>
      </c>
      <c r="BA11" s="1">
        <v>0</v>
      </c>
      <c r="BB11" s="1">
        <v>1</v>
      </c>
      <c r="BC11" s="1">
        <v>5</v>
      </c>
      <c r="BD11" s="1">
        <v>3.5</v>
      </c>
      <c r="BE11" s="1">
        <v>2</v>
      </c>
      <c r="BF11" s="1">
        <v>0</v>
      </c>
      <c r="BG11" s="1">
        <v>1</v>
      </c>
      <c r="BH11" s="1">
        <v>0.5</v>
      </c>
      <c r="BI11" s="1">
        <v>0.53</v>
      </c>
      <c r="BJ11" s="1">
        <v>27.5</v>
      </c>
      <c r="BK11" s="1">
        <v>24</v>
      </c>
      <c r="BL11" s="1">
        <v>87</v>
      </c>
      <c r="BM11" s="1">
        <v>1.5</v>
      </c>
      <c r="BN11" s="1">
        <v>0</v>
      </c>
      <c r="BO11" s="1">
        <v>0</v>
      </c>
      <c r="BP11" s="1">
        <v>0.5</v>
      </c>
      <c r="BQ11" s="1">
        <v>0</v>
      </c>
      <c r="BR11" s="1">
        <v>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35</v>
      </c>
      <c r="BZ11" s="1">
        <v>0</v>
      </c>
      <c r="CA11" s="1">
        <v>0.5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3.2064553700000009</v>
      </c>
      <c r="CL11" s="1">
        <v>3</v>
      </c>
    </row>
    <row r="12" spans="1:90" x14ac:dyDescent="0.25">
      <c r="A12" s="1" t="s">
        <v>69</v>
      </c>
      <c r="B12" s="1">
        <v>4.4000000000000004</v>
      </c>
      <c r="C12" s="1">
        <v>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7.5</v>
      </c>
      <c r="V12" s="1">
        <v>1</v>
      </c>
      <c r="W12" s="1">
        <v>13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19.5</v>
      </c>
      <c r="AN12" s="1">
        <v>0</v>
      </c>
      <c r="AO12" s="1">
        <v>2.7</v>
      </c>
      <c r="AP12" s="1">
        <v>14</v>
      </c>
      <c r="AQ12" s="1">
        <v>14</v>
      </c>
      <c r="AR12" s="1">
        <v>0</v>
      </c>
      <c r="AS12" s="1">
        <v>2</v>
      </c>
      <c r="AT12" s="1">
        <v>2</v>
      </c>
      <c r="AU12" s="1">
        <v>0</v>
      </c>
      <c r="AV12" s="1">
        <v>0</v>
      </c>
      <c r="AX12" s="1">
        <v>7</v>
      </c>
      <c r="AY12" s="1">
        <v>2</v>
      </c>
      <c r="AZ12" s="1">
        <v>0</v>
      </c>
      <c r="BA12" s="1">
        <v>0</v>
      </c>
      <c r="BB12" s="1">
        <v>2</v>
      </c>
      <c r="BC12" s="1">
        <v>14.5</v>
      </c>
      <c r="BD12" s="1">
        <v>11</v>
      </c>
      <c r="BE12" s="1">
        <v>5</v>
      </c>
      <c r="BF12" s="1">
        <v>2.5</v>
      </c>
      <c r="BG12" s="1">
        <v>4.5</v>
      </c>
      <c r="BH12" s="1">
        <v>3</v>
      </c>
      <c r="BI12" s="1">
        <v>1.92</v>
      </c>
      <c r="BJ12" s="1">
        <v>23</v>
      </c>
      <c r="BK12" s="1">
        <v>7.5</v>
      </c>
      <c r="BL12" s="1">
        <v>33</v>
      </c>
      <c r="BM12" s="1">
        <v>17.5</v>
      </c>
      <c r="BN12" s="1">
        <v>4</v>
      </c>
      <c r="BO12" s="1">
        <v>23</v>
      </c>
      <c r="BP12" s="1">
        <v>7.5</v>
      </c>
      <c r="BQ12" s="1">
        <v>1</v>
      </c>
      <c r="BR12" s="1">
        <v>13</v>
      </c>
      <c r="BS12" s="1">
        <v>0</v>
      </c>
      <c r="BT12" s="1">
        <v>0</v>
      </c>
      <c r="BU12" s="1">
        <v>2</v>
      </c>
      <c r="BV12" s="1">
        <v>0</v>
      </c>
      <c r="BW12" s="1">
        <v>0</v>
      </c>
      <c r="BX12" s="1">
        <v>0</v>
      </c>
      <c r="BY12" s="1">
        <v>33.5</v>
      </c>
      <c r="BZ12" s="1">
        <v>0</v>
      </c>
      <c r="CA12" s="1">
        <v>7.5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4.2943804800000009</v>
      </c>
      <c r="CL12" s="1">
        <v>1</v>
      </c>
    </row>
    <row r="13" spans="1:90" x14ac:dyDescent="0.25">
      <c r="A13" s="1" t="s">
        <v>70</v>
      </c>
      <c r="B13" s="1">
        <v>5.5</v>
      </c>
      <c r="C13" s="1">
        <v>2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</v>
      </c>
      <c r="V13" s="1">
        <v>1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2.5</v>
      </c>
      <c r="AH13" s="1">
        <v>0.5</v>
      </c>
      <c r="AI13" s="1">
        <v>0</v>
      </c>
      <c r="AJ13" s="1">
        <v>0.5</v>
      </c>
      <c r="AK13" s="1">
        <v>0</v>
      </c>
      <c r="AL13" s="1">
        <v>0</v>
      </c>
      <c r="AM13" s="1">
        <v>19.2</v>
      </c>
      <c r="AN13" s="1">
        <v>0</v>
      </c>
      <c r="AO13" s="1">
        <v>3.5</v>
      </c>
      <c r="AP13" s="1">
        <v>11.5</v>
      </c>
      <c r="AQ13" s="1">
        <v>17.5</v>
      </c>
      <c r="AR13" s="1">
        <v>0</v>
      </c>
      <c r="AS13" s="1">
        <v>3.5</v>
      </c>
      <c r="AT13" s="1">
        <v>1.5</v>
      </c>
      <c r="AU13" s="1">
        <v>0</v>
      </c>
      <c r="AV13" s="1">
        <v>0</v>
      </c>
      <c r="AX13" s="1">
        <v>7</v>
      </c>
      <c r="AY13" s="1">
        <v>0</v>
      </c>
      <c r="AZ13" s="1">
        <v>0</v>
      </c>
      <c r="BA13" s="1">
        <v>0</v>
      </c>
      <c r="BB13" s="1">
        <v>0</v>
      </c>
      <c r="BC13" s="1">
        <v>11</v>
      </c>
      <c r="BD13" s="1">
        <v>7.5</v>
      </c>
      <c r="BE13" s="1">
        <v>4</v>
      </c>
      <c r="BF13" s="1">
        <v>1</v>
      </c>
      <c r="BG13" s="1">
        <v>2.5</v>
      </c>
      <c r="BH13" s="1">
        <v>1</v>
      </c>
      <c r="BI13" s="1">
        <v>1.04</v>
      </c>
      <c r="BJ13" s="1">
        <v>24</v>
      </c>
      <c r="BK13" s="1">
        <v>19</v>
      </c>
      <c r="BL13" s="1">
        <v>79</v>
      </c>
      <c r="BM13" s="1">
        <v>6</v>
      </c>
      <c r="BN13" s="1">
        <v>2.5</v>
      </c>
      <c r="BO13" s="1">
        <v>42</v>
      </c>
      <c r="BP13" s="1">
        <v>2</v>
      </c>
      <c r="BQ13" s="1">
        <v>1</v>
      </c>
      <c r="BR13" s="1">
        <v>50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0</v>
      </c>
      <c r="BY13" s="1">
        <v>32.5</v>
      </c>
      <c r="BZ13" s="1">
        <v>0</v>
      </c>
      <c r="CA13" s="1">
        <v>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5.5491109599999993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2</v>
      </c>
      <c r="D14" s="1">
        <v>90</v>
      </c>
      <c r="E14" s="1">
        <v>0.01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1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0.02</v>
      </c>
      <c r="AF14" s="1">
        <v>0</v>
      </c>
      <c r="AG14" s="1">
        <v>5</v>
      </c>
      <c r="AH14" s="1">
        <v>0</v>
      </c>
      <c r="AI14" s="1">
        <v>0</v>
      </c>
      <c r="AJ14" s="1">
        <v>1</v>
      </c>
      <c r="AK14" s="1">
        <v>0</v>
      </c>
      <c r="AL14" s="1">
        <v>5</v>
      </c>
      <c r="AM14" s="1">
        <v>37.9</v>
      </c>
      <c r="AN14" s="1">
        <v>0.1</v>
      </c>
      <c r="AO14" s="1">
        <v>4</v>
      </c>
      <c r="AP14" s="1">
        <v>19.5</v>
      </c>
      <c r="AQ14" s="1">
        <v>31.5</v>
      </c>
      <c r="AR14" s="1">
        <v>3</v>
      </c>
      <c r="AS14" s="1">
        <v>10.5</v>
      </c>
      <c r="AT14" s="1">
        <v>0</v>
      </c>
      <c r="AU14" s="1">
        <v>0</v>
      </c>
      <c r="AV14" s="1">
        <v>0</v>
      </c>
      <c r="AX14" s="1">
        <v>10</v>
      </c>
      <c r="AY14" s="1">
        <v>0.5</v>
      </c>
      <c r="AZ14" s="1">
        <v>0</v>
      </c>
      <c r="BA14" s="1">
        <v>0</v>
      </c>
      <c r="BB14" s="1">
        <v>0.5</v>
      </c>
      <c r="BC14" s="1">
        <v>21.5</v>
      </c>
      <c r="BD14" s="1">
        <v>12.5</v>
      </c>
      <c r="BE14" s="1">
        <v>5</v>
      </c>
      <c r="BF14" s="1">
        <v>1.5</v>
      </c>
      <c r="BG14" s="1">
        <v>3</v>
      </c>
      <c r="BH14" s="1">
        <v>2</v>
      </c>
      <c r="BI14" s="1">
        <v>1.72</v>
      </c>
      <c r="BJ14" s="1">
        <v>23</v>
      </c>
      <c r="BK14" s="1">
        <v>15</v>
      </c>
      <c r="BL14" s="1">
        <v>65</v>
      </c>
      <c r="BM14" s="1">
        <v>12.5</v>
      </c>
      <c r="BN14" s="1">
        <v>7.5</v>
      </c>
      <c r="BO14" s="1">
        <v>60</v>
      </c>
      <c r="BP14" s="1">
        <v>2</v>
      </c>
      <c r="BQ14" s="1">
        <v>1</v>
      </c>
      <c r="BR14" s="1">
        <v>50</v>
      </c>
      <c r="BS14" s="1">
        <v>0</v>
      </c>
      <c r="BT14" s="1">
        <v>0</v>
      </c>
      <c r="BU14" s="1">
        <v>2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2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1.7931745299999988</v>
      </c>
      <c r="CL14" s="1">
        <v>6</v>
      </c>
    </row>
    <row r="15" spans="1:90" x14ac:dyDescent="0.25">
      <c r="A15" s="1" t="s">
        <v>72</v>
      </c>
      <c r="B15" s="1">
        <v>4.5</v>
      </c>
      <c r="C15" s="1">
        <v>2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18</v>
      </c>
      <c r="AN15" s="1">
        <v>0</v>
      </c>
      <c r="AO15" s="1">
        <v>2.8</v>
      </c>
      <c r="AP15" s="1">
        <v>14</v>
      </c>
      <c r="AQ15" s="1">
        <v>14</v>
      </c>
      <c r="AR15" s="1">
        <v>0</v>
      </c>
      <c r="AS15" s="1">
        <v>1.5</v>
      </c>
      <c r="AT15" s="1">
        <v>2</v>
      </c>
      <c r="AU15" s="1">
        <v>0.5</v>
      </c>
      <c r="AV15" s="1">
        <v>0.5</v>
      </c>
      <c r="AW15" s="1">
        <v>100</v>
      </c>
      <c r="AX15" s="1">
        <v>5</v>
      </c>
      <c r="AY15" s="1">
        <v>1</v>
      </c>
      <c r="AZ15" s="1">
        <v>0</v>
      </c>
      <c r="BA15" s="1">
        <v>0</v>
      </c>
      <c r="BB15" s="1">
        <v>1</v>
      </c>
      <c r="BC15" s="1">
        <v>15</v>
      </c>
      <c r="BD15" s="1">
        <v>11</v>
      </c>
      <c r="BE15" s="1">
        <v>4</v>
      </c>
      <c r="BF15" s="1">
        <v>0.5</v>
      </c>
      <c r="BG15" s="1">
        <v>3.5</v>
      </c>
      <c r="BH15" s="1">
        <v>3.5</v>
      </c>
      <c r="BI15" s="1">
        <v>1.95</v>
      </c>
      <c r="BJ15" s="1">
        <v>25</v>
      </c>
      <c r="BK15" s="1">
        <v>19</v>
      </c>
      <c r="BL15" s="1">
        <v>76</v>
      </c>
      <c r="BM15" s="1">
        <v>5.5</v>
      </c>
      <c r="BN15" s="1">
        <v>1.5</v>
      </c>
      <c r="BO15" s="1">
        <v>27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0</v>
      </c>
      <c r="BY15" s="1">
        <v>34.5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1.8937120499999993</v>
      </c>
      <c r="CL15" s="1">
        <v>1</v>
      </c>
    </row>
    <row r="16" spans="1:90" x14ac:dyDescent="0.25">
      <c r="A16" s="1" t="s">
        <v>73</v>
      </c>
      <c r="B16" s="1">
        <v>4.5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15.4</v>
      </c>
      <c r="AN16" s="1">
        <v>0</v>
      </c>
      <c r="AO16" s="1">
        <v>2.4</v>
      </c>
      <c r="AP16" s="1">
        <v>9.5</v>
      </c>
      <c r="AQ16" s="1">
        <v>9.5</v>
      </c>
      <c r="AR16" s="1">
        <v>0</v>
      </c>
      <c r="AS16" s="1">
        <v>0</v>
      </c>
      <c r="AT16" s="1">
        <v>4</v>
      </c>
      <c r="AU16" s="1">
        <v>0</v>
      </c>
      <c r="AV16" s="1">
        <v>0</v>
      </c>
      <c r="AX16" s="1">
        <v>9</v>
      </c>
      <c r="AY16" s="1">
        <v>1.5</v>
      </c>
      <c r="AZ16" s="1">
        <v>0</v>
      </c>
      <c r="BA16" s="1">
        <v>0</v>
      </c>
      <c r="BB16" s="1">
        <v>1.5</v>
      </c>
      <c r="BC16" s="1">
        <v>17.5</v>
      </c>
      <c r="BD16" s="1">
        <v>10</v>
      </c>
      <c r="BE16" s="1">
        <v>6</v>
      </c>
      <c r="BF16" s="1">
        <v>0</v>
      </c>
      <c r="BG16" s="1">
        <v>1.5</v>
      </c>
      <c r="BH16" s="1">
        <v>3</v>
      </c>
      <c r="BI16" s="1">
        <v>2.16</v>
      </c>
      <c r="BJ16" s="1">
        <v>44.5</v>
      </c>
      <c r="BK16" s="1">
        <v>29</v>
      </c>
      <c r="BL16" s="1">
        <v>65</v>
      </c>
      <c r="BM16" s="1">
        <v>10</v>
      </c>
      <c r="BN16" s="1">
        <v>2</v>
      </c>
      <c r="BO16" s="1">
        <v>20</v>
      </c>
      <c r="BP16" s="1">
        <v>2</v>
      </c>
      <c r="BQ16" s="1">
        <v>0</v>
      </c>
      <c r="BR16" s="1">
        <v>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</v>
      </c>
      <c r="BY16" s="1">
        <v>55.5</v>
      </c>
      <c r="BZ16" s="1">
        <v>0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6.0838884399999991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0.5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H17" s="1">
        <v>0</v>
      </c>
      <c r="AI17" s="1">
        <v>0</v>
      </c>
      <c r="AJ17" s="1">
        <v>0.5</v>
      </c>
      <c r="AK17" s="1">
        <v>0</v>
      </c>
      <c r="AL17" s="1">
        <v>0</v>
      </c>
      <c r="AM17" s="1">
        <v>22.8</v>
      </c>
      <c r="AN17" s="1">
        <v>0</v>
      </c>
      <c r="AO17" s="1">
        <v>4.5999999999999996</v>
      </c>
      <c r="AP17" s="1">
        <v>18.5</v>
      </c>
      <c r="AQ17" s="1">
        <v>24.5</v>
      </c>
      <c r="AR17" s="1">
        <v>1</v>
      </c>
      <c r="AS17" s="1">
        <v>5.5</v>
      </c>
      <c r="AT17" s="1">
        <v>1.5</v>
      </c>
      <c r="AU17" s="1">
        <v>0</v>
      </c>
      <c r="AV17" s="1">
        <v>0</v>
      </c>
      <c r="AX17" s="1">
        <v>9.5</v>
      </c>
      <c r="AY17" s="1">
        <v>3</v>
      </c>
      <c r="AZ17" s="1">
        <v>0</v>
      </c>
      <c r="BA17" s="1">
        <v>0.5</v>
      </c>
      <c r="BB17" s="1">
        <v>3.5</v>
      </c>
      <c r="BC17" s="1">
        <v>13.5</v>
      </c>
      <c r="BD17" s="1">
        <v>6</v>
      </c>
      <c r="BE17" s="1">
        <v>4.5</v>
      </c>
      <c r="BF17" s="1">
        <v>1</v>
      </c>
      <c r="BG17" s="1">
        <v>1.5</v>
      </c>
      <c r="BH17" s="1">
        <v>0.5</v>
      </c>
      <c r="BI17" s="1">
        <v>1.02</v>
      </c>
      <c r="BJ17" s="1">
        <v>33.5</v>
      </c>
      <c r="BK17" s="1">
        <v>22.5</v>
      </c>
      <c r="BL17" s="1">
        <v>67</v>
      </c>
      <c r="BM17" s="1">
        <v>7.5</v>
      </c>
      <c r="BN17" s="1">
        <v>1</v>
      </c>
      <c r="BO17" s="1">
        <v>13</v>
      </c>
      <c r="BP17" s="1">
        <v>0.5</v>
      </c>
      <c r="BQ17" s="1">
        <v>0</v>
      </c>
      <c r="BR17" s="1">
        <v>0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0</v>
      </c>
      <c r="BY17" s="1">
        <v>47</v>
      </c>
      <c r="BZ17" s="1">
        <v>0</v>
      </c>
      <c r="CA17" s="1">
        <v>0.5</v>
      </c>
      <c r="CB17" s="1">
        <v>0.5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2.9511691800000008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0.5</v>
      </c>
      <c r="W18" s="1">
        <v>50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7.5</v>
      </c>
      <c r="AN18" s="1">
        <v>0</v>
      </c>
      <c r="AO18" s="1">
        <v>3.8</v>
      </c>
      <c r="AP18" s="1">
        <v>8.5</v>
      </c>
      <c r="AQ18" s="1">
        <v>8.5</v>
      </c>
      <c r="AR18" s="1">
        <v>0</v>
      </c>
      <c r="AS18" s="1">
        <v>1.5</v>
      </c>
      <c r="AT18" s="1">
        <v>1.5</v>
      </c>
      <c r="AU18" s="1">
        <v>0</v>
      </c>
      <c r="AV18" s="1">
        <v>0</v>
      </c>
      <c r="AX18" s="1">
        <v>6.5</v>
      </c>
      <c r="AY18" s="1">
        <v>1</v>
      </c>
      <c r="AZ18" s="1">
        <v>0</v>
      </c>
      <c r="BA18" s="1">
        <v>0</v>
      </c>
      <c r="BB18" s="1">
        <v>1</v>
      </c>
      <c r="BC18" s="1">
        <v>11</v>
      </c>
      <c r="BD18" s="1">
        <v>6.5</v>
      </c>
      <c r="BE18" s="1">
        <v>2</v>
      </c>
      <c r="BF18" s="1">
        <v>0</v>
      </c>
      <c r="BG18" s="1">
        <v>2</v>
      </c>
      <c r="BH18" s="1">
        <v>1</v>
      </c>
      <c r="BI18" s="1">
        <v>0.8</v>
      </c>
      <c r="BJ18" s="1">
        <v>19</v>
      </c>
      <c r="BK18" s="1">
        <v>13</v>
      </c>
      <c r="BL18" s="1">
        <v>68</v>
      </c>
      <c r="BM18" s="1">
        <v>9</v>
      </c>
      <c r="BN18" s="1">
        <v>3.5</v>
      </c>
      <c r="BO18" s="1">
        <v>39</v>
      </c>
      <c r="BP18" s="1">
        <v>1</v>
      </c>
      <c r="BQ18" s="1">
        <v>0.5</v>
      </c>
      <c r="BR18" s="1">
        <v>50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26.5</v>
      </c>
      <c r="BZ18" s="1">
        <v>0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5.4163652000000004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0.5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0.5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5.4</v>
      </c>
      <c r="AN19" s="1">
        <v>0</v>
      </c>
      <c r="AO19" s="1">
        <v>5</v>
      </c>
      <c r="AP19" s="1">
        <v>8.5</v>
      </c>
      <c r="AQ19" s="1">
        <v>14.5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6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3</v>
      </c>
      <c r="BE19" s="1">
        <v>1</v>
      </c>
      <c r="BF19" s="1">
        <v>2</v>
      </c>
      <c r="BG19" s="1">
        <v>0.5</v>
      </c>
      <c r="BH19" s="1">
        <v>0.5</v>
      </c>
      <c r="BI19" s="1">
        <v>0.42</v>
      </c>
      <c r="BJ19" s="1">
        <v>13.5</v>
      </c>
      <c r="BK19" s="1">
        <v>12.5</v>
      </c>
      <c r="BL19" s="1">
        <v>93</v>
      </c>
      <c r="BM19" s="1">
        <v>1</v>
      </c>
      <c r="BN19" s="1">
        <v>0</v>
      </c>
      <c r="BO19" s="1">
        <v>0</v>
      </c>
      <c r="BP19" s="1">
        <v>0.5</v>
      </c>
      <c r="BQ19" s="1">
        <v>0</v>
      </c>
      <c r="BR19" s="1">
        <v>0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20</v>
      </c>
      <c r="BZ19" s="1">
        <v>0</v>
      </c>
      <c r="CA19" s="1">
        <v>0.5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4.88404638</v>
      </c>
      <c r="CL19" s="1">
        <v>6</v>
      </c>
    </row>
    <row r="20" spans="1:90" x14ac:dyDescent="0.25">
      <c r="A20" s="1" t="s">
        <v>77</v>
      </c>
      <c r="B20" s="1">
        <v>4.3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6.9</v>
      </c>
      <c r="AN20" s="1">
        <v>0</v>
      </c>
      <c r="AO20" s="1">
        <v>2.8</v>
      </c>
      <c r="AP20" s="1">
        <v>9</v>
      </c>
      <c r="AQ20" s="1">
        <v>9</v>
      </c>
      <c r="AR20" s="1">
        <v>0</v>
      </c>
      <c r="AS20" s="1">
        <v>1</v>
      </c>
      <c r="AT20" s="1">
        <v>2</v>
      </c>
      <c r="AU20" s="1">
        <v>0</v>
      </c>
      <c r="AV20" s="1">
        <v>0</v>
      </c>
      <c r="AX20" s="1">
        <v>6.5</v>
      </c>
      <c r="AY20" s="1">
        <v>0.5</v>
      </c>
      <c r="AZ20" s="1">
        <v>0</v>
      </c>
      <c r="BA20" s="1">
        <v>0</v>
      </c>
      <c r="BB20" s="1">
        <v>0.5</v>
      </c>
      <c r="BC20" s="1">
        <v>12</v>
      </c>
      <c r="BD20" s="1">
        <v>6</v>
      </c>
      <c r="BE20" s="1">
        <v>2.5</v>
      </c>
      <c r="BF20" s="1">
        <v>0</v>
      </c>
      <c r="BG20" s="1">
        <v>2</v>
      </c>
      <c r="BH20" s="1">
        <v>2</v>
      </c>
      <c r="BI20" s="1">
        <v>1.33</v>
      </c>
      <c r="BJ20" s="1">
        <v>24</v>
      </c>
      <c r="BK20" s="1">
        <v>16.5</v>
      </c>
      <c r="BL20" s="1">
        <v>69</v>
      </c>
      <c r="BM20" s="1">
        <v>8</v>
      </c>
      <c r="BN20" s="1">
        <v>1.5</v>
      </c>
      <c r="BO20" s="1">
        <v>19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31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4.2407791699999997</v>
      </c>
      <c r="CL20" s="1">
        <v>4</v>
      </c>
    </row>
    <row r="21" spans="1:90" x14ac:dyDescent="0.25">
      <c r="A21" s="1" t="s">
        <v>78</v>
      </c>
      <c r="B21" s="1">
        <v>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30.4</v>
      </c>
      <c r="AN21" s="1">
        <v>0</v>
      </c>
      <c r="AO21" s="1">
        <v>4.3</v>
      </c>
      <c r="AP21" s="1">
        <v>16.5</v>
      </c>
      <c r="AQ21" s="1">
        <v>28.5</v>
      </c>
      <c r="AR21" s="1">
        <v>0.5</v>
      </c>
      <c r="AS21" s="1">
        <v>7.5</v>
      </c>
      <c r="AT21" s="1">
        <v>0</v>
      </c>
      <c r="AU21" s="1">
        <v>0</v>
      </c>
      <c r="AV21" s="1">
        <v>0</v>
      </c>
      <c r="AX21" s="1">
        <v>10</v>
      </c>
      <c r="AY21" s="1">
        <v>2</v>
      </c>
      <c r="AZ21" s="1">
        <v>0</v>
      </c>
      <c r="BA21" s="1">
        <v>0</v>
      </c>
      <c r="BB21" s="1">
        <v>2</v>
      </c>
      <c r="BC21" s="1">
        <v>11.5</v>
      </c>
      <c r="BD21" s="1">
        <v>8</v>
      </c>
      <c r="BE21" s="1">
        <v>3</v>
      </c>
      <c r="BF21" s="1">
        <v>2.5</v>
      </c>
      <c r="BG21" s="1">
        <v>3</v>
      </c>
      <c r="BH21" s="1">
        <v>1.5</v>
      </c>
      <c r="BI21" s="1">
        <v>1.1000000000000001</v>
      </c>
      <c r="BJ21" s="1">
        <v>34</v>
      </c>
      <c r="BK21" s="1">
        <v>27.5</v>
      </c>
      <c r="BL21" s="1">
        <v>81</v>
      </c>
      <c r="BM21" s="1">
        <v>7</v>
      </c>
      <c r="BN21" s="1">
        <v>1.5</v>
      </c>
      <c r="BO21" s="1">
        <v>21</v>
      </c>
      <c r="BP21" s="1">
        <v>2</v>
      </c>
      <c r="BQ21" s="1">
        <v>0</v>
      </c>
      <c r="BR21" s="1">
        <v>0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47.5</v>
      </c>
      <c r="BZ21" s="1">
        <v>0</v>
      </c>
      <c r="CA21" s="1">
        <v>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4.4508158</v>
      </c>
      <c r="CL21" s="1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C8EB-9CD2-42C6-926B-A3FDA9A9FAA2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11</v>
      </c>
      <c r="D2" s="1">
        <v>90</v>
      </c>
      <c r="E2" s="1">
        <v>0.05</v>
      </c>
      <c r="F2" s="1">
        <v>0.09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4.18</v>
      </c>
      <c r="V2" s="1">
        <v>0.82</v>
      </c>
      <c r="W2" s="1">
        <v>20</v>
      </c>
      <c r="X2" s="1">
        <v>0</v>
      </c>
      <c r="Y2" s="1">
        <v>0</v>
      </c>
      <c r="AA2" s="1">
        <v>0</v>
      </c>
      <c r="AB2" s="1">
        <v>0</v>
      </c>
      <c r="AC2" s="1">
        <v>0.27</v>
      </c>
      <c r="AD2" s="1">
        <v>0.18</v>
      </c>
      <c r="AE2" s="1">
        <v>0.08</v>
      </c>
      <c r="AF2" s="1">
        <v>0.09</v>
      </c>
      <c r="AG2" s="1">
        <v>3.18</v>
      </c>
      <c r="AH2" s="1">
        <v>0.09</v>
      </c>
      <c r="AI2" s="1">
        <v>0</v>
      </c>
      <c r="AJ2" s="1">
        <v>0.18</v>
      </c>
      <c r="AK2" s="1">
        <v>0</v>
      </c>
      <c r="AL2" s="1">
        <v>2.73</v>
      </c>
      <c r="AM2" s="1">
        <v>25.36</v>
      </c>
      <c r="AN2" s="1">
        <v>0.2</v>
      </c>
      <c r="AO2" s="1">
        <v>3.9</v>
      </c>
      <c r="AP2" s="1">
        <v>15.55</v>
      </c>
      <c r="AQ2" s="1">
        <v>18.55</v>
      </c>
      <c r="AR2" s="1">
        <v>0.27</v>
      </c>
      <c r="AS2" s="1">
        <v>3.64</v>
      </c>
      <c r="AT2" s="1">
        <v>1.0900000000000001</v>
      </c>
      <c r="AU2" s="1">
        <v>0</v>
      </c>
      <c r="AV2" s="1">
        <v>0</v>
      </c>
      <c r="AX2" s="1">
        <v>10.55</v>
      </c>
      <c r="AY2" s="1">
        <v>0.27</v>
      </c>
      <c r="AZ2" s="1">
        <v>0</v>
      </c>
      <c r="BA2" s="1">
        <v>0.09</v>
      </c>
      <c r="BB2" s="1">
        <v>0.36</v>
      </c>
      <c r="BC2" s="1">
        <v>11.55</v>
      </c>
      <c r="BD2" s="1">
        <v>7.82</v>
      </c>
      <c r="BE2" s="1">
        <v>4.2699999999999996</v>
      </c>
      <c r="BF2" s="1">
        <v>0.91</v>
      </c>
      <c r="BG2" s="1">
        <v>1.91</v>
      </c>
      <c r="BH2" s="1">
        <v>1.45</v>
      </c>
      <c r="BI2" s="1">
        <v>1.33</v>
      </c>
      <c r="BJ2" s="1">
        <v>20.55</v>
      </c>
      <c r="BK2" s="1">
        <v>12.27</v>
      </c>
      <c r="BL2" s="1">
        <v>60</v>
      </c>
      <c r="BM2" s="1">
        <v>9.4499999999999993</v>
      </c>
      <c r="BN2" s="1">
        <v>2.5499999999999998</v>
      </c>
      <c r="BO2" s="1">
        <v>27</v>
      </c>
      <c r="BP2" s="1">
        <v>4.18</v>
      </c>
      <c r="BQ2" s="1">
        <v>0.82</v>
      </c>
      <c r="BR2" s="1">
        <v>20</v>
      </c>
      <c r="BS2" s="1">
        <v>0</v>
      </c>
      <c r="BT2" s="1">
        <v>0</v>
      </c>
      <c r="BU2" s="1">
        <v>11</v>
      </c>
      <c r="BV2" s="1">
        <v>0</v>
      </c>
      <c r="BW2" s="1">
        <v>0</v>
      </c>
      <c r="BX2" s="1">
        <v>0.09</v>
      </c>
      <c r="BY2" s="1">
        <v>31.73</v>
      </c>
      <c r="BZ2" s="1">
        <v>0</v>
      </c>
      <c r="CA2" s="1">
        <v>4.18</v>
      </c>
      <c r="CB2" s="1">
        <v>0.27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5.1148144600000007</v>
      </c>
      <c r="CL2" s="1">
        <v>8</v>
      </c>
    </row>
    <row r="3" spans="1:90" x14ac:dyDescent="0.25">
      <c r="A3" s="1" t="s">
        <v>78</v>
      </c>
      <c r="B3" s="1">
        <v>6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1.9</v>
      </c>
      <c r="V3" s="1">
        <v>0.6</v>
      </c>
      <c r="W3" s="1">
        <v>32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2.2999999999999998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22.28</v>
      </c>
      <c r="AN3" s="1">
        <v>0</v>
      </c>
      <c r="AO3" s="1">
        <v>3.6</v>
      </c>
      <c r="AP3" s="1">
        <v>14.5</v>
      </c>
      <c r="AQ3" s="1">
        <v>20.5</v>
      </c>
      <c r="AR3" s="1">
        <v>0.4</v>
      </c>
      <c r="AS3" s="1">
        <v>4.3</v>
      </c>
      <c r="AT3" s="1">
        <v>1.1000000000000001</v>
      </c>
      <c r="AU3" s="1">
        <v>0.1</v>
      </c>
      <c r="AV3" s="1">
        <v>0</v>
      </c>
      <c r="AW3" s="1">
        <v>0</v>
      </c>
      <c r="AX3" s="1">
        <v>8.9</v>
      </c>
      <c r="AY3" s="1">
        <v>2.1</v>
      </c>
      <c r="AZ3" s="1">
        <v>0</v>
      </c>
      <c r="BA3" s="1">
        <v>0</v>
      </c>
      <c r="BB3" s="1">
        <v>2.1</v>
      </c>
      <c r="BC3" s="1">
        <v>10.3</v>
      </c>
      <c r="BD3" s="1">
        <v>7.6</v>
      </c>
      <c r="BE3" s="1">
        <v>3.5</v>
      </c>
      <c r="BF3" s="1">
        <v>1</v>
      </c>
      <c r="BG3" s="1">
        <v>2.2000000000000002</v>
      </c>
      <c r="BH3" s="1">
        <v>1.7</v>
      </c>
      <c r="BI3" s="1">
        <v>1.23</v>
      </c>
      <c r="BJ3" s="1">
        <v>30.1</v>
      </c>
      <c r="BK3" s="1">
        <v>25.6</v>
      </c>
      <c r="BL3" s="1">
        <v>85</v>
      </c>
      <c r="BM3" s="1">
        <v>5.7</v>
      </c>
      <c r="BN3" s="1">
        <v>2.2999999999999998</v>
      </c>
      <c r="BO3" s="1">
        <v>40</v>
      </c>
      <c r="BP3" s="1">
        <v>1.9</v>
      </c>
      <c r="BQ3" s="1">
        <v>0.6</v>
      </c>
      <c r="BR3" s="1">
        <v>32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41.6</v>
      </c>
      <c r="BZ3" s="1">
        <v>0</v>
      </c>
      <c r="CA3" s="1">
        <v>1.9</v>
      </c>
      <c r="CB3" s="1">
        <v>0.1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0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5.9066137500000009</v>
      </c>
      <c r="CL3" s="1">
        <v>8</v>
      </c>
    </row>
    <row r="4" spans="1:90" x14ac:dyDescent="0.25">
      <c r="A4" s="1" t="s">
        <v>59</v>
      </c>
      <c r="B4" s="1">
        <v>5.2</v>
      </c>
      <c r="C4" s="1">
        <v>11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0.82</v>
      </c>
      <c r="V4" s="1">
        <v>0.27</v>
      </c>
      <c r="W4" s="1">
        <v>33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0.18</v>
      </c>
      <c r="AK4" s="1">
        <v>0</v>
      </c>
      <c r="AL4" s="1">
        <v>0</v>
      </c>
      <c r="AM4" s="1">
        <v>23.29</v>
      </c>
      <c r="AN4" s="1">
        <v>0</v>
      </c>
      <c r="AO4" s="1">
        <v>3.5</v>
      </c>
      <c r="AP4" s="1">
        <v>13.55</v>
      </c>
      <c r="AQ4" s="1">
        <v>17.09</v>
      </c>
      <c r="AR4" s="1">
        <v>0.18</v>
      </c>
      <c r="AS4" s="1">
        <v>3.55</v>
      </c>
      <c r="AT4" s="1">
        <v>1.55</v>
      </c>
      <c r="AU4" s="1">
        <v>0</v>
      </c>
      <c r="AV4" s="1">
        <v>0</v>
      </c>
      <c r="AX4" s="1">
        <v>5.09</v>
      </c>
      <c r="AY4" s="1">
        <v>0.36</v>
      </c>
      <c r="AZ4" s="1">
        <v>0</v>
      </c>
      <c r="BA4" s="1">
        <v>0</v>
      </c>
      <c r="BB4" s="1">
        <v>0.36</v>
      </c>
      <c r="BC4" s="1">
        <v>13</v>
      </c>
      <c r="BD4" s="1">
        <v>7.45</v>
      </c>
      <c r="BE4" s="1">
        <v>4.3600000000000003</v>
      </c>
      <c r="BF4" s="1">
        <v>1</v>
      </c>
      <c r="BG4" s="1">
        <v>1.18</v>
      </c>
      <c r="BH4" s="1">
        <v>2.27</v>
      </c>
      <c r="BI4" s="1">
        <v>1.54</v>
      </c>
      <c r="BJ4" s="1">
        <v>19.73</v>
      </c>
      <c r="BK4" s="1">
        <v>15.64</v>
      </c>
      <c r="BL4" s="1">
        <v>79</v>
      </c>
      <c r="BM4" s="1">
        <v>3.27</v>
      </c>
      <c r="BN4" s="1">
        <v>1</v>
      </c>
      <c r="BO4" s="1">
        <v>31</v>
      </c>
      <c r="BP4" s="1">
        <v>0.82</v>
      </c>
      <c r="BQ4" s="1">
        <v>0.27</v>
      </c>
      <c r="BR4" s="1">
        <v>33</v>
      </c>
      <c r="BS4" s="1">
        <v>0</v>
      </c>
      <c r="BT4" s="1">
        <v>0</v>
      </c>
      <c r="BU4" s="1">
        <v>11</v>
      </c>
      <c r="BV4" s="1">
        <v>0</v>
      </c>
      <c r="BW4" s="1">
        <v>0</v>
      </c>
      <c r="BX4" s="1">
        <v>0</v>
      </c>
      <c r="BY4" s="1">
        <v>26.73</v>
      </c>
      <c r="BZ4" s="1">
        <v>0</v>
      </c>
      <c r="CA4" s="1">
        <v>0.82</v>
      </c>
      <c r="CB4" s="1">
        <v>0.09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3.7718923799999997</v>
      </c>
      <c r="CL4" s="1">
        <v>6</v>
      </c>
    </row>
    <row r="5" spans="1:90" x14ac:dyDescent="0.25">
      <c r="A5" s="1" t="s">
        <v>68</v>
      </c>
      <c r="B5" s="1">
        <v>6.1</v>
      </c>
      <c r="C5" s="1">
        <v>10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0.8</v>
      </c>
      <c r="V5" s="1">
        <v>0.5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2.8</v>
      </c>
      <c r="AH5" s="1">
        <v>0.1</v>
      </c>
      <c r="AI5" s="1">
        <v>0</v>
      </c>
      <c r="AJ5" s="1">
        <v>0.6</v>
      </c>
      <c r="AK5" s="1">
        <v>0</v>
      </c>
      <c r="AL5" s="1">
        <v>0</v>
      </c>
      <c r="AM5" s="1">
        <v>23.52</v>
      </c>
      <c r="AN5" s="1">
        <v>0</v>
      </c>
      <c r="AO5" s="1">
        <v>4.0999999999999996</v>
      </c>
      <c r="AP5" s="1">
        <v>13.8</v>
      </c>
      <c r="AQ5" s="1">
        <v>21</v>
      </c>
      <c r="AR5" s="1">
        <v>0.3</v>
      </c>
      <c r="AS5" s="1">
        <v>5.3</v>
      </c>
      <c r="AT5" s="1">
        <v>0.4</v>
      </c>
      <c r="AU5" s="1">
        <v>0</v>
      </c>
      <c r="AV5" s="1">
        <v>0</v>
      </c>
      <c r="AX5" s="1">
        <v>6.4</v>
      </c>
      <c r="AY5" s="1">
        <v>1</v>
      </c>
      <c r="AZ5" s="1">
        <v>0</v>
      </c>
      <c r="BA5" s="1">
        <v>0</v>
      </c>
      <c r="BB5" s="1">
        <v>1</v>
      </c>
      <c r="BC5" s="1">
        <v>10.3</v>
      </c>
      <c r="BD5" s="1">
        <v>6.7</v>
      </c>
      <c r="BE5" s="1">
        <v>3.5</v>
      </c>
      <c r="BF5" s="1">
        <v>0.7</v>
      </c>
      <c r="BG5" s="1">
        <v>2.2000000000000002</v>
      </c>
      <c r="BH5" s="1">
        <v>1.4</v>
      </c>
      <c r="BI5" s="1">
        <v>1.2</v>
      </c>
      <c r="BJ5" s="1">
        <v>25.6</v>
      </c>
      <c r="BK5" s="1">
        <v>21</v>
      </c>
      <c r="BL5" s="1">
        <v>82</v>
      </c>
      <c r="BM5" s="1">
        <v>4.5</v>
      </c>
      <c r="BN5" s="1">
        <v>1.9</v>
      </c>
      <c r="BO5" s="1">
        <v>42</v>
      </c>
      <c r="BP5" s="1">
        <v>0.8</v>
      </c>
      <c r="BQ5" s="1">
        <v>0.5</v>
      </c>
      <c r="BR5" s="1">
        <v>63</v>
      </c>
      <c r="BS5" s="1">
        <v>0</v>
      </c>
      <c r="BT5" s="1">
        <v>0</v>
      </c>
      <c r="BU5" s="1">
        <v>10</v>
      </c>
      <c r="BV5" s="1">
        <v>0</v>
      </c>
      <c r="BW5" s="1">
        <v>0</v>
      </c>
      <c r="BX5" s="1">
        <v>0</v>
      </c>
      <c r="BY5" s="1">
        <v>35.200000000000003</v>
      </c>
      <c r="BZ5" s="1">
        <v>0</v>
      </c>
      <c r="CA5" s="1">
        <v>0.8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4.3269176200000006</v>
      </c>
      <c r="CL5" s="1">
        <v>6</v>
      </c>
    </row>
    <row r="6" spans="1:90" x14ac:dyDescent="0.25">
      <c r="A6" s="1" t="s">
        <v>70</v>
      </c>
      <c r="B6" s="1">
        <v>5.5</v>
      </c>
      <c r="C6" s="1">
        <v>10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4.5999999999999996</v>
      </c>
      <c r="V6" s="1">
        <v>1.8</v>
      </c>
      <c r="W6" s="1">
        <v>39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0.1</v>
      </c>
      <c r="AI6" s="1">
        <v>0</v>
      </c>
      <c r="AJ6" s="1">
        <v>0.3</v>
      </c>
      <c r="AK6" s="1">
        <v>0</v>
      </c>
      <c r="AL6" s="1">
        <v>0</v>
      </c>
      <c r="AM6" s="1">
        <v>26.8</v>
      </c>
      <c r="AN6" s="1">
        <v>0</v>
      </c>
      <c r="AO6" s="1">
        <v>3.3</v>
      </c>
      <c r="AP6" s="1">
        <v>15.9</v>
      </c>
      <c r="AQ6" s="1">
        <v>21</v>
      </c>
      <c r="AR6" s="1">
        <v>0.7</v>
      </c>
      <c r="AS6" s="1">
        <v>4.4000000000000004</v>
      </c>
      <c r="AT6" s="1">
        <v>1.7</v>
      </c>
      <c r="AU6" s="1">
        <v>0.1</v>
      </c>
      <c r="AV6" s="1">
        <v>0.1</v>
      </c>
      <c r="AW6" s="1">
        <v>100</v>
      </c>
      <c r="AX6" s="1">
        <v>8.4</v>
      </c>
      <c r="AY6" s="1">
        <v>0.3</v>
      </c>
      <c r="AZ6" s="1">
        <v>0</v>
      </c>
      <c r="BA6" s="1">
        <v>0</v>
      </c>
      <c r="BB6" s="1">
        <v>0.3</v>
      </c>
      <c r="BC6" s="1">
        <v>14.9</v>
      </c>
      <c r="BD6" s="1">
        <v>9.5</v>
      </c>
      <c r="BE6" s="1">
        <v>4.7</v>
      </c>
      <c r="BF6" s="1">
        <v>0.9</v>
      </c>
      <c r="BG6" s="1">
        <v>2.2999999999999998</v>
      </c>
      <c r="BH6" s="1">
        <v>2.2000000000000002</v>
      </c>
      <c r="BI6" s="1">
        <v>1.67</v>
      </c>
      <c r="BJ6" s="1">
        <v>29.5</v>
      </c>
      <c r="BK6" s="1">
        <v>21.7</v>
      </c>
      <c r="BL6" s="1">
        <v>74</v>
      </c>
      <c r="BM6" s="1">
        <v>10.1</v>
      </c>
      <c r="BN6" s="1">
        <v>3.8</v>
      </c>
      <c r="BO6" s="1">
        <v>38</v>
      </c>
      <c r="BP6" s="1">
        <v>4.5999999999999996</v>
      </c>
      <c r="BQ6" s="1">
        <v>1.8</v>
      </c>
      <c r="BR6" s="1">
        <v>39</v>
      </c>
      <c r="BS6" s="1">
        <v>0</v>
      </c>
      <c r="BT6" s="1">
        <v>0</v>
      </c>
      <c r="BU6" s="1">
        <v>10</v>
      </c>
      <c r="BV6" s="1">
        <v>0</v>
      </c>
      <c r="BW6" s="1">
        <v>0</v>
      </c>
      <c r="BX6" s="1">
        <v>0</v>
      </c>
      <c r="BY6" s="1">
        <v>38.9</v>
      </c>
      <c r="BZ6" s="1">
        <v>0</v>
      </c>
      <c r="CA6" s="1">
        <v>4.5999999999999996</v>
      </c>
      <c r="CB6" s="1">
        <v>0.3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3.8911561300000002</v>
      </c>
      <c r="CL6" s="1">
        <v>6</v>
      </c>
    </row>
    <row r="7" spans="1:90" x14ac:dyDescent="0.25">
      <c r="A7" s="1" t="s">
        <v>76</v>
      </c>
      <c r="B7" s="1">
        <v>6.1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0.1</v>
      </c>
      <c r="W7" s="1">
        <v>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11.96</v>
      </c>
      <c r="AN7" s="1">
        <v>0</v>
      </c>
      <c r="AO7" s="1">
        <v>4.3</v>
      </c>
      <c r="AP7" s="1">
        <v>11.1</v>
      </c>
      <c r="AQ7" s="1">
        <v>18.3</v>
      </c>
      <c r="AR7" s="1">
        <v>0.2</v>
      </c>
      <c r="AS7" s="1">
        <v>4.3</v>
      </c>
      <c r="AT7" s="1">
        <v>0.6</v>
      </c>
      <c r="AU7" s="1">
        <v>0</v>
      </c>
      <c r="AV7" s="1">
        <v>0</v>
      </c>
      <c r="AX7" s="1">
        <v>7.8</v>
      </c>
      <c r="AY7" s="1">
        <v>0.6</v>
      </c>
      <c r="AZ7" s="1">
        <v>0</v>
      </c>
      <c r="BA7" s="1">
        <v>0</v>
      </c>
      <c r="BB7" s="1">
        <v>0.6</v>
      </c>
      <c r="BC7" s="1">
        <v>6.5</v>
      </c>
      <c r="BD7" s="1">
        <v>4.2</v>
      </c>
      <c r="BE7" s="1">
        <v>1.8</v>
      </c>
      <c r="BF7" s="1">
        <v>0.7</v>
      </c>
      <c r="BG7" s="1">
        <v>0.8</v>
      </c>
      <c r="BH7" s="1">
        <v>0.8</v>
      </c>
      <c r="BI7" s="1">
        <v>0.66</v>
      </c>
      <c r="BJ7" s="1">
        <v>24.8</v>
      </c>
      <c r="BK7" s="1">
        <v>21.7</v>
      </c>
      <c r="BL7" s="1">
        <v>88</v>
      </c>
      <c r="BM7" s="1">
        <v>2.9</v>
      </c>
      <c r="BN7" s="1">
        <v>0.5</v>
      </c>
      <c r="BO7" s="1">
        <v>17</v>
      </c>
      <c r="BP7" s="1">
        <v>1.2</v>
      </c>
      <c r="BQ7" s="1">
        <v>0.1</v>
      </c>
      <c r="BR7" s="1">
        <v>8</v>
      </c>
      <c r="BS7" s="1">
        <v>0.1</v>
      </c>
      <c r="BT7" s="1">
        <v>0.1</v>
      </c>
      <c r="BU7" s="1">
        <v>10</v>
      </c>
      <c r="BV7" s="1">
        <v>0</v>
      </c>
      <c r="BW7" s="1">
        <v>0</v>
      </c>
      <c r="BX7" s="1">
        <v>0</v>
      </c>
      <c r="BY7" s="1">
        <v>33.1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5.0286921000000016</v>
      </c>
      <c r="CL7" s="1">
        <v>6</v>
      </c>
    </row>
    <row r="8" spans="1:90" x14ac:dyDescent="0.25">
      <c r="A8" s="1" t="s">
        <v>80</v>
      </c>
      <c r="B8" s="1">
        <v>4.0999999999999996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10.5</v>
      </c>
      <c r="V8" s="1">
        <v>2.75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24.6</v>
      </c>
      <c r="AN8" s="1">
        <v>0</v>
      </c>
      <c r="AO8" s="1">
        <v>3</v>
      </c>
      <c r="AP8" s="1">
        <v>15.25</v>
      </c>
      <c r="AQ8" s="1">
        <v>19</v>
      </c>
      <c r="AR8" s="1">
        <v>0.75</v>
      </c>
      <c r="AS8" s="1">
        <v>3.75</v>
      </c>
      <c r="AT8" s="1">
        <v>2.25</v>
      </c>
      <c r="AU8" s="1">
        <v>0</v>
      </c>
      <c r="AV8" s="1">
        <v>0</v>
      </c>
      <c r="AX8" s="1">
        <v>12</v>
      </c>
      <c r="AY8" s="1">
        <v>0.5</v>
      </c>
      <c r="AZ8" s="1">
        <v>0</v>
      </c>
      <c r="BA8" s="1">
        <v>0</v>
      </c>
      <c r="BB8" s="1">
        <v>0.5</v>
      </c>
      <c r="BC8" s="1">
        <v>15</v>
      </c>
      <c r="BD8" s="1">
        <v>9.5</v>
      </c>
      <c r="BE8" s="1">
        <v>4.75</v>
      </c>
      <c r="BF8" s="1">
        <v>1</v>
      </c>
      <c r="BG8" s="1">
        <v>3.25</v>
      </c>
      <c r="BH8" s="1">
        <v>2.5</v>
      </c>
      <c r="BI8" s="1">
        <v>1.8</v>
      </c>
      <c r="BJ8" s="1">
        <v>32.5</v>
      </c>
      <c r="BK8" s="1">
        <v>15.5</v>
      </c>
      <c r="BL8" s="1">
        <v>48</v>
      </c>
      <c r="BM8" s="1">
        <v>23</v>
      </c>
      <c r="BN8" s="1">
        <v>6.75</v>
      </c>
      <c r="BO8" s="1">
        <v>29</v>
      </c>
      <c r="BP8" s="1">
        <v>10.5</v>
      </c>
      <c r="BQ8" s="1">
        <v>2.75</v>
      </c>
      <c r="BR8" s="1">
        <v>26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40.25</v>
      </c>
      <c r="BZ8" s="1">
        <v>0</v>
      </c>
      <c r="CA8" s="1">
        <v>10.5</v>
      </c>
      <c r="CB8" s="1">
        <v>0.75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5.2465527999999999</v>
      </c>
      <c r="CL8" s="1">
        <v>5</v>
      </c>
    </row>
    <row r="9" spans="1:90" x14ac:dyDescent="0.25">
      <c r="A9" s="1" t="s">
        <v>71</v>
      </c>
      <c r="B9" s="1">
        <v>5.4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14</v>
      </c>
      <c r="AN9" s="1">
        <v>0</v>
      </c>
      <c r="AO9" s="1">
        <v>4.5</v>
      </c>
      <c r="AP9" s="1">
        <v>13</v>
      </c>
      <c r="AQ9" s="1">
        <v>25</v>
      </c>
      <c r="AR9" s="1">
        <v>0</v>
      </c>
      <c r="AS9" s="1">
        <v>6</v>
      </c>
      <c r="AT9" s="1">
        <v>0</v>
      </c>
      <c r="AU9" s="1">
        <v>0</v>
      </c>
      <c r="AV9" s="1">
        <v>0</v>
      </c>
      <c r="AX9" s="1">
        <v>9</v>
      </c>
      <c r="AY9" s="1">
        <v>1</v>
      </c>
      <c r="AZ9" s="1">
        <v>0</v>
      </c>
      <c r="BA9" s="1">
        <v>0</v>
      </c>
      <c r="BB9" s="1">
        <v>1</v>
      </c>
      <c r="BC9" s="1">
        <v>12</v>
      </c>
      <c r="BD9" s="1">
        <v>8</v>
      </c>
      <c r="BE9" s="1">
        <v>2</v>
      </c>
      <c r="BF9" s="1">
        <v>2</v>
      </c>
      <c r="BG9" s="1">
        <v>2</v>
      </c>
      <c r="BH9" s="1">
        <v>0</v>
      </c>
      <c r="BI9" s="1">
        <v>0.55000000000000004</v>
      </c>
      <c r="BJ9" s="1">
        <v>24</v>
      </c>
      <c r="BK9" s="1">
        <v>22</v>
      </c>
      <c r="BL9" s="1">
        <v>92</v>
      </c>
      <c r="BM9" s="1">
        <v>4</v>
      </c>
      <c r="BN9" s="1">
        <v>2</v>
      </c>
      <c r="BO9" s="1">
        <v>50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35</v>
      </c>
      <c r="BZ9" s="1">
        <v>0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6.7056184500000011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1.18</v>
      </c>
      <c r="V10" s="1">
        <v>0.27</v>
      </c>
      <c r="W10" s="1">
        <v>23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0.36</v>
      </c>
      <c r="AK10" s="1">
        <v>0</v>
      </c>
      <c r="AL10" s="1">
        <v>0</v>
      </c>
      <c r="AM10" s="1">
        <v>21.71</v>
      </c>
      <c r="AN10" s="1">
        <v>0</v>
      </c>
      <c r="AO10" s="1">
        <v>4.0999999999999996</v>
      </c>
      <c r="AP10" s="1">
        <v>15.45</v>
      </c>
      <c r="AQ10" s="1">
        <v>19.82</v>
      </c>
      <c r="AR10" s="1">
        <v>0.27</v>
      </c>
      <c r="AS10" s="1">
        <v>3.91</v>
      </c>
      <c r="AT10" s="1">
        <v>1.27</v>
      </c>
      <c r="AU10" s="1">
        <v>0</v>
      </c>
      <c r="AV10" s="1">
        <v>0</v>
      </c>
      <c r="AX10" s="1">
        <v>8.64</v>
      </c>
      <c r="AY10" s="1">
        <v>1.0900000000000001</v>
      </c>
      <c r="AZ10" s="1">
        <v>0</v>
      </c>
      <c r="BA10" s="1">
        <v>0.18</v>
      </c>
      <c r="BB10" s="1">
        <v>1.27</v>
      </c>
      <c r="BC10" s="1">
        <v>11.45</v>
      </c>
      <c r="BD10" s="1">
        <v>7.18</v>
      </c>
      <c r="BE10" s="1">
        <v>4.18</v>
      </c>
      <c r="BF10" s="1">
        <v>1.36</v>
      </c>
      <c r="BG10" s="1">
        <v>1.73</v>
      </c>
      <c r="BH10" s="1">
        <v>1.27</v>
      </c>
      <c r="BI10" s="1">
        <v>1.19</v>
      </c>
      <c r="BJ10" s="1">
        <v>25.73</v>
      </c>
      <c r="BK10" s="1">
        <v>19.45</v>
      </c>
      <c r="BL10" s="1">
        <v>76</v>
      </c>
      <c r="BM10" s="1">
        <v>6.09</v>
      </c>
      <c r="BN10" s="1">
        <v>1.91</v>
      </c>
      <c r="BO10" s="1">
        <v>31</v>
      </c>
      <c r="BP10" s="1">
        <v>1.18</v>
      </c>
      <c r="BQ10" s="1">
        <v>0.27</v>
      </c>
      <c r="BR10" s="1">
        <v>23</v>
      </c>
      <c r="BS10" s="1">
        <v>0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37.090000000000003</v>
      </c>
      <c r="BZ10" s="1">
        <v>0</v>
      </c>
      <c r="CA10" s="1">
        <v>1.18</v>
      </c>
      <c r="CB10" s="1">
        <v>0.18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4.3645961600000005</v>
      </c>
      <c r="CL10" s="1">
        <v>3</v>
      </c>
    </row>
    <row r="11" spans="1:90" x14ac:dyDescent="0.25">
      <c r="A11" s="1" t="s">
        <v>84</v>
      </c>
      <c r="B11" s="1">
        <v>4.5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2.5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20.3</v>
      </c>
      <c r="AN11" s="1">
        <v>0</v>
      </c>
      <c r="AO11" s="1">
        <v>2.8</v>
      </c>
      <c r="AP11" s="1">
        <v>17</v>
      </c>
      <c r="AQ11" s="1">
        <v>17</v>
      </c>
      <c r="AR11" s="1">
        <v>0</v>
      </c>
      <c r="AS11" s="1">
        <v>1.5</v>
      </c>
      <c r="AT11" s="1">
        <v>2.5</v>
      </c>
      <c r="AU11" s="1">
        <v>0</v>
      </c>
      <c r="AV11" s="1">
        <v>0</v>
      </c>
      <c r="AX11" s="1">
        <v>11</v>
      </c>
      <c r="AY11" s="1">
        <v>1</v>
      </c>
      <c r="AZ11" s="1">
        <v>0</v>
      </c>
      <c r="BA11" s="1">
        <v>0</v>
      </c>
      <c r="BB11" s="1">
        <v>1</v>
      </c>
      <c r="BC11" s="1">
        <v>12</v>
      </c>
      <c r="BD11" s="1">
        <v>6.5</v>
      </c>
      <c r="BE11" s="1">
        <v>5.5</v>
      </c>
      <c r="BF11" s="1">
        <v>0.5</v>
      </c>
      <c r="BG11" s="1">
        <v>2.5</v>
      </c>
      <c r="BH11" s="1">
        <v>3</v>
      </c>
      <c r="BI11" s="1">
        <v>1.95</v>
      </c>
      <c r="BJ11" s="1">
        <v>39</v>
      </c>
      <c r="BK11" s="1">
        <v>29.5</v>
      </c>
      <c r="BL11" s="1">
        <v>76</v>
      </c>
      <c r="BM11" s="1">
        <v>13.5</v>
      </c>
      <c r="BN11" s="1">
        <v>6</v>
      </c>
      <c r="BO11" s="1">
        <v>44</v>
      </c>
      <c r="BP11" s="1">
        <v>5</v>
      </c>
      <c r="BQ11" s="1">
        <v>2.5</v>
      </c>
      <c r="BR11" s="1">
        <v>50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50</v>
      </c>
      <c r="BZ11" s="1">
        <v>0.5</v>
      </c>
      <c r="CA11" s="1">
        <v>5</v>
      </c>
      <c r="CB11" s="1">
        <v>0.5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4.4363398500000013</v>
      </c>
      <c r="CL11" s="1">
        <v>3</v>
      </c>
    </row>
    <row r="12" spans="1:90" x14ac:dyDescent="0.25">
      <c r="A12" s="1" t="s">
        <v>75</v>
      </c>
      <c r="B12" s="1">
        <v>5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2.5499999999999998</v>
      </c>
      <c r="V12" s="1">
        <v>0.64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2.73</v>
      </c>
      <c r="AH12" s="1">
        <v>0</v>
      </c>
      <c r="AI12" s="1">
        <v>0</v>
      </c>
      <c r="AJ12" s="1">
        <v>0.27</v>
      </c>
      <c r="AK12" s="1">
        <v>0</v>
      </c>
      <c r="AL12" s="1">
        <v>0</v>
      </c>
      <c r="AM12" s="1">
        <v>22.25</v>
      </c>
      <c r="AN12" s="1">
        <v>0</v>
      </c>
      <c r="AO12" s="1">
        <v>3.7</v>
      </c>
      <c r="AP12" s="1">
        <v>13.55</v>
      </c>
      <c r="AQ12" s="1">
        <v>16.82</v>
      </c>
      <c r="AR12" s="1">
        <v>0.18</v>
      </c>
      <c r="AS12" s="1">
        <v>3.36</v>
      </c>
      <c r="AT12" s="1">
        <v>1.18</v>
      </c>
      <c r="AU12" s="1">
        <v>0</v>
      </c>
      <c r="AV12" s="1">
        <v>0</v>
      </c>
      <c r="AX12" s="1">
        <v>7.45</v>
      </c>
      <c r="AY12" s="1">
        <v>0.45</v>
      </c>
      <c r="AZ12" s="1">
        <v>0</v>
      </c>
      <c r="BA12" s="1">
        <v>0</v>
      </c>
      <c r="BB12" s="1">
        <v>0.45</v>
      </c>
      <c r="BC12" s="1">
        <v>12.18</v>
      </c>
      <c r="BD12" s="1">
        <v>8.4499999999999993</v>
      </c>
      <c r="BE12" s="1">
        <v>4</v>
      </c>
      <c r="BF12" s="1">
        <v>1</v>
      </c>
      <c r="BG12" s="1">
        <v>2.82</v>
      </c>
      <c r="BH12" s="1">
        <v>1.36</v>
      </c>
      <c r="BI12" s="1">
        <v>1.22</v>
      </c>
      <c r="BJ12" s="1">
        <v>19.82</v>
      </c>
      <c r="BK12" s="1">
        <v>11.64</v>
      </c>
      <c r="BL12" s="1">
        <v>59</v>
      </c>
      <c r="BM12" s="1">
        <v>8.73</v>
      </c>
      <c r="BN12" s="1">
        <v>2.4500000000000002</v>
      </c>
      <c r="BO12" s="1">
        <v>28</v>
      </c>
      <c r="BP12" s="1">
        <v>2.5499999999999998</v>
      </c>
      <c r="BQ12" s="1">
        <v>0.64</v>
      </c>
      <c r="BR12" s="1">
        <v>25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</v>
      </c>
      <c r="BY12" s="1">
        <v>29.45</v>
      </c>
      <c r="BZ12" s="1">
        <v>0</v>
      </c>
      <c r="CA12" s="1">
        <v>2.5499999999999998</v>
      </c>
      <c r="CB12" s="1">
        <v>0.09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4.2358299600000011</v>
      </c>
      <c r="CL12" s="1">
        <v>3</v>
      </c>
    </row>
    <row r="13" spans="1:90" x14ac:dyDescent="0.25">
      <c r="A13" s="1" t="s">
        <v>65</v>
      </c>
      <c r="B13" s="1">
        <v>5.4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2.91</v>
      </c>
      <c r="W13" s="1">
        <v>34</v>
      </c>
      <c r="X13" s="1">
        <v>0</v>
      </c>
      <c r="Y13" s="1">
        <v>0</v>
      </c>
      <c r="AA13" s="1">
        <v>0</v>
      </c>
      <c r="AB13" s="1">
        <v>0</v>
      </c>
      <c r="AC13" s="1">
        <v>0.09</v>
      </c>
      <c r="AD13" s="1">
        <v>0</v>
      </c>
      <c r="AE13" s="1">
        <v>0</v>
      </c>
      <c r="AF13" s="1">
        <v>0</v>
      </c>
      <c r="AG13" s="1">
        <v>3</v>
      </c>
      <c r="AH13" s="1">
        <v>0</v>
      </c>
      <c r="AI13" s="1">
        <v>0</v>
      </c>
      <c r="AJ13" s="1">
        <v>0.09</v>
      </c>
      <c r="AK13" s="1">
        <v>0</v>
      </c>
      <c r="AL13" s="1">
        <v>0.91</v>
      </c>
      <c r="AM13" s="1">
        <v>22.15</v>
      </c>
      <c r="AN13" s="1">
        <v>0</v>
      </c>
      <c r="AO13" s="1">
        <v>3.1</v>
      </c>
      <c r="AP13" s="1">
        <v>15.64</v>
      </c>
      <c r="AQ13" s="1">
        <v>16.73</v>
      </c>
      <c r="AR13" s="1">
        <v>0</v>
      </c>
      <c r="AS13" s="1">
        <v>2.4500000000000002</v>
      </c>
      <c r="AT13" s="1">
        <v>1.55</v>
      </c>
      <c r="AU13" s="1">
        <v>0</v>
      </c>
      <c r="AV13" s="1">
        <v>0</v>
      </c>
      <c r="AX13" s="1">
        <v>11.09</v>
      </c>
      <c r="AY13" s="1">
        <v>1.18</v>
      </c>
      <c r="AZ13" s="1">
        <v>0</v>
      </c>
      <c r="BA13" s="1">
        <v>0.09</v>
      </c>
      <c r="BB13" s="1">
        <v>1.27</v>
      </c>
      <c r="BC13" s="1">
        <v>16.36</v>
      </c>
      <c r="BD13" s="1">
        <v>11.36</v>
      </c>
      <c r="BE13" s="1">
        <v>4.91</v>
      </c>
      <c r="BF13" s="1">
        <v>0.64</v>
      </c>
      <c r="BG13" s="1">
        <v>2.91</v>
      </c>
      <c r="BH13" s="1">
        <v>2.36</v>
      </c>
      <c r="BI13" s="1">
        <v>1.76</v>
      </c>
      <c r="BJ13" s="1">
        <v>25</v>
      </c>
      <c r="BK13" s="1">
        <v>11.64</v>
      </c>
      <c r="BL13" s="1">
        <v>47</v>
      </c>
      <c r="BM13" s="1">
        <v>20.82</v>
      </c>
      <c r="BN13" s="1">
        <v>8.73</v>
      </c>
      <c r="BO13" s="1">
        <v>42</v>
      </c>
      <c r="BP13" s="1">
        <v>8.64</v>
      </c>
      <c r="BQ13" s="1">
        <v>2.91</v>
      </c>
      <c r="BR13" s="1">
        <v>34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36</v>
      </c>
      <c r="BZ13" s="1">
        <v>0</v>
      </c>
      <c r="CA13" s="1">
        <v>8.64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4.8800754600000005</v>
      </c>
      <c r="CL13" s="1">
        <v>2</v>
      </c>
    </row>
    <row r="14" spans="1:90" x14ac:dyDescent="0.25">
      <c r="A14" s="1" t="s">
        <v>66</v>
      </c>
      <c r="B14" s="1">
        <v>4.9000000000000004</v>
      </c>
      <c r="C14" s="1">
        <v>10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8.6</v>
      </c>
      <c r="V14" s="1">
        <v>1.3</v>
      </c>
      <c r="W14" s="1">
        <v>15</v>
      </c>
      <c r="X14" s="1">
        <v>0</v>
      </c>
      <c r="Y14" s="1">
        <v>0</v>
      </c>
      <c r="AA14" s="1">
        <v>0</v>
      </c>
      <c r="AB14" s="1">
        <v>0</v>
      </c>
      <c r="AC14" s="1">
        <v>0.1</v>
      </c>
      <c r="AD14" s="1">
        <v>0</v>
      </c>
      <c r="AE14" s="1">
        <v>0</v>
      </c>
      <c r="AF14" s="1">
        <v>0</v>
      </c>
      <c r="AG14" s="1">
        <v>2.7</v>
      </c>
      <c r="AH14" s="1">
        <v>0.1</v>
      </c>
      <c r="AI14" s="1">
        <v>0</v>
      </c>
      <c r="AJ14" s="1">
        <v>0.3</v>
      </c>
      <c r="AK14" s="1">
        <v>0</v>
      </c>
      <c r="AL14" s="1">
        <v>1.3</v>
      </c>
      <c r="AM14" s="1">
        <v>18.760000000000002</v>
      </c>
      <c r="AN14" s="1">
        <v>0</v>
      </c>
      <c r="AO14" s="1">
        <v>3.4</v>
      </c>
      <c r="AP14" s="1">
        <v>13.6</v>
      </c>
      <c r="AQ14" s="1">
        <v>17.2</v>
      </c>
      <c r="AR14" s="1">
        <v>0</v>
      </c>
      <c r="AS14" s="1">
        <v>3.2</v>
      </c>
      <c r="AT14" s="1">
        <v>1.3</v>
      </c>
      <c r="AU14" s="1">
        <v>0</v>
      </c>
      <c r="AV14" s="1">
        <v>0</v>
      </c>
      <c r="AX14" s="1">
        <v>7.5</v>
      </c>
      <c r="AY14" s="1">
        <v>0.9</v>
      </c>
      <c r="AZ14" s="1">
        <v>0</v>
      </c>
      <c r="BA14" s="1">
        <v>0</v>
      </c>
      <c r="BB14" s="1">
        <v>0.9</v>
      </c>
      <c r="BC14" s="1">
        <v>12.5</v>
      </c>
      <c r="BD14" s="1">
        <v>7.2</v>
      </c>
      <c r="BE14" s="1">
        <v>4</v>
      </c>
      <c r="BF14" s="1">
        <v>0.8</v>
      </c>
      <c r="BG14" s="1">
        <v>2.2999999999999998</v>
      </c>
      <c r="BH14" s="1">
        <v>2.2000000000000002</v>
      </c>
      <c r="BI14" s="1">
        <v>1.45</v>
      </c>
      <c r="BJ14" s="1">
        <v>26</v>
      </c>
      <c r="BK14" s="1">
        <v>11.2</v>
      </c>
      <c r="BL14" s="1">
        <v>43</v>
      </c>
      <c r="BM14" s="1">
        <v>16.5</v>
      </c>
      <c r="BN14" s="1">
        <v>3.9</v>
      </c>
      <c r="BO14" s="1">
        <v>24</v>
      </c>
      <c r="BP14" s="1">
        <v>8.6</v>
      </c>
      <c r="BQ14" s="1">
        <v>1.3</v>
      </c>
      <c r="BR14" s="1">
        <v>15</v>
      </c>
      <c r="BS14" s="1">
        <v>0.1</v>
      </c>
      <c r="BT14" s="1">
        <v>0</v>
      </c>
      <c r="BU14" s="1">
        <v>10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8.6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3.2341133100000006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11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4.6399999999999997</v>
      </c>
      <c r="V15" s="1">
        <v>1.0900000000000001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3.64</v>
      </c>
      <c r="AH15" s="1">
        <v>0</v>
      </c>
      <c r="AI15" s="1">
        <v>0</v>
      </c>
      <c r="AJ15" s="1">
        <v>0.18</v>
      </c>
      <c r="AK15" s="1">
        <v>0</v>
      </c>
      <c r="AL15" s="1">
        <v>0.01</v>
      </c>
      <c r="AM15" s="1">
        <v>28.95</v>
      </c>
      <c r="AN15" s="1">
        <v>0</v>
      </c>
      <c r="AO15" s="1">
        <v>3.1</v>
      </c>
      <c r="AP15" s="1">
        <v>15.73</v>
      </c>
      <c r="AQ15" s="1">
        <v>17.91</v>
      </c>
      <c r="AR15" s="1">
        <v>0.36</v>
      </c>
      <c r="AS15" s="1">
        <v>2.91</v>
      </c>
      <c r="AT15" s="1">
        <v>2.36</v>
      </c>
      <c r="AU15" s="1">
        <v>0</v>
      </c>
      <c r="AV15" s="1">
        <v>0</v>
      </c>
      <c r="AX15" s="1">
        <v>9.64</v>
      </c>
      <c r="AY15" s="1">
        <v>0.91</v>
      </c>
      <c r="AZ15" s="1">
        <v>0</v>
      </c>
      <c r="BA15" s="1">
        <v>0</v>
      </c>
      <c r="BB15" s="1">
        <v>0.91</v>
      </c>
      <c r="BC15" s="1">
        <v>16.09</v>
      </c>
      <c r="BD15" s="1">
        <v>10.73</v>
      </c>
      <c r="BE15" s="1">
        <v>6</v>
      </c>
      <c r="BF15" s="1">
        <v>0.82</v>
      </c>
      <c r="BG15" s="1">
        <v>2.4500000000000002</v>
      </c>
      <c r="BH15" s="1">
        <v>2.73</v>
      </c>
      <c r="BI15" s="1">
        <v>2.06</v>
      </c>
      <c r="BJ15" s="1">
        <v>36.18</v>
      </c>
      <c r="BK15" s="1">
        <v>22.55</v>
      </c>
      <c r="BL15" s="1">
        <v>62</v>
      </c>
      <c r="BM15" s="1">
        <v>13.82</v>
      </c>
      <c r="BN15" s="1">
        <v>4</v>
      </c>
      <c r="BO15" s="1">
        <v>29</v>
      </c>
      <c r="BP15" s="1">
        <v>4.6399999999999997</v>
      </c>
      <c r="BQ15" s="1">
        <v>1.0900000000000001</v>
      </c>
      <c r="BR15" s="1">
        <v>23</v>
      </c>
      <c r="BS15" s="1">
        <v>0</v>
      </c>
      <c r="BT15" s="1">
        <v>0</v>
      </c>
      <c r="BU15" s="1">
        <v>11</v>
      </c>
      <c r="BV15" s="1">
        <v>0</v>
      </c>
      <c r="BW15" s="1">
        <v>0</v>
      </c>
      <c r="BX15" s="1">
        <v>0</v>
      </c>
      <c r="BY15" s="1">
        <v>48.45</v>
      </c>
      <c r="BZ15" s="1">
        <v>0</v>
      </c>
      <c r="CA15" s="1">
        <v>4.6399999999999997</v>
      </c>
      <c r="CB15" s="1">
        <v>0.45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4.7593221900000007</v>
      </c>
      <c r="CL15" s="1">
        <v>2</v>
      </c>
    </row>
    <row r="16" spans="1:90" x14ac:dyDescent="0.25">
      <c r="A16" s="1" t="s">
        <v>63</v>
      </c>
      <c r="B16" s="1">
        <v>4.8</v>
      </c>
      <c r="C16" s="1">
        <v>11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3.64</v>
      </c>
      <c r="V16" s="1">
        <v>0.73</v>
      </c>
      <c r="W16" s="1">
        <v>20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3.55</v>
      </c>
      <c r="AH16" s="1">
        <v>0</v>
      </c>
      <c r="AI16" s="1">
        <v>0</v>
      </c>
      <c r="AJ16" s="1">
        <v>0.09</v>
      </c>
      <c r="AK16" s="1">
        <v>0</v>
      </c>
      <c r="AL16" s="1">
        <v>0</v>
      </c>
      <c r="AM16" s="1">
        <v>27.13</v>
      </c>
      <c r="AN16" s="1">
        <v>0</v>
      </c>
      <c r="AO16" s="1">
        <v>3.7</v>
      </c>
      <c r="AP16" s="1">
        <v>17.09</v>
      </c>
      <c r="AQ16" s="1">
        <v>18.18</v>
      </c>
      <c r="AR16" s="1">
        <v>0.18</v>
      </c>
      <c r="AS16" s="1">
        <v>2.82</v>
      </c>
      <c r="AT16" s="1">
        <v>1.64</v>
      </c>
      <c r="AU16" s="1">
        <v>0</v>
      </c>
      <c r="AV16" s="1">
        <v>0</v>
      </c>
      <c r="AX16" s="1">
        <v>9.18</v>
      </c>
      <c r="AY16" s="1">
        <v>0.36</v>
      </c>
      <c r="AZ16" s="1">
        <v>0</v>
      </c>
      <c r="BA16" s="1">
        <v>0.09</v>
      </c>
      <c r="BB16" s="1">
        <v>0.45</v>
      </c>
      <c r="BC16" s="1">
        <v>15.82</v>
      </c>
      <c r="BD16" s="1">
        <v>10.27</v>
      </c>
      <c r="BE16" s="1">
        <v>5</v>
      </c>
      <c r="BF16" s="1">
        <v>0.64</v>
      </c>
      <c r="BG16" s="1">
        <v>3.09</v>
      </c>
      <c r="BH16" s="1">
        <v>1.45</v>
      </c>
      <c r="BI16" s="1">
        <v>1.5</v>
      </c>
      <c r="BJ16" s="1">
        <v>35.64</v>
      </c>
      <c r="BK16" s="1">
        <v>24.36</v>
      </c>
      <c r="BL16" s="1">
        <v>68</v>
      </c>
      <c r="BM16" s="1">
        <v>10.09</v>
      </c>
      <c r="BN16" s="1">
        <v>2.5499999999999998</v>
      </c>
      <c r="BO16" s="1">
        <v>25</v>
      </c>
      <c r="BP16" s="1">
        <v>3.64</v>
      </c>
      <c r="BQ16" s="1">
        <v>0.73</v>
      </c>
      <c r="BR16" s="1">
        <v>20</v>
      </c>
      <c r="BS16" s="1">
        <v>0</v>
      </c>
      <c r="BT16" s="1">
        <v>0</v>
      </c>
      <c r="BU16" s="1">
        <v>11</v>
      </c>
      <c r="BV16" s="1">
        <v>0</v>
      </c>
      <c r="BW16" s="1">
        <v>0</v>
      </c>
      <c r="BX16" s="1">
        <v>0</v>
      </c>
      <c r="BY16" s="1">
        <v>45.18</v>
      </c>
      <c r="BZ16" s="1">
        <v>0</v>
      </c>
      <c r="CA16" s="1">
        <v>3.64</v>
      </c>
      <c r="CB16" s="1">
        <v>0.18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4.3100944800000001</v>
      </c>
      <c r="CL16" s="1">
        <v>1</v>
      </c>
    </row>
    <row r="17" spans="1:90" x14ac:dyDescent="0.25">
      <c r="A17" s="1" t="s">
        <v>79</v>
      </c>
      <c r="B17" s="1">
        <v>5.0999999999999996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7.25</v>
      </c>
      <c r="V17" s="1">
        <v>1.62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0.62</v>
      </c>
      <c r="AK17" s="1">
        <v>0</v>
      </c>
      <c r="AL17" s="1">
        <v>0</v>
      </c>
      <c r="AM17" s="1">
        <v>21.28</v>
      </c>
      <c r="AN17" s="1">
        <v>0</v>
      </c>
      <c r="AO17" s="1">
        <v>4.4000000000000004</v>
      </c>
      <c r="AP17" s="1">
        <v>16.25</v>
      </c>
      <c r="AQ17" s="1">
        <v>23.75</v>
      </c>
      <c r="AR17" s="1">
        <v>0.62</v>
      </c>
      <c r="AS17" s="1">
        <v>5.75</v>
      </c>
      <c r="AT17" s="1">
        <v>0.5</v>
      </c>
      <c r="AU17" s="1">
        <v>0.12</v>
      </c>
      <c r="AV17" s="1">
        <v>0.12</v>
      </c>
      <c r="AW17" s="1">
        <v>100</v>
      </c>
      <c r="AX17" s="1">
        <v>10.62</v>
      </c>
      <c r="AY17" s="1">
        <v>0.75</v>
      </c>
      <c r="AZ17" s="1">
        <v>0</v>
      </c>
      <c r="BA17" s="1">
        <v>0</v>
      </c>
      <c r="BB17" s="1">
        <v>0.75</v>
      </c>
      <c r="BC17" s="1">
        <v>12.62</v>
      </c>
      <c r="BD17" s="1">
        <v>7.25</v>
      </c>
      <c r="BE17" s="1">
        <v>3.62</v>
      </c>
      <c r="BF17" s="1">
        <v>0.88</v>
      </c>
      <c r="BG17" s="1">
        <v>2.12</v>
      </c>
      <c r="BH17" s="1">
        <v>1.1200000000000001</v>
      </c>
      <c r="BI17" s="1">
        <v>1.03</v>
      </c>
      <c r="BJ17" s="1">
        <v>29.75</v>
      </c>
      <c r="BK17" s="1">
        <v>17.75</v>
      </c>
      <c r="BL17" s="1">
        <v>60</v>
      </c>
      <c r="BM17" s="1">
        <v>12.75</v>
      </c>
      <c r="BN17" s="1">
        <v>3.12</v>
      </c>
      <c r="BO17" s="1">
        <v>24</v>
      </c>
      <c r="BP17" s="1">
        <v>7.25</v>
      </c>
      <c r="BQ17" s="1">
        <v>1.62</v>
      </c>
      <c r="BR17" s="1">
        <v>22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0.12</v>
      </c>
      <c r="BY17" s="1">
        <v>42.25</v>
      </c>
      <c r="BZ17" s="1">
        <v>0</v>
      </c>
      <c r="CA17" s="1">
        <v>7.25</v>
      </c>
      <c r="CB17" s="1">
        <v>0.38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4.1970267099999994</v>
      </c>
      <c r="CL17" s="1">
        <v>1</v>
      </c>
    </row>
    <row r="18" spans="1:90" x14ac:dyDescent="0.25">
      <c r="A18" s="1" t="s">
        <v>67</v>
      </c>
      <c r="B18" s="1">
        <v>4.8</v>
      </c>
      <c r="C18" s="1">
        <v>11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0.91</v>
      </c>
      <c r="V18" s="1">
        <v>0.09</v>
      </c>
      <c r="W18" s="1">
        <v>10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3.45</v>
      </c>
      <c r="AH18" s="1">
        <v>0.09</v>
      </c>
      <c r="AI18" s="1">
        <v>0</v>
      </c>
      <c r="AJ18" s="1">
        <v>0.09</v>
      </c>
      <c r="AK18" s="1">
        <v>0</v>
      </c>
      <c r="AL18" s="1">
        <v>0</v>
      </c>
      <c r="AM18" s="1">
        <v>27.98</v>
      </c>
      <c r="AN18" s="1">
        <v>0</v>
      </c>
      <c r="AO18" s="1">
        <v>3.7</v>
      </c>
      <c r="AP18" s="1">
        <v>17.36</v>
      </c>
      <c r="AQ18" s="1">
        <v>18.45</v>
      </c>
      <c r="AR18" s="1">
        <v>0</v>
      </c>
      <c r="AS18" s="1">
        <v>2.64</v>
      </c>
      <c r="AT18" s="1">
        <v>1.64</v>
      </c>
      <c r="AU18" s="1">
        <v>0</v>
      </c>
      <c r="AV18" s="1">
        <v>0</v>
      </c>
      <c r="AX18" s="1">
        <v>8.73</v>
      </c>
      <c r="AY18" s="1">
        <v>1.27</v>
      </c>
      <c r="AZ18" s="1">
        <v>0</v>
      </c>
      <c r="BA18" s="1">
        <v>0</v>
      </c>
      <c r="BB18" s="1">
        <v>1.27</v>
      </c>
      <c r="BC18" s="1">
        <v>15.18</v>
      </c>
      <c r="BD18" s="1">
        <v>9.18</v>
      </c>
      <c r="BE18" s="1">
        <v>5.27</v>
      </c>
      <c r="BF18" s="1">
        <v>0.36</v>
      </c>
      <c r="BG18" s="1">
        <v>2</v>
      </c>
      <c r="BH18" s="1">
        <v>1.73</v>
      </c>
      <c r="BI18" s="1">
        <v>1.54</v>
      </c>
      <c r="BJ18" s="1">
        <v>32.270000000000003</v>
      </c>
      <c r="BK18" s="1">
        <v>24.91</v>
      </c>
      <c r="BL18" s="1">
        <v>77</v>
      </c>
      <c r="BM18" s="1">
        <v>4.3600000000000003</v>
      </c>
      <c r="BN18" s="1">
        <v>0.91</v>
      </c>
      <c r="BO18" s="1">
        <v>21</v>
      </c>
      <c r="BP18" s="1">
        <v>0.91</v>
      </c>
      <c r="BQ18" s="1">
        <v>0.09</v>
      </c>
      <c r="BR18" s="1">
        <v>10</v>
      </c>
      <c r="BS18" s="1">
        <v>0</v>
      </c>
      <c r="BT18" s="1">
        <v>0</v>
      </c>
      <c r="BU18" s="1">
        <v>11</v>
      </c>
      <c r="BV18" s="1">
        <v>0</v>
      </c>
      <c r="BW18" s="1">
        <v>0</v>
      </c>
      <c r="BX18" s="1">
        <v>0</v>
      </c>
      <c r="BY18" s="1">
        <v>46.73</v>
      </c>
      <c r="BZ18" s="1">
        <v>0</v>
      </c>
      <c r="CA18" s="1">
        <v>0.91</v>
      </c>
      <c r="CB18" s="1">
        <v>0.09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3.8686107000000005</v>
      </c>
      <c r="CL18" s="1">
        <v>1</v>
      </c>
    </row>
    <row r="19" spans="1:90" x14ac:dyDescent="0.25">
      <c r="A19" s="1" t="s">
        <v>69</v>
      </c>
      <c r="B19" s="1">
        <v>4.4000000000000004</v>
      </c>
      <c r="C19" s="1">
        <v>11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4.55</v>
      </c>
      <c r="V19" s="1">
        <v>1</v>
      </c>
      <c r="W19" s="1">
        <v>22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2.5499999999999998</v>
      </c>
      <c r="AH19" s="1">
        <v>0.09</v>
      </c>
      <c r="AI19" s="1">
        <v>0</v>
      </c>
      <c r="AJ19" s="1">
        <v>0.45</v>
      </c>
      <c r="AK19" s="1">
        <v>0</v>
      </c>
      <c r="AL19" s="1">
        <v>0</v>
      </c>
      <c r="AM19" s="1">
        <v>21.16</v>
      </c>
      <c r="AN19" s="1">
        <v>0</v>
      </c>
      <c r="AO19" s="1">
        <v>3.7</v>
      </c>
      <c r="AP19" s="1">
        <v>13.27</v>
      </c>
      <c r="AQ19" s="1">
        <v>18.73</v>
      </c>
      <c r="AR19" s="1">
        <v>0.27</v>
      </c>
      <c r="AS19" s="1">
        <v>4.2699999999999996</v>
      </c>
      <c r="AT19" s="1">
        <v>1.0900000000000001</v>
      </c>
      <c r="AU19" s="1">
        <v>0</v>
      </c>
      <c r="AV19" s="1">
        <v>0</v>
      </c>
      <c r="AX19" s="1">
        <v>7.36</v>
      </c>
      <c r="AY19" s="1">
        <v>0.91</v>
      </c>
      <c r="AZ19" s="1">
        <v>0</v>
      </c>
      <c r="BA19" s="1">
        <v>0</v>
      </c>
      <c r="BB19" s="1">
        <v>0.91</v>
      </c>
      <c r="BC19" s="1">
        <v>11.73</v>
      </c>
      <c r="BD19" s="1">
        <v>7.64</v>
      </c>
      <c r="BE19" s="1">
        <v>3.91</v>
      </c>
      <c r="BF19" s="1">
        <v>1</v>
      </c>
      <c r="BG19" s="1">
        <v>2.4500000000000002</v>
      </c>
      <c r="BH19" s="1">
        <v>1.91</v>
      </c>
      <c r="BI19" s="1">
        <v>1.35</v>
      </c>
      <c r="BJ19" s="1">
        <v>27.09</v>
      </c>
      <c r="BK19" s="1">
        <v>16</v>
      </c>
      <c r="BL19" s="1">
        <v>59</v>
      </c>
      <c r="BM19" s="1">
        <v>12.36</v>
      </c>
      <c r="BN19" s="1">
        <v>3.45</v>
      </c>
      <c r="BO19" s="1">
        <v>28</v>
      </c>
      <c r="BP19" s="1">
        <v>4.55</v>
      </c>
      <c r="BQ19" s="1">
        <v>1</v>
      </c>
      <c r="BR19" s="1">
        <v>22</v>
      </c>
      <c r="BS19" s="1">
        <v>0</v>
      </c>
      <c r="BT19" s="1">
        <v>0</v>
      </c>
      <c r="BU19" s="1">
        <v>11</v>
      </c>
      <c r="BV19" s="1">
        <v>0</v>
      </c>
      <c r="BW19" s="1">
        <v>0</v>
      </c>
      <c r="BX19" s="1">
        <v>0</v>
      </c>
      <c r="BY19" s="1">
        <v>36.909999999999997</v>
      </c>
      <c r="BZ19" s="1">
        <v>0</v>
      </c>
      <c r="CA19" s="1">
        <v>4.55</v>
      </c>
      <c r="CB19" s="1">
        <v>0.18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4.3356457399999995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11.5</v>
      </c>
      <c r="V20" s="1">
        <v>3.5</v>
      </c>
      <c r="W20" s="1">
        <v>30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22.2</v>
      </c>
      <c r="AN20" s="1">
        <v>0</v>
      </c>
      <c r="AO20" s="1">
        <v>3.2</v>
      </c>
      <c r="AP20" s="1">
        <v>15</v>
      </c>
      <c r="AQ20" s="1">
        <v>15</v>
      </c>
      <c r="AR20" s="1">
        <v>0</v>
      </c>
      <c r="AS20" s="1">
        <v>2.5</v>
      </c>
      <c r="AT20" s="1">
        <v>2</v>
      </c>
      <c r="AU20" s="1">
        <v>0</v>
      </c>
      <c r="AV20" s="1">
        <v>0</v>
      </c>
      <c r="AX20" s="1">
        <v>12.5</v>
      </c>
      <c r="AY20" s="1">
        <v>0</v>
      </c>
      <c r="AZ20" s="1">
        <v>0</v>
      </c>
      <c r="BA20" s="1">
        <v>0</v>
      </c>
      <c r="BB20" s="1">
        <v>0</v>
      </c>
      <c r="BC20" s="1">
        <v>16.5</v>
      </c>
      <c r="BD20" s="1">
        <v>9.5</v>
      </c>
      <c r="BE20" s="1">
        <v>5.5</v>
      </c>
      <c r="BF20" s="1">
        <v>0</v>
      </c>
      <c r="BG20" s="1">
        <v>2</v>
      </c>
      <c r="BH20" s="1">
        <v>2</v>
      </c>
      <c r="BI20" s="1">
        <v>1.94</v>
      </c>
      <c r="BJ20" s="1">
        <v>32.5</v>
      </c>
      <c r="BK20" s="1">
        <v>17.5</v>
      </c>
      <c r="BL20" s="1">
        <v>54</v>
      </c>
      <c r="BM20" s="1">
        <v>21.5</v>
      </c>
      <c r="BN20" s="1">
        <v>8</v>
      </c>
      <c r="BO20" s="1">
        <v>37</v>
      </c>
      <c r="BP20" s="1">
        <v>11.5</v>
      </c>
      <c r="BQ20" s="1">
        <v>3.5</v>
      </c>
      <c r="BR20" s="1">
        <v>30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44</v>
      </c>
      <c r="BZ20" s="1">
        <v>0</v>
      </c>
      <c r="CA20" s="1">
        <v>11.5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5.85665806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395C-D4A6-46EF-A8D8-280EC57A74D1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12</v>
      </c>
      <c r="D2" s="1">
        <v>90</v>
      </c>
      <c r="E2" s="1">
        <v>0.05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4.17</v>
      </c>
      <c r="V2" s="1">
        <v>0.92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0.25</v>
      </c>
      <c r="AD2" s="1">
        <v>0.17</v>
      </c>
      <c r="AE2" s="1">
        <v>7.0000000000000007E-2</v>
      </c>
      <c r="AF2" s="1">
        <v>0.08</v>
      </c>
      <c r="AG2" s="1">
        <v>3.17</v>
      </c>
      <c r="AH2" s="1">
        <v>0.08</v>
      </c>
      <c r="AI2" s="1">
        <v>0</v>
      </c>
      <c r="AJ2" s="1">
        <v>0.25</v>
      </c>
      <c r="AK2" s="1">
        <v>0</v>
      </c>
      <c r="AL2" s="1">
        <v>2.5</v>
      </c>
      <c r="AM2" s="1">
        <v>24.52</v>
      </c>
      <c r="AN2" s="1">
        <v>0.2</v>
      </c>
      <c r="AO2" s="1">
        <v>4.0999999999999996</v>
      </c>
      <c r="AP2" s="1">
        <v>15.58</v>
      </c>
      <c r="AQ2" s="1">
        <v>19.329999999999998</v>
      </c>
      <c r="AR2" s="1">
        <v>0.33</v>
      </c>
      <c r="AS2" s="1">
        <v>4</v>
      </c>
      <c r="AT2" s="1">
        <v>1</v>
      </c>
      <c r="AU2" s="1">
        <v>0</v>
      </c>
      <c r="AV2" s="1">
        <v>0</v>
      </c>
      <c r="AX2" s="1">
        <v>10.42</v>
      </c>
      <c r="AY2" s="1">
        <v>0.42</v>
      </c>
      <c r="AZ2" s="1">
        <v>0</v>
      </c>
      <c r="BA2" s="1">
        <v>0.08</v>
      </c>
      <c r="BB2" s="1">
        <v>0.5</v>
      </c>
      <c r="BC2" s="1">
        <v>11.25</v>
      </c>
      <c r="BD2" s="1">
        <v>7.42</v>
      </c>
      <c r="BE2" s="1">
        <v>4.17</v>
      </c>
      <c r="BF2" s="1">
        <v>0.83</v>
      </c>
      <c r="BG2" s="1">
        <v>1.92</v>
      </c>
      <c r="BH2" s="1">
        <v>1.33</v>
      </c>
      <c r="BI2" s="1">
        <v>1.27</v>
      </c>
      <c r="BJ2" s="1">
        <v>20.5</v>
      </c>
      <c r="BK2" s="1">
        <v>12.33</v>
      </c>
      <c r="BL2" s="1">
        <v>60</v>
      </c>
      <c r="BM2" s="1">
        <v>9.42</v>
      </c>
      <c r="BN2" s="1">
        <v>2.58</v>
      </c>
      <c r="BO2" s="1">
        <v>27</v>
      </c>
      <c r="BP2" s="1">
        <v>4.17</v>
      </c>
      <c r="BQ2" s="1">
        <v>0.92</v>
      </c>
      <c r="BR2" s="1">
        <v>22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31.92</v>
      </c>
      <c r="BZ2" s="1">
        <v>0</v>
      </c>
      <c r="CA2" s="1">
        <v>4.17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4.8642211200000016</v>
      </c>
      <c r="CL2" s="1">
        <v>10</v>
      </c>
    </row>
    <row r="3" spans="1:90" x14ac:dyDescent="0.25">
      <c r="A3" s="1" t="s">
        <v>84</v>
      </c>
      <c r="B3" s="1">
        <v>4.5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4.67</v>
      </c>
      <c r="V3" s="1">
        <v>2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27.13</v>
      </c>
      <c r="AN3" s="1">
        <v>0</v>
      </c>
      <c r="AO3" s="1">
        <v>3</v>
      </c>
      <c r="AP3" s="1">
        <v>18.670000000000002</v>
      </c>
      <c r="AQ3" s="1">
        <v>18.670000000000002</v>
      </c>
      <c r="AR3" s="1">
        <v>0</v>
      </c>
      <c r="AS3" s="1">
        <v>2</v>
      </c>
      <c r="AT3" s="1">
        <v>2.67</v>
      </c>
      <c r="AU3" s="1">
        <v>0</v>
      </c>
      <c r="AV3" s="1">
        <v>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15.67</v>
      </c>
      <c r="BD3" s="1">
        <v>9.67</v>
      </c>
      <c r="BE3" s="1">
        <v>6.67</v>
      </c>
      <c r="BF3" s="1">
        <v>1.33</v>
      </c>
      <c r="BG3" s="1">
        <v>4.67</v>
      </c>
      <c r="BH3" s="1">
        <v>3.33</v>
      </c>
      <c r="BI3" s="1">
        <v>2.2599999999999998</v>
      </c>
      <c r="BJ3" s="1">
        <v>39.33</v>
      </c>
      <c r="BK3" s="1">
        <v>26.67</v>
      </c>
      <c r="BL3" s="1">
        <v>68</v>
      </c>
      <c r="BM3" s="1">
        <v>16.670000000000002</v>
      </c>
      <c r="BN3" s="1">
        <v>5.67</v>
      </c>
      <c r="BO3" s="1">
        <v>34</v>
      </c>
      <c r="BP3" s="1">
        <v>4.67</v>
      </c>
      <c r="BQ3" s="1">
        <v>2</v>
      </c>
      <c r="BR3" s="1">
        <v>43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51.67</v>
      </c>
      <c r="BZ3" s="1">
        <v>0.33</v>
      </c>
      <c r="CA3" s="1">
        <v>4.67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7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4.2566342900000009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11</v>
      </c>
      <c r="D4" s="1">
        <v>89.91</v>
      </c>
      <c r="E4" s="1">
        <v>0.06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</v>
      </c>
      <c r="V4" s="1">
        <v>1.18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0.27</v>
      </c>
      <c r="AD4" s="1">
        <v>0.18</v>
      </c>
      <c r="AE4" s="1">
        <v>0.08</v>
      </c>
      <c r="AF4" s="1">
        <v>0</v>
      </c>
      <c r="AG4" s="1">
        <v>2.27</v>
      </c>
      <c r="AH4" s="1">
        <v>0.18</v>
      </c>
      <c r="AI4" s="1">
        <v>0.09</v>
      </c>
      <c r="AJ4" s="1">
        <v>0.36</v>
      </c>
      <c r="AK4" s="1">
        <v>0</v>
      </c>
      <c r="AL4" s="1">
        <v>2.73</v>
      </c>
      <c r="AM4" s="1">
        <v>18.55</v>
      </c>
      <c r="AN4" s="1">
        <v>0.2</v>
      </c>
      <c r="AO4" s="1">
        <v>3.7</v>
      </c>
      <c r="AP4" s="1">
        <v>15</v>
      </c>
      <c r="AQ4" s="1">
        <v>18.55</v>
      </c>
      <c r="AR4" s="1">
        <v>0.27</v>
      </c>
      <c r="AS4" s="1">
        <v>3.18</v>
      </c>
      <c r="AT4" s="1">
        <v>1.0900000000000001</v>
      </c>
      <c r="AU4" s="1">
        <v>0.18</v>
      </c>
      <c r="AV4" s="1">
        <v>0.09</v>
      </c>
      <c r="AW4" s="1">
        <v>50</v>
      </c>
      <c r="AX4" s="1">
        <v>10.18</v>
      </c>
      <c r="AY4" s="1">
        <v>0.73</v>
      </c>
      <c r="AZ4" s="1">
        <v>0</v>
      </c>
      <c r="BA4" s="1">
        <v>0</v>
      </c>
      <c r="BB4" s="1">
        <v>0.73</v>
      </c>
      <c r="BC4" s="1">
        <v>12.09</v>
      </c>
      <c r="BD4" s="1">
        <v>6.91</v>
      </c>
      <c r="BE4" s="1">
        <v>3.55</v>
      </c>
      <c r="BF4" s="1">
        <v>0.82</v>
      </c>
      <c r="BG4" s="1">
        <v>1.45</v>
      </c>
      <c r="BH4" s="1">
        <v>1.55</v>
      </c>
      <c r="BI4" s="1">
        <v>1.25</v>
      </c>
      <c r="BJ4" s="1">
        <v>42.09</v>
      </c>
      <c r="BK4" s="1">
        <v>29.82</v>
      </c>
      <c r="BL4" s="1">
        <v>71</v>
      </c>
      <c r="BM4" s="1">
        <v>13.27</v>
      </c>
      <c r="BN4" s="1">
        <v>3.36</v>
      </c>
      <c r="BO4" s="1">
        <v>25</v>
      </c>
      <c r="BP4" s="1">
        <v>6</v>
      </c>
      <c r="BQ4" s="1">
        <v>1.18</v>
      </c>
      <c r="BR4" s="1">
        <v>20</v>
      </c>
      <c r="BS4" s="1">
        <v>0.09</v>
      </c>
      <c r="BT4" s="1">
        <v>0.09</v>
      </c>
      <c r="BU4" s="1">
        <v>11</v>
      </c>
      <c r="BV4" s="1">
        <v>0</v>
      </c>
      <c r="BW4" s="1">
        <v>0</v>
      </c>
      <c r="BX4" s="1">
        <v>0</v>
      </c>
      <c r="BY4" s="1">
        <v>54</v>
      </c>
      <c r="BZ4" s="1">
        <v>0</v>
      </c>
      <c r="CA4" s="1">
        <v>6</v>
      </c>
      <c r="CB4" s="1">
        <v>0.91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5.9395622899999996</v>
      </c>
      <c r="CL4" s="1">
        <v>8</v>
      </c>
    </row>
    <row r="5" spans="1:90" x14ac:dyDescent="0.25">
      <c r="A5" s="1" t="s">
        <v>67</v>
      </c>
      <c r="B5" s="1">
        <v>4.8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0.08</v>
      </c>
      <c r="W5" s="1">
        <v>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3.33</v>
      </c>
      <c r="AH5" s="1">
        <v>0.08</v>
      </c>
      <c r="AI5" s="1">
        <v>0</v>
      </c>
      <c r="AJ5" s="1">
        <v>0.08</v>
      </c>
      <c r="AK5" s="1">
        <v>0</v>
      </c>
      <c r="AL5" s="1">
        <v>0</v>
      </c>
      <c r="AM5" s="1">
        <v>27.32</v>
      </c>
      <c r="AN5" s="1">
        <v>0</v>
      </c>
      <c r="AO5" s="1">
        <v>3.5</v>
      </c>
      <c r="AP5" s="1">
        <v>16.920000000000002</v>
      </c>
      <c r="AQ5" s="1">
        <v>17.920000000000002</v>
      </c>
      <c r="AR5" s="1">
        <v>0</v>
      </c>
      <c r="AS5" s="1">
        <v>2.5</v>
      </c>
      <c r="AT5" s="1">
        <v>1.67</v>
      </c>
      <c r="AU5" s="1">
        <v>0</v>
      </c>
      <c r="AV5" s="1">
        <v>0</v>
      </c>
      <c r="AX5" s="1">
        <v>8.58</v>
      </c>
      <c r="AY5" s="1">
        <v>1.25</v>
      </c>
      <c r="AZ5" s="1">
        <v>0</v>
      </c>
      <c r="BA5" s="1">
        <v>0</v>
      </c>
      <c r="BB5" s="1">
        <v>1.25</v>
      </c>
      <c r="BC5" s="1">
        <v>15</v>
      </c>
      <c r="BD5" s="1">
        <v>9.08</v>
      </c>
      <c r="BE5" s="1">
        <v>5.17</v>
      </c>
      <c r="BF5" s="1">
        <v>0.42</v>
      </c>
      <c r="BG5" s="1">
        <v>1.92</v>
      </c>
      <c r="BH5" s="1">
        <v>1.92</v>
      </c>
      <c r="BI5" s="1">
        <v>1.58</v>
      </c>
      <c r="BJ5" s="1">
        <v>32.5</v>
      </c>
      <c r="BK5" s="1">
        <v>24.67</v>
      </c>
      <c r="BL5" s="1">
        <v>76</v>
      </c>
      <c r="BM5" s="1">
        <v>4.58</v>
      </c>
      <c r="BN5" s="1">
        <v>0.92</v>
      </c>
      <c r="BO5" s="1">
        <v>20</v>
      </c>
      <c r="BP5" s="1">
        <v>1</v>
      </c>
      <c r="BQ5" s="1">
        <v>0.08</v>
      </c>
      <c r="BR5" s="1">
        <v>8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46.75</v>
      </c>
      <c r="BZ5" s="1">
        <v>0</v>
      </c>
      <c r="CA5" s="1">
        <v>1</v>
      </c>
      <c r="CB5" s="1">
        <v>0.08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3.8333405799999998</v>
      </c>
      <c r="CL5" s="1">
        <v>8</v>
      </c>
    </row>
    <row r="6" spans="1:90" x14ac:dyDescent="0.25">
      <c r="A6" s="1" t="s">
        <v>79</v>
      </c>
      <c r="B6" s="1">
        <v>5.0999999999999996</v>
      </c>
      <c r="C6" s="1">
        <v>9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6.89</v>
      </c>
      <c r="V6" s="1">
        <v>1.56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3.33</v>
      </c>
      <c r="AH6" s="1">
        <v>0</v>
      </c>
      <c r="AI6" s="1">
        <v>0</v>
      </c>
      <c r="AJ6" s="1">
        <v>0.56000000000000005</v>
      </c>
      <c r="AK6" s="1">
        <v>0</v>
      </c>
      <c r="AL6" s="1">
        <v>0</v>
      </c>
      <c r="AM6" s="1">
        <v>23.87</v>
      </c>
      <c r="AN6" s="1">
        <v>0</v>
      </c>
      <c r="AO6" s="1">
        <v>4.2</v>
      </c>
      <c r="AP6" s="1">
        <v>16.78</v>
      </c>
      <c r="AQ6" s="1">
        <v>23.44</v>
      </c>
      <c r="AR6" s="1">
        <v>0.56000000000000005</v>
      </c>
      <c r="AS6" s="1">
        <v>5.22</v>
      </c>
      <c r="AT6" s="1">
        <v>0.89</v>
      </c>
      <c r="AU6" s="1">
        <v>0.11</v>
      </c>
      <c r="AV6" s="1">
        <v>0.11</v>
      </c>
      <c r="AW6" s="1">
        <v>100</v>
      </c>
      <c r="AX6" s="1">
        <v>10.11</v>
      </c>
      <c r="AY6" s="1">
        <v>0.89</v>
      </c>
      <c r="AZ6" s="1">
        <v>0</v>
      </c>
      <c r="BA6" s="1">
        <v>0</v>
      </c>
      <c r="BB6" s="1">
        <v>0.89</v>
      </c>
      <c r="BC6" s="1">
        <v>13.33</v>
      </c>
      <c r="BD6" s="1">
        <v>8.2200000000000006</v>
      </c>
      <c r="BE6" s="1">
        <v>4.22</v>
      </c>
      <c r="BF6" s="1">
        <v>1</v>
      </c>
      <c r="BG6" s="1">
        <v>2.2200000000000002</v>
      </c>
      <c r="BH6" s="1">
        <v>1.56</v>
      </c>
      <c r="BI6" s="1">
        <v>1.29</v>
      </c>
      <c r="BJ6" s="1">
        <v>30</v>
      </c>
      <c r="BK6" s="1">
        <v>18.559999999999999</v>
      </c>
      <c r="BL6" s="1">
        <v>62</v>
      </c>
      <c r="BM6" s="1">
        <v>12.56</v>
      </c>
      <c r="BN6" s="1">
        <v>3.22</v>
      </c>
      <c r="BO6" s="1">
        <v>26</v>
      </c>
      <c r="BP6" s="1">
        <v>6.89</v>
      </c>
      <c r="BQ6" s="1">
        <v>1.56</v>
      </c>
      <c r="BR6" s="1">
        <v>23</v>
      </c>
      <c r="BS6" s="1">
        <v>0</v>
      </c>
      <c r="BT6" s="1">
        <v>0</v>
      </c>
      <c r="BU6" s="1">
        <v>9</v>
      </c>
      <c r="BV6" s="1">
        <v>0</v>
      </c>
      <c r="BW6" s="1">
        <v>0</v>
      </c>
      <c r="BX6" s="1">
        <v>0.11</v>
      </c>
      <c r="BY6" s="1">
        <v>42.56</v>
      </c>
      <c r="BZ6" s="1">
        <v>0</v>
      </c>
      <c r="CA6" s="1">
        <v>6.89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4.2393103000000005</v>
      </c>
      <c r="CL6" s="1">
        <v>7</v>
      </c>
    </row>
    <row r="7" spans="1:90" x14ac:dyDescent="0.25">
      <c r="A7" s="1" t="s">
        <v>78</v>
      </c>
      <c r="B7" s="1">
        <v>6</v>
      </c>
      <c r="C7" s="1">
        <v>11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1.82</v>
      </c>
      <c r="V7" s="1">
        <v>0.55000000000000004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2.36</v>
      </c>
      <c r="AH7" s="1">
        <v>0</v>
      </c>
      <c r="AI7" s="1">
        <v>0</v>
      </c>
      <c r="AJ7" s="1">
        <v>0.55000000000000004</v>
      </c>
      <c r="AK7" s="1">
        <v>0</v>
      </c>
      <c r="AL7" s="1">
        <v>0</v>
      </c>
      <c r="AM7" s="1">
        <v>22.67</v>
      </c>
      <c r="AN7" s="1">
        <v>0</v>
      </c>
      <c r="AO7" s="1">
        <v>3.8</v>
      </c>
      <c r="AP7" s="1">
        <v>14.91</v>
      </c>
      <c r="AQ7" s="1">
        <v>21.45</v>
      </c>
      <c r="AR7" s="1">
        <v>0.45</v>
      </c>
      <c r="AS7" s="1">
        <v>4.6399999999999997</v>
      </c>
      <c r="AT7" s="1">
        <v>1</v>
      </c>
      <c r="AU7" s="1">
        <v>0.09</v>
      </c>
      <c r="AV7" s="1">
        <v>0</v>
      </c>
      <c r="AW7" s="1">
        <v>0</v>
      </c>
      <c r="AX7" s="1">
        <v>8.5500000000000007</v>
      </c>
      <c r="AY7" s="1">
        <v>1.91</v>
      </c>
      <c r="AZ7" s="1">
        <v>0</v>
      </c>
      <c r="BA7" s="1">
        <v>0</v>
      </c>
      <c r="BB7" s="1">
        <v>1.91</v>
      </c>
      <c r="BC7" s="1">
        <v>9.82</v>
      </c>
      <c r="BD7" s="1">
        <v>7.18</v>
      </c>
      <c r="BE7" s="1">
        <v>3.45</v>
      </c>
      <c r="BF7" s="1">
        <v>0.91</v>
      </c>
      <c r="BG7" s="1">
        <v>2.09</v>
      </c>
      <c r="BH7" s="1">
        <v>1.55</v>
      </c>
      <c r="BI7" s="1">
        <v>1.1599999999999999</v>
      </c>
      <c r="BJ7" s="1">
        <v>33.82</v>
      </c>
      <c r="BK7" s="1">
        <v>29.45</v>
      </c>
      <c r="BL7" s="1">
        <v>87</v>
      </c>
      <c r="BM7" s="1">
        <v>5.55</v>
      </c>
      <c r="BN7" s="1">
        <v>2.1800000000000002</v>
      </c>
      <c r="BO7" s="1">
        <v>39</v>
      </c>
      <c r="BP7" s="1">
        <v>1.82</v>
      </c>
      <c r="BQ7" s="1">
        <v>0.55000000000000004</v>
      </c>
      <c r="BR7" s="1">
        <v>30</v>
      </c>
      <c r="BS7" s="1">
        <v>0</v>
      </c>
      <c r="BT7" s="1">
        <v>0</v>
      </c>
      <c r="BU7" s="1">
        <v>11</v>
      </c>
      <c r="BV7" s="1">
        <v>0</v>
      </c>
      <c r="BW7" s="1">
        <v>0</v>
      </c>
      <c r="BX7" s="1">
        <v>0</v>
      </c>
      <c r="BY7" s="1">
        <v>44.73</v>
      </c>
      <c r="BZ7" s="1">
        <v>0</v>
      </c>
      <c r="CA7" s="1">
        <v>1.82</v>
      </c>
      <c r="CB7" s="1">
        <v>0.09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5.5714329700000018</v>
      </c>
      <c r="CL7" s="1">
        <v>7</v>
      </c>
    </row>
    <row r="8" spans="1:90" x14ac:dyDescent="0.25">
      <c r="A8" s="1" t="s">
        <v>73</v>
      </c>
      <c r="B8" s="1">
        <v>4.5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3</v>
      </c>
      <c r="W8" s="1">
        <v>33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26</v>
      </c>
      <c r="AN8" s="1">
        <v>0</v>
      </c>
      <c r="AO8" s="1">
        <v>3.2</v>
      </c>
      <c r="AP8" s="1">
        <v>15</v>
      </c>
      <c r="AQ8" s="1">
        <v>15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9</v>
      </c>
      <c r="AY8" s="1">
        <v>2</v>
      </c>
      <c r="AZ8" s="1">
        <v>0</v>
      </c>
      <c r="BA8" s="1">
        <v>0</v>
      </c>
      <c r="BB8" s="1">
        <v>2</v>
      </c>
      <c r="BC8" s="1">
        <v>17</v>
      </c>
      <c r="BD8" s="1">
        <v>8</v>
      </c>
      <c r="BE8" s="1">
        <v>5</v>
      </c>
      <c r="BF8" s="1">
        <v>0</v>
      </c>
      <c r="BG8" s="1">
        <v>1</v>
      </c>
      <c r="BH8" s="1">
        <v>0</v>
      </c>
      <c r="BI8" s="1">
        <v>1.1200000000000001</v>
      </c>
      <c r="BJ8" s="1">
        <v>36</v>
      </c>
      <c r="BK8" s="1">
        <v>15</v>
      </c>
      <c r="BL8" s="1">
        <v>42</v>
      </c>
      <c r="BM8" s="1">
        <v>26</v>
      </c>
      <c r="BN8" s="1">
        <v>8</v>
      </c>
      <c r="BO8" s="1">
        <v>31</v>
      </c>
      <c r="BP8" s="1">
        <v>9</v>
      </c>
      <c r="BQ8" s="1">
        <v>3</v>
      </c>
      <c r="BR8" s="1">
        <v>33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43</v>
      </c>
      <c r="BZ8" s="1">
        <v>0</v>
      </c>
      <c r="CA8" s="1">
        <v>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4.2199332800000011</v>
      </c>
      <c r="CL8" s="1">
        <v>6</v>
      </c>
    </row>
    <row r="9" spans="1:90" x14ac:dyDescent="0.25">
      <c r="A9" s="1" t="s">
        <v>59</v>
      </c>
      <c r="B9" s="1">
        <v>5.2</v>
      </c>
      <c r="C9" s="1">
        <v>12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0.83</v>
      </c>
      <c r="V9" s="1">
        <v>0.25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0.17</v>
      </c>
      <c r="AK9" s="1">
        <v>0</v>
      </c>
      <c r="AL9" s="1">
        <v>0</v>
      </c>
      <c r="AM9" s="1">
        <v>24.87</v>
      </c>
      <c r="AN9" s="1">
        <v>0</v>
      </c>
      <c r="AO9" s="1">
        <v>3.4</v>
      </c>
      <c r="AP9" s="1">
        <v>13.25</v>
      </c>
      <c r="AQ9" s="1">
        <v>17.75</v>
      </c>
      <c r="AR9" s="1">
        <v>0.17</v>
      </c>
      <c r="AS9" s="1">
        <v>3.75</v>
      </c>
      <c r="AT9" s="1">
        <v>1.75</v>
      </c>
      <c r="AU9" s="1">
        <v>0</v>
      </c>
      <c r="AV9" s="1">
        <v>0</v>
      </c>
      <c r="AX9" s="1">
        <v>4.92</v>
      </c>
      <c r="AY9" s="1">
        <v>0.33</v>
      </c>
      <c r="AZ9" s="1">
        <v>0</v>
      </c>
      <c r="BA9" s="1">
        <v>0</v>
      </c>
      <c r="BB9" s="1">
        <v>0.33</v>
      </c>
      <c r="BC9" s="1">
        <v>13.58</v>
      </c>
      <c r="BD9" s="1">
        <v>8.08</v>
      </c>
      <c r="BE9" s="1">
        <v>4.58</v>
      </c>
      <c r="BF9" s="1">
        <v>0.92</v>
      </c>
      <c r="BG9" s="1">
        <v>1.42</v>
      </c>
      <c r="BH9" s="1">
        <v>2.33</v>
      </c>
      <c r="BI9" s="1">
        <v>1.62</v>
      </c>
      <c r="BJ9" s="1">
        <v>20.170000000000002</v>
      </c>
      <c r="BK9" s="1">
        <v>15.75</v>
      </c>
      <c r="BL9" s="1">
        <v>78</v>
      </c>
      <c r="BM9" s="1">
        <v>3.5</v>
      </c>
      <c r="BN9" s="1">
        <v>1</v>
      </c>
      <c r="BO9" s="1">
        <v>29</v>
      </c>
      <c r="BP9" s="1">
        <v>0.83</v>
      </c>
      <c r="BQ9" s="1">
        <v>0.25</v>
      </c>
      <c r="BR9" s="1">
        <v>30</v>
      </c>
      <c r="BS9" s="1">
        <v>0</v>
      </c>
      <c r="BT9" s="1">
        <v>0</v>
      </c>
      <c r="BU9" s="1">
        <v>12</v>
      </c>
      <c r="BV9" s="1">
        <v>0</v>
      </c>
      <c r="BW9" s="1">
        <v>0</v>
      </c>
      <c r="BX9" s="1">
        <v>0</v>
      </c>
      <c r="BY9" s="1">
        <v>27.08</v>
      </c>
      <c r="BZ9" s="1">
        <v>0</v>
      </c>
      <c r="CA9" s="1">
        <v>0.83</v>
      </c>
      <c r="CB9" s="1">
        <v>0.08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3.7363917900000008</v>
      </c>
      <c r="CL9" s="1">
        <v>3</v>
      </c>
    </row>
    <row r="10" spans="1:90" x14ac:dyDescent="0.25">
      <c r="A10" s="1" t="s">
        <v>66</v>
      </c>
      <c r="B10" s="1">
        <v>4.9000000000000004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8.36</v>
      </c>
      <c r="V10" s="1">
        <v>1.36</v>
      </c>
      <c r="W10" s="1">
        <v>16</v>
      </c>
      <c r="X10" s="1">
        <v>0</v>
      </c>
      <c r="Y10" s="1">
        <v>0</v>
      </c>
      <c r="AA10" s="1">
        <v>0</v>
      </c>
      <c r="AB10" s="1">
        <v>0</v>
      </c>
      <c r="AC10" s="1">
        <v>0.09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0.27</v>
      </c>
      <c r="AK10" s="1">
        <v>0</v>
      </c>
      <c r="AL10" s="1">
        <v>1.18</v>
      </c>
      <c r="AM10" s="1">
        <v>19.399999999999999</v>
      </c>
      <c r="AN10" s="1">
        <v>0</v>
      </c>
      <c r="AO10" s="1">
        <v>3.3</v>
      </c>
      <c r="AP10" s="1">
        <v>13.82</v>
      </c>
      <c r="AQ10" s="1">
        <v>17.09</v>
      </c>
      <c r="AR10" s="1">
        <v>0</v>
      </c>
      <c r="AS10" s="1">
        <v>3.09</v>
      </c>
      <c r="AT10" s="1">
        <v>1.45</v>
      </c>
      <c r="AU10" s="1">
        <v>0</v>
      </c>
      <c r="AV10" s="1">
        <v>0</v>
      </c>
      <c r="AX10" s="1">
        <v>7.45</v>
      </c>
      <c r="AY10" s="1">
        <v>0.91</v>
      </c>
      <c r="AZ10" s="1">
        <v>0</v>
      </c>
      <c r="BA10" s="1">
        <v>0</v>
      </c>
      <c r="BB10" s="1">
        <v>0.91</v>
      </c>
      <c r="BC10" s="1">
        <v>12.91</v>
      </c>
      <c r="BD10" s="1">
        <v>7.64</v>
      </c>
      <c r="BE10" s="1">
        <v>4.2699999999999996</v>
      </c>
      <c r="BF10" s="1">
        <v>0.73</v>
      </c>
      <c r="BG10" s="1">
        <v>2.36</v>
      </c>
      <c r="BH10" s="1">
        <v>2.4500000000000002</v>
      </c>
      <c r="BI10" s="1">
        <v>1.57</v>
      </c>
      <c r="BJ10" s="1">
        <v>26.82</v>
      </c>
      <c r="BK10" s="1">
        <v>11</v>
      </c>
      <c r="BL10" s="1">
        <v>41</v>
      </c>
      <c r="BM10" s="1">
        <v>17</v>
      </c>
      <c r="BN10" s="1">
        <v>3.91</v>
      </c>
      <c r="BO10" s="1">
        <v>23</v>
      </c>
      <c r="BP10" s="1">
        <v>8.36</v>
      </c>
      <c r="BQ10" s="1">
        <v>1.36</v>
      </c>
      <c r="BR10" s="1">
        <v>16</v>
      </c>
      <c r="BS10" s="1">
        <v>0.09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35.36</v>
      </c>
      <c r="BZ10" s="1">
        <v>0</v>
      </c>
      <c r="CA10" s="1">
        <v>8.36</v>
      </c>
      <c r="CB10" s="1">
        <v>0.73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3.1135875500000001</v>
      </c>
      <c r="CL10" s="1">
        <v>3</v>
      </c>
    </row>
    <row r="11" spans="1:90" x14ac:dyDescent="0.25">
      <c r="A11" s="1" t="s">
        <v>75</v>
      </c>
      <c r="B11" s="1">
        <v>5</v>
      </c>
      <c r="C11" s="1">
        <v>12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2.5</v>
      </c>
      <c r="V11" s="1">
        <v>0.57999999999999996</v>
      </c>
      <c r="W11" s="1">
        <v>23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0.25</v>
      </c>
      <c r="AK11" s="1">
        <v>0</v>
      </c>
      <c r="AL11" s="1">
        <v>0</v>
      </c>
      <c r="AM11" s="1">
        <v>22.42</v>
      </c>
      <c r="AN11" s="1">
        <v>0</v>
      </c>
      <c r="AO11" s="1">
        <v>3.7</v>
      </c>
      <c r="AP11" s="1">
        <v>13.75</v>
      </c>
      <c r="AQ11" s="1">
        <v>16.75</v>
      </c>
      <c r="AR11" s="1">
        <v>0.17</v>
      </c>
      <c r="AS11" s="1">
        <v>3.33</v>
      </c>
      <c r="AT11" s="1">
        <v>1.17</v>
      </c>
      <c r="AU11" s="1">
        <v>0</v>
      </c>
      <c r="AV11" s="1">
        <v>0</v>
      </c>
      <c r="AX11" s="1">
        <v>7.42</v>
      </c>
      <c r="AY11" s="1">
        <v>0.5</v>
      </c>
      <c r="AZ11" s="1">
        <v>0</v>
      </c>
      <c r="BA11" s="1">
        <v>0</v>
      </c>
      <c r="BB11" s="1">
        <v>0.5</v>
      </c>
      <c r="BC11" s="1">
        <v>12.42</v>
      </c>
      <c r="BD11" s="1">
        <v>8.42</v>
      </c>
      <c r="BE11" s="1">
        <v>4.08</v>
      </c>
      <c r="BF11" s="1">
        <v>1</v>
      </c>
      <c r="BG11" s="1">
        <v>2.75</v>
      </c>
      <c r="BH11" s="1">
        <v>1.42</v>
      </c>
      <c r="BI11" s="1">
        <v>1.24</v>
      </c>
      <c r="BJ11" s="1">
        <v>20.170000000000002</v>
      </c>
      <c r="BK11" s="1">
        <v>12.5</v>
      </c>
      <c r="BL11" s="1">
        <v>62</v>
      </c>
      <c r="BM11" s="1">
        <v>8.25</v>
      </c>
      <c r="BN11" s="1">
        <v>2.33</v>
      </c>
      <c r="BO11" s="1">
        <v>28</v>
      </c>
      <c r="BP11" s="1">
        <v>2.5</v>
      </c>
      <c r="BQ11" s="1">
        <v>0.57999999999999996</v>
      </c>
      <c r="BR11" s="1">
        <v>23</v>
      </c>
      <c r="BS11" s="1">
        <v>0</v>
      </c>
      <c r="BT11" s="1">
        <v>0</v>
      </c>
      <c r="BU11" s="1">
        <v>12</v>
      </c>
      <c r="BV11" s="1">
        <v>0</v>
      </c>
      <c r="BW11" s="1">
        <v>0</v>
      </c>
      <c r="BX11" s="1">
        <v>0</v>
      </c>
      <c r="BY11" s="1">
        <v>29.92</v>
      </c>
      <c r="BZ11" s="1">
        <v>0</v>
      </c>
      <c r="CA11" s="1">
        <v>2.5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4.183371150000001</v>
      </c>
      <c r="CL11" s="1">
        <v>3</v>
      </c>
    </row>
    <row r="12" spans="1:90" x14ac:dyDescent="0.25">
      <c r="A12" s="1" t="s">
        <v>63</v>
      </c>
      <c r="B12" s="1">
        <v>4.8</v>
      </c>
      <c r="C12" s="1">
        <v>12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3.58</v>
      </c>
      <c r="V12" s="1">
        <v>0.67</v>
      </c>
      <c r="W12" s="1">
        <v>19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3.58</v>
      </c>
      <c r="AH12" s="1">
        <v>0.08</v>
      </c>
      <c r="AI12" s="1">
        <v>0</v>
      </c>
      <c r="AJ12" s="1">
        <v>0.08</v>
      </c>
      <c r="AK12" s="1">
        <v>0</v>
      </c>
      <c r="AL12" s="1">
        <v>0</v>
      </c>
      <c r="AM12" s="1">
        <v>27.55</v>
      </c>
      <c r="AN12" s="1">
        <v>0</v>
      </c>
      <c r="AO12" s="1">
        <v>3.6</v>
      </c>
      <c r="AP12" s="1">
        <v>16.920000000000002</v>
      </c>
      <c r="AQ12" s="1">
        <v>17.920000000000002</v>
      </c>
      <c r="AR12" s="1">
        <v>0.17</v>
      </c>
      <c r="AS12" s="1">
        <v>2.67</v>
      </c>
      <c r="AT12" s="1">
        <v>1.75</v>
      </c>
      <c r="AU12" s="1">
        <v>0</v>
      </c>
      <c r="AV12" s="1">
        <v>0</v>
      </c>
      <c r="AX12" s="1">
        <v>9.25</v>
      </c>
      <c r="AY12" s="1">
        <v>0.5</v>
      </c>
      <c r="AZ12" s="1">
        <v>0</v>
      </c>
      <c r="BA12" s="1">
        <v>0.08</v>
      </c>
      <c r="BB12" s="1">
        <v>0.57999999999999996</v>
      </c>
      <c r="BC12" s="1">
        <v>15.83</v>
      </c>
      <c r="BD12" s="1">
        <v>10.17</v>
      </c>
      <c r="BE12" s="1">
        <v>5.17</v>
      </c>
      <c r="BF12" s="1">
        <v>0.75</v>
      </c>
      <c r="BG12" s="1">
        <v>2.92</v>
      </c>
      <c r="BH12" s="1">
        <v>1.75</v>
      </c>
      <c r="BI12" s="1">
        <v>1.6</v>
      </c>
      <c r="BJ12" s="1">
        <v>35.42</v>
      </c>
      <c r="BK12" s="1">
        <v>24.08</v>
      </c>
      <c r="BL12" s="1">
        <v>68</v>
      </c>
      <c r="BM12" s="1">
        <v>10.17</v>
      </c>
      <c r="BN12" s="1">
        <v>2.58</v>
      </c>
      <c r="BO12" s="1">
        <v>25</v>
      </c>
      <c r="BP12" s="1">
        <v>3.58</v>
      </c>
      <c r="BQ12" s="1">
        <v>0.67</v>
      </c>
      <c r="BR12" s="1">
        <v>19</v>
      </c>
      <c r="BS12" s="1">
        <v>0</v>
      </c>
      <c r="BT12" s="1">
        <v>0</v>
      </c>
      <c r="BU12" s="1">
        <v>12</v>
      </c>
      <c r="BV12" s="1">
        <v>0</v>
      </c>
      <c r="BW12" s="1">
        <v>0</v>
      </c>
      <c r="BX12" s="1">
        <v>0</v>
      </c>
      <c r="BY12" s="1">
        <v>45.25</v>
      </c>
      <c r="BZ12" s="1">
        <v>0</v>
      </c>
      <c r="CA12" s="1">
        <v>3.58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4.3880639600000011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0.73</v>
      </c>
      <c r="V13" s="1">
        <v>0.45</v>
      </c>
      <c r="W13" s="1">
        <v>62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2.82</v>
      </c>
      <c r="AH13" s="1">
        <v>0.18</v>
      </c>
      <c r="AI13" s="1">
        <v>0</v>
      </c>
      <c r="AJ13" s="1">
        <v>0.64</v>
      </c>
      <c r="AK13" s="1">
        <v>0</v>
      </c>
      <c r="AL13" s="1">
        <v>0</v>
      </c>
      <c r="AM13" s="1">
        <v>22.76</v>
      </c>
      <c r="AN13" s="1">
        <v>0</v>
      </c>
      <c r="AO13" s="1">
        <v>4.0999999999999996</v>
      </c>
      <c r="AP13" s="1">
        <v>13.55</v>
      </c>
      <c r="AQ13" s="1">
        <v>21.18</v>
      </c>
      <c r="AR13" s="1">
        <v>0.27</v>
      </c>
      <c r="AS13" s="1">
        <v>5.36</v>
      </c>
      <c r="AT13" s="1">
        <v>0.36</v>
      </c>
      <c r="AU13" s="1">
        <v>0</v>
      </c>
      <c r="AV13" s="1">
        <v>0</v>
      </c>
      <c r="AX13" s="1">
        <v>6.55</v>
      </c>
      <c r="AY13" s="1">
        <v>0.91</v>
      </c>
      <c r="AZ13" s="1">
        <v>0</v>
      </c>
      <c r="BA13" s="1">
        <v>0</v>
      </c>
      <c r="BB13" s="1">
        <v>0.91</v>
      </c>
      <c r="BC13" s="1">
        <v>9.73</v>
      </c>
      <c r="BD13" s="1">
        <v>6.18</v>
      </c>
      <c r="BE13" s="1">
        <v>3.45</v>
      </c>
      <c r="BF13" s="1">
        <v>0.64</v>
      </c>
      <c r="BG13" s="1">
        <v>2.09</v>
      </c>
      <c r="BH13" s="1">
        <v>1.36</v>
      </c>
      <c r="BI13" s="1">
        <v>1.1599999999999999</v>
      </c>
      <c r="BJ13" s="1">
        <v>25.82</v>
      </c>
      <c r="BK13" s="1">
        <v>21.18</v>
      </c>
      <c r="BL13" s="1">
        <v>82</v>
      </c>
      <c r="BM13" s="1">
        <v>4.7300000000000004</v>
      </c>
      <c r="BN13" s="1">
        <v>2.09</v>
      </c>
      <c r="BO13" s="1">
        <v>44</v>
      </c>
      <c r="BP13" s="1">
        <v>0.73</v>
      </c>
      <c r="BQ13" s="1">
        <v>0.45</v>
      </c>
      <c r="BR13" s="1">
        <v>62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35.18</v>
      </c>
      <c r="BZ13" s="1">
        <v>0</v>
      </c>
      <c r="CA13" s="1">
        <v>0.73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4.3909403100000013</v>
      </c>
      <c r="CL13" s="1">
        <v>2</v>
      </c>
    </row>
    <row r="14" spans="1:90" x14ac:dyDescent="0.25">
      <c r="A14" s="1" t="s">
        <v>76</v>
      </c>
      <c r="B14" s="1">
        <v>6.1</v>
      </c>
      <c r="C14" s="1">
        <v>11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1.0900000000000001</v>
      </c>
      <c r="V14" s="1">
        <v>0.09</v>
      </c>
      <c r="W14" s="1">
        <v>8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1.18</v>
      </c>
      <c r="AH14" s="1">
        <v>0.18</v>
      </c>
      <c r="AI14" s="1">
        <v>0</v>
      </c>
      <c r="AJ14" s="1">
        <v>0.64</v>
      </c>
      <c r="AK14" s="1">
        <v>0</v>
      </c>
      <c r="AL14" s="1">
        <v>0</v>
      </c>
      <c r="AM14" s="1">
        <v>11.53</v>
      </c>
      <c r="AN14" s="1">
        <v>0</v>
      </c>
      <c r="AO14" s="1">
        <v>4.4000000000000004</v>
      </c>
      <c r="AP14" s="1">
        <v>11.09</v>
      </c>
      <c r="AQ14" s="1">
        <v>18.73</v>
      </c>
      <c r="AR14" s="1">
        <v>0.18</v>
      </c>
      <c r="AS14" s="1">
        <v>4.45</v>
      </c>
      <c r="AT14" s="1">
        <v>0.55000000000000004</v>
      </c>
      <c r="AU14" s="1">
        <v>0</v>
      </c>
      <c r="AV14" s="1">
        <v>0</v>
      </c>
      <c r="AX14" s="1">
        <v>7.91</v>
      </c>
      <c r="AY14" s="1">
        <v>0.55000000000000004</v>
      </c>
      <c r="AZ14" s="1">
        <v>0</v>
      </c>
      <c r="BA14" s="1">
        <v>0</v>
      </c>
      <c r="BB14" s="1">
        <v>0.55000000000000004</v>
      </c>
      <c r="BC14" s="1">
        <v>6.27</v>
      </c>
      <c r="BD14" s="1">
        <v>4.09</v>
      </c>
      <c r="BE14" s="1">
        <v>1.73</v>
      </c>
      <c r="BF14" s="1">
        <v>0.64</v>
      </c>
      <c r="BG14" s="1">
        <v>0.73</v>
      </c>
      <c r="BH14" s="1">
        <v>0.73</v>
      </c>
      <c r="BI14" s="1">
        <v>0.63</v>
      </c>
      <c r="BJ14" s="1">
        <v>24.09</v>
      </c>
      <c r="BK14" s="1">
        <v>21.27</v>
      </c>
      <c r="BL14" s="1">
        <v>88</v>
      </c>
      <c r="BM14" s="1">
        <v>2.64</v>
      </c>
      <c r="BN14" s="1">
        <v>0.45</v>
      </c>
      <c r="BO14" s="1">
        <v>17</v>
      </c>
      <c r="BP14" s="1">
        <v>1.0900000000000001</v>
      </c>
      <c r="BQ14" s="1">
        <v>0.09</v>
      </c>
      <c r="BR14" s="1">
        <v>8</v>
      </c>
      <c r="BS14" s="1">
        <v>0.09</v>
      </c>
      <c r="BT14" s="1">
        <v>0.09</v>
      </c>
      <c r="BU14" s="1">
        <v>11</v>
      </c>
      <c r="BV14" s="1">
        <v>0</v>
      </c>
      <c r="BW14" s="1">
        <v>0</v>
      </c>
      <c r="BX14" s="1">
        <v>0</v>
      </c>
      <c r="BY14" s="1">
        <v>32.549999999999997</v>
      </c>
      <c r="BZ14" s="1">
        <v>0</v>
      </c>
      <c r="CA14" s="1">
        <v>1.0900000000000001</v>
      </c>
      <c r="CB14" s="1">
        <v>0.18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5.0727641300000004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18.399999999999999</v>
      </c>
      <c r="AN15" s="1">
        <v>0</v>
      </c>
      <c r="AO15" s="1">
        <v>3.9</v>
      </c>
      <c r="AP15" s="1">
        <v>11</v>
      </c>
      <c r="AQ15" s="1">
        <v>23</v>
      </c>
      <c r="AR15" s="1">
        <v>0</v>
      </c>
      <c r="AS15" s="1">
        <v>6</v>
      </c>
      <c r="AT15" s="1">
        <v>0</v>
      </c>
      <c r="AU15" s="1">
        <v>0</v>
      </c>
      <c r="AV15" s="1">
        <v>0</v>
      </c>
      <c r="AX15" s="1">
        <v>3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3</v>
      </c>
      <c r="BE15" s="1">
        <v>2</v>
      </c>
      <c r="BF15" s="1">
        <v>0</v>
      </c>
      <c r="BG15" s="1">
        <v>0</v>
      </c>
      <c r="BH15" s="1">
        <v>1</v>
      </c>
      <c r="BI15" s="1">
        <v>0.73</v>
      </c>
      <c r="BJ15" s="1">
        <v>21</v>
      </c>
      <c r="BK15" s="1">
        <v>13</v>
      </c>
      <c r="BL15" s="1">
        <v>62</v>
      </c>
      <c r="BM15" s="1">
        <v>7</v>
      </c>
      <c r="BN15" s="1">
        <v>0</v>
      </c>
      <c r="BO15" s="1">
        <v>0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26</v>
      </c>
      <c r="BZ15" s="1">
        <v>0</v>
      </c>
      <c r="CA15" s="1">
        <v>2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3.6263132700000007</v>
      </c>
      <c r="CL15" s="1">
        <v>2</v>
      </c>
    </row>
    <row r="16" spans="1:90" x14ac:dyDescent="0.25">
      <c r="A16" s="1" t="s">
        <v>74</v>
      </c>
      <c r="B16" s="1">
        <v>4.5999999999999996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1.17</v>
      </c>
      <c r="V16" s="1">
        <v>0.25</v>
      </c>
      <c r="W16" s="1">
        <v>21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3.08</v>
      </c>
      <c r="AH16" s="1">
        <v>0.08</v>
      </c>
      <c r="AI16" s="1">
        <v>0</v>
      </c>
      <c r="AJ16" s="1">
        <v>0.33</v>
      </c>
      <c r="AK16" s="1">
        <v>0</v>
      </c>
      <c r="AL16" s="1">
        <v>0</v>
      </c>
      <c r="AM16" s="1">
        <v>23.48</v>
      </c>
      <c r="AN16" s="1">
        <v>0</v>
      </c>
      <c r="AO16" s="1">
        <v>4.0999999999999996</v>
      </c>
      <c r="AP16" s="1">
        <v>15.92</v>
      </c>
      <c r="AQ16" s="1">
        <v>19.920000000000002</v>
      </c>
      <c r="AR16" s="1">
        <v>0.25</v>
      </c>
      <c r="AS16" s="1">
        <v>3.83</v>
      </c>
      <c r="AT16" s="1">
        <v>1.42</v>
      </c>
      <c r="AU16" s="1">
        <v>0</v>
      </c>
      <c r="AV16" s="1">
        <v>0</v>
      </c>
      <c r="AX16" s="1">
        <v>8.75</v>
      </c>
      <c r="AY16" s="1">
        <v>1.08</v>
      </c>
      <c r="AZ16" s="1">
        <v>0</v>
      </c>
      <c r="BA16" s="1">
        <v>0.17</v>
      </c>
      <c r="BB16" s="1">
        <v>1.25</v>
      </c>
      <c r="BC16" s="1">
        <v>11.75</v>
      </c>
      <c r="BD16" s="1">
        <v>7.42</v>
      </c>
      <c r="BE16" s="1">
        <v>4.58</v>
      </c>
      <c r="BF16" s="1">
        <v>1.75</v>
      </c>
      <c r="BG16" s="1">
        <v>2</v>
      </c>
      <c r="BH16" s="1">
        <v>1.25</v>
      </c>
      <c r="BI16" s="1">
        <v>1.24</v>
      </c>
      <c r="BJ16" s="1">
        <v>26</v>
      </c>
      <c r="BK16" s="1">
        <v>19.420000000000002</v>
      </c>
      <c r="BL16" s="1">
        <v>75</v>
      </c>
      <c r="BM16" s="1">
        <v>6.17</v>
      </c>
      <c r="BN16" s="1">
        <v>1.83</v>
      </c>
      <c r="BO16" s="1">
        <v>30</v>
      </c>
      <c r="BP16" s="1">
        <v>1.17</v>
      </c>
      <c r="BQ16" s="1">
        <v>0.25</v>
      </c>
      <c r="BR16" s="1">
        <v>21</v>
      </c>
      <c r="BS16" s="1">
        <v>0</v>
      </c>
      <c r="BT16" s="1">
        <v>0</v>
      </c>
      <c r="BU16" s="1">
        <v>12</v>
      </c>
      <c r="BV16" s="1">
        <v>0</v>
      </c>
      <c r="BW16" s="1">
        <v>0</v>
      </c>
      <c r="BX16" s="1">
        <v>0</v>
      </c>
      <c r="BY16" s="1">
        <v>37.75</v>
      </c>
      <c r="BZ16" s="1">
        <v>0</v>
      </c>
      <c r="CA16" s="1">
        <v>1.17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4.3190072199999996</v>
      </c>
      <c r="CL16" s="1">
        <v>1</v>
      </c>
    </row>
    <row r="17" spans="1:90" x14ac:dyDescent="0.25">
      <c r="A17" s="1" t="s">
        <v>69</v>
      </c>
      <c r="B17" s="1">
        <v>4.4000000000000004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4.25</v>
      </c>
      <c r="V17" s="1">
        <v>0.92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0.08</v>
      </c>
      <c r="AI17" s="1">
        <v>0</v>
      </c>
      <c r="AJ17" s="1">
        <v>0.42</v>
      </c>
      <c r="AK17" s="1">
        <v>0</v>
      </c>
      <c r="AL17" s="1">
        <v>0</v>
      </c>
      <c r="AM17" s="1">
        <v>20.57</v>
      </c>
      <c r="AN17" s="1">
        <v>0</v>
      </c>
      <c r="AO17" s="1">
        <v>3.7</v>
      </c>
      <c r="AP17" s="1">
        <v>13.17</v>
      </c>
      <c r="AQ17" s="1">
        <v>18.170000000000002</v>
      </c>
      <c r="AR17" s="1">
        <v>0.25</v>
      </c>
      <c r="AS17" s="1">
        <v>4</v>
      </c>
      <c r="AT17" s="1">
        <v>1.17</v>
      </c>
      <c r="AU17" s="1">
        <v>0</v>
      </c>
      <c r="AV17" s="1">
        <v>0</v>
      </c>
      <c r="AX17" s="1">
        <v>7.42</v>
      </c>
      <c r="AY17" s="1">
        <v>0.83</v>
      </c>
      <c r="AZ17" s="1">
        <v>0</v>
      </c>
      <c r="BA17" s="1">
        <v>0</v>
      </c>
      <c r="BB17" s="1">
        <v>0.83</v>
      </c>
      <c r="BC17" s="1">
        <v>11.42</v>
      </c>
      <c r="BD17" s="1">
        <v>7.42</v>
      </c>
      <c r="BE17" s="1">
        <v>3.92</v>
      </c>
      <c r="BF17" s="1">
        <v>0.92</v>
      </c>
      <c r="BG17" s="1">
        <v>2.5</v>
      </c>
      <c r="BH17" s="1">
        <v>1.75</v>
      </c>
      <c r="BI17" s="1">
        <v>1.3</v>
      </c>
      <c r="BJ17" s="1">
        <v>26.25</v>
      </c>
      <c r="BK17" s="1">
        <v>15.58</v>
      </c>
      <c r="BL17" s="1">
        <v>59</v>
      </c>
      <c r="BM17" s="1">
        <v>11.83</v>
      </c>
      <c r="BN17" s="1">
        <v>3.25</v>
      </c>
      <c r="BO17" s="1">
        <v>27</v>
      </c>
      <c r="BP17" s="1">
        <v>4.25</v>
      </c>
      <c r="BQ17" s="1">
        <v>0.92</v>
      </c>
      <c r="BR17" s="1">
        <v>22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4.25</v>
      </c>
      <c r="CB17" s="1">
        <v>0.17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4.4090369900000006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F80-CAF7-42CE-BE33-928C236F16B0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67</v>
      </c>
      <c r="B2" s="1">
        <v>4.8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1.08</v>
      </c>
      <c r="V2" s="1">
        <v>0.08</v>
      </c>
      <c r="W2" s="1">
        <v>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3.38</v>
      </c>
      <c r="AH2" s="1">
        <v>0.08</v>
      </c>
      <c r="AI2" s="1">
        <v>0</v>
      </c>
      <c r="AJ2" s="1">
        <v>0.15</v>
      </c>
      <c r="AK2" s="1">
        <v>0</v>
      </c>
      <c r="AL2" s="1">
        <v>0</v>
      </c>
      <c r="AM2" s="1">
        <v>26.97</v>
      </c>
      <c r="AN2" s="1">
        <v>0</v>
      </c>
      <c r="AO2" s="1">
        <v>3.6</v>
      </c>
      <c r="AP2" s="1">
        <v>16.920000000000002</v>
      </c>
      <c r="AQ2" s="1">
        <v>18.77</v>
      </c>
      <c r="AR2" s="1">
        <v>0.08</v>
      </c>
      <c r="AS2" s="1">
        <v>2.92</v>
      </c>
      <c r="AT2" s="1">
        <v>1.54</v>
      </c>
      <c r="AU2" s="1">
        <v>0</v>
      </c>
      <c r="AV2" s="1">
        <v>0</v>
      </c>
      <c r="AX2" s="1">
        <v>8.6199999999999992</v>
      </c>
      <c r="AY2" s="1">
        <v>1.1499999999999999</v>
      </c>
      <c r="AZ2" s="1">
        <v>0</v>
      </c>
      <c r="BA2" s="1">
        <v>0</v>
      </c>
      <c r="BB2" s="1">
        <v>1.1499999999999999</v>
      </c>
      <c r="BC2" s="1">
        <v>15.38</v>
      </c>
      <c r="BD2" s="1">
        <v>9.31</v>
      </c>
      <c r="BE2" s="1">
        <v>5.08</v>
      </c>
      <c r="BF2" s="1">
        <v>0.46</v>
      </c>
      <c r="BG2" s="1">
        <v>1.77</v>
      </c>
      <c r="BH2" s="1">
        <v>1.92</v>
      </c>
      <c r="BI2" s="1">
        <v>1.57</v>
      </c>
      <c r="BJ2" s="1">
        <v>33</v>
      </c>
      <c r="BK2" s="1">
        <v>24</v>
      </c>
      <c r="BL2" s="1">
        <v>73</v>
      </c>
      <c r="BM2" s="1">
        <v>5.46</v>
      </c>
      <c r="BN2" s="1">
        <v>0.85</v>
      </c>
      <c r="BO2" s="1">
        <v>16</v>
      </c>
      <c r="BP2" s="1">
        <v>1.08</v>
      </c>
      <c r="BQ2" s="1">
        <v>0.08</v>
      </c>
      <c r="BR2" s="1">
        <v>7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47.31</v>
      </c>
      <c r="BZ2" s="1">
        <v>0</v>
      </c>
      <c r="CA2" s="1">
        <v>1.08</v>
      </c>
      <c r="CB2" s="1">
        <v>0.15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3.6704931299999997</v>
      </c>
      <c r="CL2" s="1">
        <v>8</v>
      </c>
    </row>
    <row r="3" spans="1:90" x14ac:dyDescent="0.25">
      <c r="A3" s="1" t="s">
        <v>71</v>
      </c>
      <c r="B3" s="1">
        <v>5.4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0.5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26.1</v>
      </c>
      <c r="AN3" s="1">
        <v>0</v>
      </c>
      <c r="AO3" s="1">
        <v>4.5999999999999996</v>
      </c>
      <c r="AP3" s="1">
        <v>17</v>
      </c>
      <c r="AQ3" s="1">
        <v>23</v>
      </c>
      <c r="AR3" s="1">
        <v>0</v>
      </c>
      <c r="AS3" s="1">
        <v>5</v>
      </c>
      <c r="AT3" s="1">
        <v>0.5</v>
      </c>
      <c r="AU3" s="1">
        <v>0</v>
      </c>
      <c r="AV3" s="1">
        <v>0</v>
      </c>
      <c r="AX3" s="1">
        <v>9.5</v>
      </c>
      <c r="AY3" s="1">
        <v>0.5</v>
      </c>
      <c r="AZ3" s="1">
        <v>0</v>
      </c>
      <c r="BA3" s="1">
        <v>0</v>
      </c>
      <c r="BB3" s="1">
        <v>0.5</v>
      </c>
      <c r="BC3" s="1">
        <v>15</v>
      </c>
      <c r="BD3" s="1">
        <v>8.5</v>
      </c>
      <c r="BE3" s="1">
        <v>4.5</v>
      </c>
      <c r="BF3" s="1">
        <v>1</v>
      </c>
      <c r="BG3" s="1">
        <v>2</v>
      </c>
      <c r="BH3" s="1">
        <v>0.5</v>
      </c>
      <c r="BI3" s="1">
        <v>1.06</v>
      </c>
      <c r="BJ3" s="1">
        <v>21.5</v>
      </c>
      <c r="BK3" s="1">
        <v>18</v>
      </c>
      <c r="BL3" s="1">
        <v>84</v>
      </c>
      <c r="BM3" s="1">
        <v>4</v>
      </c>
      <c r="BN3" s="1">
        <v>1.5</v>
      </c>
      <c r="BO3" s="1">
        <v>38</v>
      </c>
      <c r="BP3" s="1">
        <v>1</v>
      </c>
      <c r="BQ3" s="1">
        <v>0.5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33.5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4.865289240000001</v>
      </c>
      <c r="CL3" s="1">
        <v>7</v>
      </c>
    </row>
    <row r="4" spans="1:90" x14ac:dyDescent="0.25">
      <c r="A4" s="1" t="s">
        <v>62</v>
      </c>
      <c r="B4" s="1">
        <v>5.2</v>
      </c>
      <c r="C4" s="1">
        <v>13</v>
      </c>
      <c r="D4" s="1">
        <v>90</v>
      </c>
      <c r="E4" s="1">
        <v>0.05</v>
      </c>
      <c r="F4" s="1">
        <v>0.08</v>
      </c>
      <c r="G4" s="1">
        <v>0.1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</v>
      </c>
      <c r="V4" s="1">
        <v>0.92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0.23</v>
      </c>
      <c r="AD4" s="1">
        <v>0.15</v>
      </c>
      <c r="AE4" s="1">
        <v>0.06</v>
      </c>
      <c r="AF4" s="1">
        <v>0.08</v>
      </c>
      <c r="AG4" s="1">
        <v>3.23</v>
      </c>
      <c r="AH4" s="1">
        <v>0.08</v>
      </c>
      <c r="AI4" s="1">
        <v>0</v>
      </c>
      <c r="AJ4" s="1">
        <v>0.31</v>
      </c>
      <c r="AK4" s="1">
        <v>0</v>
      </c>
      <c r="AL4" s="1">
        <v>2.31</v>
      </c>
      <c r="AM4" s="1">
        <v>25.2</v>
      </c>
      <c r="AN4" s="1">
        <v>0.2</v>
      </c>
      <c r="AO4" s="1">
        <v>4</v>
      </c>
      <c r="AP4" s="1">
        <v>15.77</v>
      </c>
      <c r="AQ4" s="1">
        <v>20.149999999999999</v>
      </c>
      <c r="AR4" s="1">
        <v>0.54</v>
      </c>
      <c r="AS4" s="1">
        <v>4.46</v>
      </c>
      <c r="AT4" s="1">
        <v>0.92</v>
      </c>
      <c r="AU4" s="1">
        <v>0</v>
      </c>
      <c r="AV4" s="1">
        <v>0</v>
      </c>
      <c r="AX4" s="1">
        <v>10.62</v>
      </c>
      <c r="AY4" s="1">
        <v>0.38</v>
      </c>
      <c r="AZ4" s="1">
        <v>0</v>
      </c>
      <c r="BA4" s="1">
        <v>0.08</v>
      </c>
      <c r="BB4" s="1">
        <v>0.46</v>
      </c>
      <c r="BC4" s="1">
        <v>11.46</v>
      </c>
      <c r="BD4" s="1">
        <v>7.54</v>
      </c>
      <c r="BE4" s="1">
        <v>4.1500000000000004</v>
      </c>
      <c r="BF4" s="1">
        <v>0.85</v>
      </c>
      <c r="BG4" s="1">
        <v>1.85</v>
      </c>
      <c r="BH4" s="1">
        <v>1.38</v>
      </c>
      <c r="BI4" s="1">
        <v>1.28</v>
      </c>
      <c r="BJ4" s="1">
        <v>20.69</v>
      </c>
      <c r="BK4" s="1">
        <v>12.62</v>
      </c>
      <c r="BL4" s="1">
        <v>61</v>
      </c>
      <c r="BM4" s="1">
        <v>9.23</v>
      </c>
      <c r="BN4" s="1">
        <v>2.54</v>
      </c>
      <c r="BO4" s="1">
        <v>28</v>
      </c>
      <c r="BP4" s="1">
        <v>4</v>
      </c>
      <c r="BQ4" s="1">
        <v>0.92</v>
      </c>
      <c r="BR4" s="1">
        <v>23</v>
      </c>
      <c r="BS4" s="1">
        <v>0</v>
      </c>
      <c r="BT4" s="1">
        <v>0</v>
      </c>
      <c r="BU4" s="1">
        <v>13</v>
      </c>
      <c r="BV4" s="1">
        <v>0</v>
      </c>
      <c r="BW4" s="1">
        <v>0</v>
      </c>
      <c r="BX4" s="1">
        <v>0.08</v>
      </c>
      <c r="BY4" s="1">
        <v>32.380000000000003</v>
      </c>
      <c r="BZ4" s="1">
        <v>0</v>
      </c>
      <c r="CA4" s="1">
        <v>4</v>
      </c>
      <c r="CB4" s="1">
        <v>0.31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4.4060718599999955</v>
      </c>
      <c r="CL4" s="1">
        <v>6</v>
      </c>
    </row>
    <row r="5" spans="1:90" x14ac:dyDescent="0.25">
      <c r="A5" s="1" t="s">
        <v>65</v>
      </c>
      <c r="B5" s="1">
        <v>5.4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2.67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0.08</v>
      </c>
      <c r="AD5" s="1">
        <v>0</v>
      </c>
      <c r="AE5" s="1">
        <v>0</v>
      </c>
      <c r="AF5" s="1">
        <v>0</v>
      </c>
      <c r="AG5" s="1">
        <v>3.17</v>
      </c>
      <c r="AH5" s="1">
        <v>0</v>
      </c>
      <c r="AI5" s="1">
        <v>0</v>
      </c>
      <c r="AJ5" s="1">
        <v>0.08</v>
      </c>
      <c r="AK5" s="1">
        <v>0</v>
      </c>
      <c r="AL5" s="1">
        <v>0.83</v>
      </c>
      <c r="AM5" s="1">
        <v>23.43</v>
      </c>
      <c r="AN5" s="1">
        <v>0</v>
      </c>
      <c r="AO5" s="1">
        <v>3.1</v>
      </c>
      <c r="AP5" s="1">
        <v>15.75</v>
      </c>
      <c r="AQ5" s="1">
        <v>16.75</v>
      </c>
      <c r="AR5" s="1">
        <v>0</v>
      </c>
      <c r="AS5" s="1">
        <v>2.42</v>
      </c>
      <c r="AT5" s="1">
        <v>1.67</v>
      </c>
      <c r="AU5" s="1">
        <v>0</v>
      </c>
      <c r="AV5" s="1">
        <v>0</v>
      </c>
      <c r="AX5" s="1">
        <v>10.58</v>
      </c>
      <c r="AY5" s="1">
        <v>1.17</v>
      </c>
      <c r="AZ5" s="1">
        <v>0</v>
      </c>
      <c r="BA5" s="1">
        <v>0.08</v>
      </c>
      <c r="BB5" s="1">
        <v>1.25</v>
      </c>
      <c r="BC5" s="1">
        <v>16.5</v>
      </c>
      <c r="BD5" s="1">
        <v>11.42</v>
      </c>
      <c r="BE5" s="1">
        <v>5.17</v>
      </c>
      <c r="BF5" s="1">
        <v>0.57999999999999996</v>
      </c>
      <c r="BG5" s="1">
        <v>2.92</v>
      </c>
      <c r="BH5" s="1">
        <v>2.33</v>
      </c>
      <c r="BI5" s="1">
        <v>1.79</v>
      </c>
      <c r="BJ5" s="1">
        <v>24.33</v>
      </c>
      <c r="BK5" s="1">
        <v>11.33</v>
      </c>
      <c r="BL5" s="1">
        <v>47</v>
      </c>
      <c r="BM5" s="1">
        <v>20.079999999999998</v>
      </c>
      <c r="BN5" s="1">
        <v>8.33</v>
      </c>
      <c r="BO5" s="1">
        <v>41</v>
      </c>
      <c r="BP5" s="1">
        <v>8</v>
      </c>
      <c r="BQ5" s="1">
        <v>2.67</v>
      </c>
      <c r="BR5" s="1">
        <v>33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35.17</v>
      </c>
      <c r="BZ5" s="1">
        <v>0</v>
      </c>
      <c r="CA5" s="1">
        <v>8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4.6474621400000027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12</v>
      </c>
      <c r="D6" s="1">
        <v>89.92</v>
      </c>
      <c r="E6" s="1">
        <v>0.06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1.08</v>
      </c>
      <c r="W6" s="1">
        <v>19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0.17</v>
      </c>
      <c r="AE6" s="1">
        <v>7.0000000000000007E-2</v>
      </c>
      <c r="AF6" s="1">
        <v>0</v>
      </c>
      <c r="AG6" s="1">
        <v>2.42</v>
      </c>
      <c r="AH6" s="1">
        <v>0.17</v>
      </c>
      <c r="AI6" s="1">
        <v>0.08</v>
      </c>
      <c r="AJ6" s="1">
        <v>0.42</v>
      </c>
      <c r="AK6" s="1">
        <v>0</v>
      </c>
      <c r="AL6" s="1">
        <v>2.5</v>
      </c>
      <c r="AM6" s="1">
        <v>19.77</v>
      </c>
      <c r="AN6" s="1">
        <v>0.2</v>
      </c>
      <c r="AO6" s="1">
        <v>3.8</v>
      </c>
      <c r="AP6" s="1">
        <v>15.17</v>
      </c>
      <c r="AQ6" s="1">
        <v>19.420000000000002</v>
      </c>
      <c r="AR6" s="1">
        <v>0.33</v>
      </c>
      <c r="AS6" s="1">
        <v>3.58</v>
      </c>
      <c r="AT6" s="1">
        <v>1</v>
      </c>
      <c r="AU6" s="1">
        <v>0.17</v>
      </c>
      <c r="AV6" s="1">
        <v>0.08</v>
      </c>
      <c r="AW6" s="1">
        <v>47</v>
      </c>
      <c r="AX6" s="1">
        <v>9.67</v>
      </c>
      <c r="AY6" s="1">
        <v>0.67</v>
      </c>
      <c r="AZ6" s="1">
        <v>0</v>
      </c>
      <c r="BA6" s="1">
        <v>0</v>
      </c>
      <c r="BB6" s="1">
        <v>0.67</v>
      </c>
      <c r="BC6" s="1">
        <v>12</v>
      </c>
      <c r="BD6" s="1">
        <v>6.92</v>
      </c>
      <c r="BE6" s="1">
        <v>3.58</v>
      </c>
      <c r="BF6" s="1">
        <v>0.83</v>
      </c>
      <c r="BG6" s="1">
        <v>1.33</v>
      </c>
      <c r="BH6" s="1">
        <v>1.5</v>
      </c>
      <c r="BI6" s="1">
        <v>1.23</v>
      </c>
      <c r="BJ6" s="1">
        <v>41.83</v>
      </c>
      <c r="BK6" s="1">
        <v>29.83</v>
      </c>
      <c r="BL6" s="1">
        <v>71</v>
      </c>
      <c r="BM6" s="1">
        <v>12.92</v>
      </c>
      <c r="BN6" s="1">
        <v>3.17</v>
      </c>
      <c r="BO6" s="1">
        <v>25</v>
      </c>
      <c r="BP6" s="1">
        <v>5.75</v>
      </c>
      <c r="BQ6" s="1">
        <v>1.08</v>
      </c>
      <c r="BR6" s="1">
        <v>19</v>
      </c>
      <c r="BS6" s="1">
        <v>0.08</v>
      </c>
      <c r="BT6" s="1">
        <v>0.08</v>
      </c>
      <c r="BU6" s="1">
        <v>12</v>
      </c>
      <c r="BV6" s="1">
        <v>0</v>
      </c>
      <c r="BW6" s="1">
        <v>0</v>
      </c>
      <c r="BX6" s="1">
        <v>0</v>
      </c>
      <c r="BY6" s="1">
        <v>53.25</v>
      </c>
      <c r="BZ6" s="1">
        <v>0</v>
      </c>
      <c r="CA6" s="1">
        <v>5.75</v>
      </c>
      <c r="CB6" s="1">
        <v>0.83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5.6896163899999985</v>
      </c>
      <c r="CL6" s="1">
        <v>4</v>
      </c>
    </row>
    <row r="7" spans="1:90" x14ac:dyDescent="0.25">
      <c r="A7" s="1" t="s">
        <v>68</v>
      </c>
      <c r="B7" s="1">
        <v>6.1</v>
      </c>
      <c r="C7" s="1">
        <v>12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0.42</v>
      </c>
      <c r="W7" s="1">
        <v>63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0.17</v>
      </c>
      <c r="AI7" s="1">
        <v>0</v>
      </c>
      <c r="AJ7" s="1">
        <v>0.57999999999999996</v>
      </c>
      <c r="AK7" s="1">
        <v>0</v>
      </c>
      <c r="AL7" s="1">
        <v>0</v>
      </c>
      <c r="AM7" s="1">
        <v>21.18</v>
      </c>
      <c r="AN7" s="1">
        <v>0</v>
      </c>
      <c r="AO7" s="1">
        <v>4.0999999999999996</v>
      </c>
      <c r="AP7" s="1">
        <v>13.08</v>
      </c>
      <c r="AQ7" s="1">
        <v>20.079999999999998</v>
      </c>
      <c r="AR7" s="1">
        <v>0.25</v>
      </c>
      <c r="AS7" s="1">
        <v>5.08</v>
      </c>
      <c r="AT7" s="1">
        <v>0.42</v>
      </c>
      <c r="AU7" s="1">
        <v>0</v>
      </c>
      <c r="AV7" s="1">
        <v>0</v>
      </c>
      <c r="AX7" s="1">
        <v>6.42</v>
      </c>
      <c r="AY7" s="1">
        <v>0.83</v>
      </c>
      <c r="AZ7" s="1">
        <v>0</v>
      </c>
      <c r="BA7" s="1">
        <v>0</v>
      </c>
      <c r="BB7" s="1">
        <v>0.83</v>
      </c>
      <c r="BC7" s="1">
        <v>9.17</v>
      </c>
      <c r="BD7" s="1">
        <v>5.75</v>
      </c>
      <c r="BE7" s="1">
        <v>3.33</v>
      </c>
      <c r="BF7" s="1">
        <v>0.57999999999999996</v>
      </c>
      <c r="BG7" s="1">
        <v>1.92</v>
      </c>
      <c r="BH7" s="1">
        <v>1.33</v>
      </c>
      <c r="BI7" s="1">
        <v>1.1100000000000001</v>
      </c>
      <c r="BJ7" s="1">
        <v>25.33</v>
      </c>
      <c r="BK7" s="1">
        <v>20.75</v>
      </c>
      <c r="BL7" s="1">
        <v>82</v>
      </c>
      <c r="BM7" s="1">
        <v>4.42</v>
      </c>
      <c r="BN7" s="1">
        <v>1.92</v>
      </c>
      <c r="BO7" s="1">
        <v>43</v>
      </c>
      <c r="BP7" s="1">
        <v>0.67</v>
      </c>
      <c r="BQ7" s="1">
        <v>0.42</v>
      </c>
      <c r="BR7" s="1">
        <v>63</v>
      </c>
      <c r="BS7" s="1">
        <v>0</v>
      </c>
      <c r="BT7" s="1">
        <v>0</v>
      </c>
      <c r="BU7" s="1">
        <v>12</v>
      </c>
      <c r="BV7" s="1">
        <v>0</v>
      </c>
      <c r="BW7" s="1">
        <v>0</v>
      </c>
      <c r="BX7" s="1">
        <v>0</v>
      </c>
      <c r="BY7" s="1">
        <v>34.42</v>
      </c>
      <c r="BZ7" s="1">
        <v>0</v>
      </c>
      <c r="CA7" s="1">
        <v>0.67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4.4393090000000006</v>
      </c>
      <c r="CL7" s="1">
        <v>4</v>
      </c>
    </row>
    <row r="8" spans="1:90" x14ac:dyDescent="0.25">
      <c r="A8" s="1" t="s">
        <v>79</v>
      </c>
      <c r="B8" s="1">
        <v>5.0999999999999996</v>
      </c>
      <c r="C8" s="1">
        <v>10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6.2</v>
      </c>
      <c r="V8" s="1">
        <v>1.4</v>
      </c>
      <c r="W8" s="1">
        <v>23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3.5</v>
      </c>
      <c r="AH8" s="1">
        <v>0</v>
      </c>
      <c r="AI8" s="1">
        <v>0</v>
      </c>
      <c r="AJ8" s="1">
        <v>0.6</v>
      </c>
      <c r="AK8" s="1">
        <v>0</v>
      </c>
      <c r="AL8" s="1">
        <v>0</v>
      </c>
      <c r="AM8" s="1">
        <v>24.52</v>
      </c>
      <c r="AN8" s="1">
        <v>0</v>
      </c>
      <c r="AO8" s="1">
        <v>4.2</v>
      </c>
      <c r="AP8" s="1">
        <v>16.8</v>
      </c>
      <c r="AQ8" s="1">
        <v>24</v>
      </c>
      <c r="AR8" s="1">
        <v>0.5</v>
      </c>
      <c r="AS8" s="1">
        <v>5.4</v>
      </c>
      <c r="AT8" s="1">
        <v>0.8</v>
      </c>
      <c r="AU8" s="1">
        <v>0.1</v>
      </c>
      <c r="AV8" s="1">
        <v>0.1</v>
      </c>
      <c r="AW8" s="1">
        <v>100</v>
      </c>
      <c r="AX8" s="1">
        <v>9.5</v>
      </c>
      <c r="AY8" s="1">
        <v>0.9</v>
      </c>
      <c r="AZ8" s="1">
        <v>0</v>
      </c>
      <c r="BA8" s="1">
        <v>0</v>
      </c>
      <c r="BB8" s="1">
        <v>0.9</v>
      </c>
      <c r="BC8" s="1">
        <v>12.9</v>
      </c>
      <c r="BD8" s="1">
        <v>7.7</v>
      </c>
      <c r="BE8" s="1">
        <v>4.3</v>
      </c>
      <c r="BF8" s="1">
        <v>0.9</v>
      </c>
      <c r="BG8" s="1">
        <v>2.1</v>
      </c>
      <c r="BH8" s="1">
        <v>1.4</v>
      </c>
      <c r="BI8" s="1">
        <v>1.24</v>
      </c>
      <c r="BJ8" s="1">
        <v>28.3</v>
      </c>
      <c r="BK8" s="1">
        <v>17.7</v>
      </c>
      <c r="BL8" s="1">
        <v>63</v>
      </c>
      <c r="BM8" s="1">
        <v>11.8</v>
      </c>
      <c r="BN8" s="1">
        <v>3.1</v>
      </c>
      <c r="BO8" s="1">
        <v>26</v>
      </c>
      <c r="BP8" s="1">
        <v>6.2</v>
      </c>
      <c r="BQ8" s="1">
        <v>1.4</v>
      </c>
      <c r="BR8" s="1">
        <v>23</v>
      </c>
      <c r="BS8" s="1">
        <v>0</v>
      </c>
      <c r="BT8" s="1">
        <v>0</v>
      </c>
      <c r="BU8" s="1">
        <v>10</v>
      </c>
      <c r="BV8" s="1">
        <v>0</v>
      </c>
      <c r="BW8" s="1">
        <v>0</v>
      </c>
      <c r="BX8" s="1">
        <v>0.1</v>
      </c>
      <c r="BY8" s="1">
        <v>40.6</v>
      </c>
      <c r="BZ8" s="1">
        <v>0</v>
      </c>
      <c r="CA8" s="1">
        <v>6.2</v>
      </c>
      <c r="CB8" s="1">
        <v>0.3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4.0643455799999995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</v>
      </c>
      <c r="V9" s="1">
        <v>1</v>
      </c>
      <c r="W9" s="1">
        <v>25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32.4</v>
      </c>
      <c r="AN9" s="1">
        <v>0</v>
      </c>
      <c r="AO9" s="1">
        <v>2.7</v>
      </c>
      <c r="AP9" s="1">
        <v>21</v>
      </c>
      <c r="AQ9" s="1">
        <v>21</v>
      </c>
      <c r="AR9" s="1">
        <v>0</v>
      </c>
      <c r="AS9" s="1">
        <v>2</v>
      </c>
      <c r="AT9" s="1">
        <v>2</v>
      </c>
      <c r="AU9" s="1">
        <v>1</v>
      </c>
      <c r="AV9" s="1">
        <v>1</v>
      </c>
      <c r="AW9" s="1">
        <v>100</v>
      </c>
      <c r="AX9" s="1">
        <v>15</v>
      </c>
      <c r="AY9" s="1">
        <v>1</v>
      </c>
      <c r="AZ9" s="1">
        <v>0</v>
      </c>
      <c r="BA9" s="1">
        <v>0</v>
      </c>
      <c r="BB9" s="1">
        <v>1</v>
      </c>
      <c r="BC9" s="1">
        <v>24</v>
      </c>
      <c r="BD9" s="1">
        <v>14</v>
      </c>
      <c r="BE9" s="1">
        <v>6</v>
      </c>
      <c r="BF9" s="1">
        <v>1</v>
      </c>
      <c r="BG9" s="1">
        <v>2</v>
      </c>
      <c r="BH9" s="1">
        <v>5</v>
      </c>
      <c r="BI9" s="1">
        <v>2.7</v>
      </c>
      <c r="BJ9" s="1">
        <v>35</v>
      </c>
      <c r="BK9" s="1">
        <v>20</v>
      </c>
      <c r="BL9" s="1">
        <v>57</v>
      </c>
      <c r="BM9" s="1">
        <v>18</v>
      </c>
      <c r="BN9" s="1">
        <v>4</v>
      </c>
      <c r="BO9" s="1">
        <v>22</v>
      </c>
      <c r="BP9" s="1">
        <v>4</v>
      </c>
      <c r="BQ9" s="1">
        <v>1</v>
      </c>
      <c r="BR9" s="1">
        <v>25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50</v>
      </c>
      <c r="BZ9" s="1">
        <v>0</v>
      </c>
      <c r="CA9" s="1">
        <v>4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2.1925646999999988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1.1499999999999999</v>
      </c>
      <c r="V10" s="1">
        <v>0.23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3.15</v>
      </c>
      <c r="AH10" s="1">
        <v>0</v>
      </c>
      <c r="AI10" s="1">
        <v>0</v>
      </c>
      <c r="AJ10" s="1">
        <v>0.15</v>
      </c>
      <c r="AK10" s="1">
        <v>0</v>
      </c>
      <c r="AL10" s="1">
        <v>0</v>
      </c>
      <c r="AM10" s="1">
        <v>26.11</v>
      </c>
      <c r="AN10" s="1">
        <v>0</v>
      </c>
      <c r="AO10" s="1">
        <v>3.4</v>
      </c>
      <c r="AP10" s="1">
        <v>13.62</v>
      </c>
      <c r="AQ10" s="1">
        <v>17.77</v>
      </c>
      <c r="AR10" s="1">
        <v>0.15</v>
      </c>
      <c r="AS10" s="1">
        <v>3.69</v>
      </c>
      <c r="AT10" s="1">
        <v>1.69</v>
      </c>
      <c r="AU10" s="1">
        <v>0</v>
      </c>
      <c r="AV10" s="1">
        <v>0</v>
      </c>
      <c r="AX10" s="1">
        <v>4.8499999999999996</v>
      </c>
      <c r="AY10" s="1">
        <v>0.54</v>
      </c>
      <c r="AZ10" s="1">
        <v>0</v>
      </c>
      <c r="BA10" s="1">
        <v>0</v>
      </c>
      <c r="BB10" s="1">
        <v>0.54</v>
      </c>
      <c r="BC10" s="1">
        <v>14.38</v>
      </c>
      <c r="BD10" s="1">
        <v>8.77</v>
      </c>
      <c r="BE10" s="1">
        <v>4.6900000000000004</v>
      </c>
      <c r="BF10" s="1">
        <v>0.92</v>
      </c>
      <c r="BG10" s="1">
        <v>1.54</v>
      </c>
      <c r="BH10" s="1">
        <v>2.31</v>
      </c>
      <c r="BI10" s="1">
        <v>1.67</v>
      </c>
      <c r="BJ10" s="1">
        <v>20.69</v>
      </c>
      <c r="BK10" s="1">
        <v>15.46</v>
      </c>
      <c r="BL10" s="1">
        <v>75</v>
      </c>
      <c r="BM10" s="1">
        <v>4.38</v>
      </c>
      <c r="BN10" s="1">
        <v>1.08</v>
      </c>
      <c r="BO10" s="1">
        <v>25</v>
      </c>
      <c r="BP10" s="1">
        <v>1.1499999999999999</v>
      </c>
      <c r="BQ10" s="1">
        <v>0.23</v>
      </c>
      <c r="BR10" s="1">
        <v>20</v>
      </c>
      <c r="BS10" s="1">
        <v>0</v>
      </c>
      <c r="BT10" s="1">
        <v>0</v>
      </c>
      <c r="BU10" s="1">
        <v>13</v>
      </c>
      <c r="BV10" s="1">
        <v>0</v>
      </c>
      <c r="BW10" s="1">
        <v>0</v>
      </c>
      <c r="BX10" s="1">
        <v>0</v>
      </c>
      <c r="BY10" s="1">
        <v>27.85</v>
      </c>
      <c r="BZ10" s="1">
        <v>0</v>
      </c>
      <c r="CA10" s="1">
        <v>1.1499999999999999</v>
      </c>
      <c r="CB10" s="1">
        <v>0.08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3.4479635900000005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13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3.77</v>
      </c>
      <c r="V11" s="1">
        <v>0.69</v>
      </c>
      <c r="W11" s="1">
        <v>18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3.54</v>
      </c>
      <c r="AH11" s="1">
        <v>0.08</v>
      </c>
      <c r="AI11" s="1">
        <v>0</v>
      </c>
      <c r="AJ11" s="1">
        <v>0.08</v>
      </c>
      <c r="AK11" s="1">
        <v>0</v>
      </c>
      <c r="AL11" s="1">
        <v>0</v>
      </c>
      <c r="AM11" s="1">
        <v>27.28</v>
      </c>
      <c r="AN11" s="1">
        <v>0</v>
      </c>
      <c r="AO11" s="1">
        <v>3.5</v>
      </c>
      <c r="AP11" s="1">
        <v>16.77</v>
      </c>
      <c r="AQ11" s="1">
        <v>17.690000000000001</v>
      </c>
      <c r="AR11" s="1">
        <v>0.15</v>
      </c>
      <c r="AS11" s="1">
        <v>2.62</v>
      </c>
      <c r="AT11" s="1">
        <v>1.77</v>
      </c>
      <c r="AU11" s="1">
        <v>0</v>
      </c>
      <c r="AV11" s="1">
        <v>0</v>
      </c>
      <c r="AX11" s="1">
        <v>9.23</v>
      </c>
      <c r="AY11" s="1">
        <v>0.54</v>
      </c>
      <c r="AZ11" s="1">
        <v>0</v>
      </c>
      <c r="BA11" s="1">
        <v>0.08</v>
      </c>
      <c r="BB11" s="1">
        <v>0.62</v>
      </c>
      <c r="BC11" s="1">
        <v>15.92</v>
      </c>
      <c r="BD11" s="1">
        <v>10.38</v>
      </c>
      <c r="BE11" s="1">
        <v>5.15</v>
      </c>
      <c r="BF11" s="1">
        <v>0.92</v>
      </c>
      <c r="BG11" s="1">
        <v>3.08</v>
      </c>
      <c r="BH11" s="1">
        <v>1.92</v>
      </c>
      <c r="BI11" s="1">
        <v>1.66</v>
      </c>
      <c r="BJ11" s="1">
        <v>35.69</v>
      </c>
      <c r="BK11" s="1">
        <v>23.85</v>
      </c>
      <c r="BL11" s="1">
        <v>67</v>
      </c>
      <c r="BM11" s="1">
        <v>10.92</v>
      </c>
      <c r="BN11" s="1">
        <v>2.69</v>
      </c>
      <c r="BO11" s="1">
        <v>25</v>
      </c>
      <c r="BP11" s="1">
        <v>3.77</v>
      </c>
      <c r="BQ11" s="1">
        <v>0.69</v>
      </c>
      <c r="BR11" s="1">
        <v>18</v>
      </c>
      <c r="BS11" s="1">
        <v>0</v>
      </c>
      <c r="BT11" s="1">
        <v>0</v>
      </c>
      <c r="BU11" s="1">
        <v>13</v>
      </c>
      <c r="BV11" s="1">
        <v>0</v>
      </c>
      <c r="BW11" s="1">
        <v>0</v>
      </c>
      <c r="BX11" s="1">
        <v>0</v>
      </c>
      <c r="BY11" s="1">
        <v>45.46</v>
      </c>
      <c r="BZ11" s="1">
        <v>0</v>
      </c>
      <c r="CA11" s="1">
        <v>3.77</v>
      </c>
      <c r="CB11" s="1">
        <v>0.15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4.3789851899999999</v>
      </c>
      <c r="CL11" s="1">
        <v>2</v>
      </c>
    </row>
    <row r="12" spans="1:90" x14ac:dyDescent="0.25">
      <c r="A12" s="1" t="s">
        <v>69</v>
      </c>
      <c r="B12" s="1">
        <v>4.4000000000000004</v>
      </c>
      <c r="C12" s="1">
        <v>13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4.46</v>
      </c>
      <c r="V12" s="1">
        <v>0.92</v>
      </c>
      <c r="W12" s="1">
        <v>21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2.46</v>
      </c>
      <c r="AH12" s="1">
        <v>0.08</v>
      </c>
      <c r="AI12" s="1">
        <v>0</v>
      </c>
      <c r="AJ12" s="1">
        <v>0.38</v>
      </c>
      <c r="AK12" s="1">
        <v>0</v>
      </c>
      <c r="AL12" s="1">
        <v>0</v>
      </c>
      <c r="AM12" s="1">
        <v>19.78</v>
      </c>
      <c r="AN12" s="1">
        <v>0</v>
      </c>
      <c r="AO12" s="1">
        <v>3.6</v>
      </c>
      <c r="AP12" s="1">
        <v>13</v>
      </c>
      <c r="AQ12" s="1">
        <v>17.62</v>
      </c>
      <c r="AR12" s="1">
        <v>0.23</v>
      </c>
      <c r="AS12" s="1">
        <v>3.69</v>
      </c>
      <c r="AT12" s="1">
        <v>1.38</v>
      </c>
      <c r="AU12" s="1">
        <v>0</v>
      </c>
      <c r="AV12" s="1">
        <v>0</v>
      </c>
      <c r="AX12" s="1">
        <v>7.23</v>
      </c>
      <c r="AY12" s="1">
        <v>0.85</v>
      </c>
      <c r="AZ12" s="1">
        <v>0</v>
      </c>
      <c r="BA12" s="1">
        <v>0</v>
      </c>
      <c r="BB12" s="1">
        <v>0.85</v>
      </c>
      <c r="BC12" s="1">
        <v>12.08</v>
      </c>
      <c r="BD12" s="1">
        <v>8</v>
      </c>
      <c r="BE12" s="1">
        <v>4.08</v>
      </c>
      <c r="BF12" s="1">
        <v>0.92</v>
      </c>
      <c r="BG12" s="1">
        <v>2.46</v>
      </c>
      <c r="BH12" s="1">
        <v>1.85</v>
      </c>
      <c r="BI12" s="1">
        <v>1.37</v>
      </c>
      <c r="BJ12" s="1">
        <v>26.77</v>
      </c>
      <c r="BK12" s="1">
        <v>15.46</v>
      </c>
      <c r="BL12" s="1">
        <v>58</v>
      </c>
      <c r="BM12" s="1">
        <v>12.92</v>
      </c>
      <c r="BN12" s="1">
        <v>3.54</v>
      </c>
      <c r="BO12" s="1">
        <v>27</v>
      </c>
      <c r="BP12" s="1">
        <v>4.46</v>
      </c>
      <c r="BQ12" s="1">
        <v>0.92</v>
      </c>
      <c r="BR12" s="1">
        <v>21</v>
      </c>
      <c r="BS12" s="1">
        <v>0</v>
      </c>
      <c r="BT12" s="1">
        <v>0</v>
      </c>
      <c r="BU12" s="1">
        <v>13</v>
      </c>
      <c r="BV12" s="1">
        <v>0</v>
      </c>
      <c r="BW12" s="1">
        <v>0</v>
      </c>
      <c r="BX12" s="1">
        <v>0</v>
      </c>
      <c r="BY12" s="1">
        <v>36.08</v>
      </c>
      <c r="BZ12" s="1">
        <v>0</v>
      </c>
      <c r="CA12" s="1">
        <v>4.46</v>
      </c>
      <c r="CB12" s="1">
        <v>0.23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4.4791038099999998</v>
      </c>
      <c r="CL12" s="1">
        <v>2</v>
      </c>
    </row>
    <row r="13" spans="1:90" x14ac:dyDescent="0.25">
      <c r="A13" s="1" t="s">
        <v>74</v>
      </c>
      <c r="B13" s="1">
        <v>4.5999999999999996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1.08</v>
      </c>
      <c r="V13" s="1">
        <v>0.23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2.92</v>
      </c>
      <c r="AH13" s="1">
        <v>0.08</v>
      </c>
      <c r="AI13" s="1">
        <v>0</v>
      </c>
      <c r="AJ13" s="1">
        <v>0.31</v>
      </c>
      <c r="AK13" s="1">
        <v>0</v>
      </c>
      <c r="AL13" s="1">
        <v>0</v>
      </c>
      <c r="AM13" s="1">
        <v>22.46</v>
      </c>
      <c r="AN13" s="1">
        <v>0</v>
      </c>
      <c r="AO13" s="1">
        <v>4.0999999999999996</v>
      </c>
      <c r="AP13" s="1">
        <v>15.38</v>
      </c>
      <c r="AQ13" s="1">
        <v>19.079999999999998</v>
      </c>
      <c r="AR13" s="1">
        <v>0.23</v>
      </c>
      <c r="AS13" s="1">
        <v>3.62</v>
      </c>
      <c r="AT13" s="1">
        <v>1.46</v>
      </c>
      <c r="AU13" s="1">
        <v>0</v>
      </c>
      <c r="AV13" s="1">
        <v>0</v>
      </c>
      <c r="AX13" s="1">
        <v>8.4600000000000009</v>
      </c>
      <c r="AY13" s="1">
        <v>1</v>
      </c>
      <c r="AZ13" s="1">
        <v>0</v>
      </c>
      <c r="BA13" s="1">
        <v>0.15</v>
      </c>
      <c r="BB13" s="1">
        <v>1.1499999999999999</v>
      </c>
      <c r="BC13" s="1">
        <v>11.62</v>
      </c>
      <c r="BD13" s="1">
        <v>7.23</v>
      </c>
      <c r="BE13" s="1">
        <v>4.46</v>
      </c>
      <c r="BF13" s="1">
        <v>1.69</v>
      </c>
      <c r="BG13" s="1">
        <v>1.92</v>
      </c>
      <c r="BH13" s="1">
        <v>1.1499999999999999</v>
      </c>
      <c r="BI13" s="1">
        <v>1.19</v>
      </c>
      <c r="BJ13" s="1">
        <v>25.38</v>
      </c>
      <c r="BK13" s="1">
        <v>19.149999999999999</v>
      </c>
      <c r="BL13" s="1">
        <v>75</v>
      </c>
      <c r="BM13" s="1">
        <v>5.77</v>
      </c>
      <c r="BN13" s="1">
        <v>1.69</v>
      </c>
      <c r="BO13" s="1">
        <v>29</v>
      </c>
      <c r="BP13" s="1">
        <v>1.08</v>
      </c>
      <c r="BQ13" s="1">
        <v>0.23</v>
      </c>
      <c r="BR13" s="1">
        <v>21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36.54</v>
      </c>
      <c r="BZ13" s="1">
        <v>0</v>
      </c>
      <c r="CA13" s="1">
        <v>1.08</v>
      </c>
      <c r="CB13" s="1">
        <v>0.15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4.3971325900000027</v>
      </c>
      <c r="CL13" s="1">
        <v>2</v>
      </c>
    </row>
    <row r="14" spans="1:90" x14ac:dyDescent="0.25">
      <c r="A14" s="1" t="s">
        <v>84</v>
      </c>
      <c r="B14" s="1">
        <v>4.5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</v>
      </c>
      <c r="V14" s="1">
        <v>1.75</v>
      </c>
      <c r="W14" s="1">
        <v>35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30.7</v>
      </c>
      <c r="AN14" s="1">
        <v>0</v>
      </c>
      <c r="AO14" s="1">
        <v>3.3</v>
      </c>
      <c r="AP14" s="1">
        <v>19.25</v>
      </c>
      <c r="AQ14" s="1">
        <v>22.25</v>
      </c>
      <c r="AR14" s="1">
        <v>0.5</v>
      </c>
      <c r="AS14" s="1">
        <v>3.75</v>
      </c>
      <c r="AT14" s="1">
        <v>2</v>
      </c>
      <c r="AU14" s="1">
        <v>0</v>
      </c>
      <c r="AV14" s="1">
        <v>0</v>
      </c>
      <c r="AX14" s="1">
        <v>12.75</v>
      </c>
      <c r="AY14" s="1">
        <v>0.75</v>
      </c>
      <c r="AZ14" s="1">
        <v>0</v>
      </c>
      <c r="BA14" s="1">
        <v>0</v>
      </c>
      <c r="BB14" s="1">
        <v>0.75</v>
      </c>
      <c r="BC14" s="1">
        <v>15.25</v>
      </c>
      <c r="BD14" s="1">
        <v>9.75</v>
      </c>
      <c r="BE14" s="1">
        <v>6.25</v>
      </c>
      <c r="BF14" s="1">
        <v>1</v>
      </c>
      <c r="BG14" s="1">
        <v>4.75</v>
      </c>
      <c r="BH14" s="1">
        <v>2.75</v>
      </c>
      <c r="BI14" s="1">
        <v>2.04</v>
      </c>
      <c r="BJ14" s="1">
        <v>41.5</v>
      </c>
      <c r="BK14" s="1">
        <v>27.75</v>
      </c>
      <c r="BL14" s="1">
        <v>67</v>
      </c>
      <c r="BM14" s="1">
        <v>17.25</v>
      </c>
      <c r="BN14" s="1">
        <v>6</v>
      </c>
      <c r="BO14" s="1">
        <v>35</v>
      </c>
      <c r="BP14" s="1">
        <v>5</v>
      </c>
      <c r="BQ14" s="1">
        <v>1.75</v>
      </c>
      <c r="BR14" s="1">
        <v>35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54.5</v>
      </c>
      <c r="BZ14" s="1">
        <v>0.25</v>
      </c>
      <c r="CA14" s="1">
        <v>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4.1380127099999999</v>
      </c>
      <c r="CL14" s="1">
        <v>2</v>
      </c>
    </row>
    <row r="15" spans="1:90" x14ac:dyDescent="0.25">
      <c r="A15" s="1" t="s">
        <v>75</v>
      </c>
      <c r="B15" s="1">
        <v>5</v>
      </c>
      <c r="C15" s="1">
        <v>13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2.38</v>
      </c>
      <c r="V15" s="1">
        <v>0.62</v>
      </c>
      <c r="W15" s="1">
        <v>26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3.08</v>
      </c>
      <c r="AH15" s="1">
        <v>0</v>
      </c>
      <c r="AI15" s="1">
        <v>0</v>
      </c>
      <c r="AJ15" s="1">
        <v>0.23</v>
      </c>
      <c r="AK15" s="1">
        <v>0</v>
      </c>
      <c r="AL15" s="1">
        <v>0</v>
      </c>
      <c r="AM15" s="1">
        <v>24.32</v>
      </c>
      <c r="AN15" s="1">
        <v>0</v>
      </c>
      <c r="AO15" s="1">
        <v>3.7</v>
      </c>
      <c r="AP15" s="1">
        <v>14.15</v>
      </c>
      <c r="AQ15" s="1">
        <v>16.920000000000002</v>
      </c>
      <c r="AR15" s="1">
        <v>0.15</v>
      </c>
      <c r="AS15" s="1">
        <v>3.31</v>
      </c>
      <c r="AT15" s="1">
        <v>1.23</v>
      </c>
      <c r="AU15" s="1">
        <v>0</v>
      </c>
      <c r="AV15" s="1">
        <v>0</v>
      </c>
      <c r="AX15" s="1">
        <v>7.08</v>
      </c>
      <c r="AY15" s="1">
        <v>0.46</v>
      </c>
      <c r="AZ15" s="1">
        <v>0</v>
      </c>
      <c r="BA15" s="1">
        <v>0</v>
      </c>
      <c r="BB15" s="1">
        <v>0.46</v>
      </c>
      <c r="BC15" s="1">
        <v>12.92</v>
      </c>
      <c r="BD15" s="1">
        <v>8.77</v>
      </c>
      <c r="BE15" s="1">
        <v>4.46</v>
      </c>
      <c r="BF15" s="1">
        <v>0.92</v>
      </c>
      <c r="BG15" s="1">
        <v>2.69</v>
      </c>
      <c r="BH15" s="1">
        <v>1.62</v>
      </c>
      <c r="BI15" s="1">
        <v>1.36</v>
      </c>
      <c r="BJ15" s="1">
        <v>20.92</v>
      </c>
      <c r="BK15" s="1">
        <v>12.69</v>
      </c>
      <c r="BL15" s="1">
        <v>61</v>
      </c>
      <c r="BM15" s="1">
        <v>8.4600000000000009</v>
      </c>
      <c r="BN15" s="1">
        <v>2.46</v>
      </c>
      <c r="BO15" s="1">
        <v>29</v>
      </c>
      <c r="BP15" s="1">
        <v>2.38</v>
      </c>
      <c r="BQ15" s="1">
        <v>0.62</v>
      </c>
      <c r="BR15" s="1">
        <v>26</v>
      </c>
      <c r="BS15" s="1">
        <v>0</v>
      </c>
      <c r="BT15" s="1">
        <v>0</v>
      </c>
      <c r="BU15" s="1">
        <v>13</v>
      </c>
      <c r="BV15" s="1">
        <v>0</v>
      </c>
      <c r="BW15" s="1">
        <v>0</v>
      </c>
      <c r="BX15" s="1">
        <v>0</v>
      </c>
      <c r="BY15" s="1">
        <v>30.38</v>
      </c>
      <c r="BZ15" s="1">
        <v>0</v>
      </c>
      <c r="CA15" s="1">
        <v>2.38</v>
      </c>
      <c r="CB15" s="1">
        <v>0.15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3.9908176699999993</v>
      </c>
      <c r="CL15" s="1">
        <v>2</v>
      </c>
    </row>
    <row r="16" spans="1:90" x14ac:dyDescent="0.25">
      <c r="A16" s="1" t="s">
        <v>76</v>
      </c>
      <c r="B16" s="1">
        <v>6.1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1.08</v>
      </c>
      <c r="V16" s="1">
        <v>0.08</v>
      </c>
      <c r="W16" s="1">
        <v>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1.25</v>
      </c>
      <c r="AH16" s="1">
        <v>0.17</v>
      </c>
      <c r="AI16" s="1">
        <v>0</v>
      </c>
      <c r="AJ16" s="1">
        <v>0.57999999999999996</v>
      </c>
      <c r="AK16" s="1">
        <v>0</v>
      </c>
      <c r="AL16" s="1">
        <v>0</v>
      </c>
      <c r="AM16" s="1">
        <v>11.83</v>
      </c>
      <c r="AN16" s="1">
        <v>0</v>
      </c>
      <c r="AO16" s="1">
        <v>4.4000000000000004</v>
      </c>
      <c r="AP16" s="1">
        <v>11.67</v>
      </c>
      <c r="AQ16" s="1">
        <v>18.670000000000002</v>
      </c>
      <c r="AR16" s="1">
        <v>0.17</v>
      </c>
      <c r="AS16" s="1">
        <v>4.25</v>
      </c>
      <c r="AT16" s="1">
        <v>0.57999999999999996</v>
      </c>
      <c r="AU16" s="1">
        <v>0.08</v>
      </c>
      <c r="AV16" s="1">
        <v>0</v>
      </c>
      <c r="AW16" s="1">
        <v>0</v>
      </c>
      <c r="AX16" s="1">
        <v>7.83</v>
      </c>
      <c r="AY16" s="1">
        <v>0.57999999999999996</v>
      </c>
      <c r="AZ16" s="1">
        <v>0</v>
      </c>
      <c r="BA16" s="1">
        <v>0</v>
      </c>
      <c r="BB16" s="1">
        <v>0.57999999999999996</v>
      </c>
      <c r="BC16" s="1">
        <v>6.17</v>
      </c>
      <c r="BD16" s="1">
        <v>3.83</v>
      </c>
      <c r="BE16" s="1">
        <v>1.83</v>
      </c>
      <c r="BF16" s="1">
        <v>0.57999999999999996</v>
      </c>
      <c r="BG16" s="1">
        <v>0.75</v>
      </c>
      <c r="BH16" s="1">
        <v>0.67</v>
      </c>
      <c r="BI16" s="1">
        <v>0.62</v>
      </c>
      <c r="BJ16" s="1">
        <v>25</v>
      </c>
      <c r="BK16" s="1">
        <v>22.25</v>
      </c>
      <c r="BL16" s="1">
        <v>89</v>
      </c>
      <c r="BM16" s="1">
        <v>2.67</v>
      </c>
      <c r="BN16" s="1">
        <v>0.5</v>
      </c>
      <c r="BO16" s="1">
        <v>19</v>
      </c>
      <c r="BP16" s="1">
        <v>1.08</v>
      </c>
      <c r="BQ16" s="1">
        <v>0.08</v>
      </c>
      <c r="BR16" s="1">
        <v>7</v>
      </c>
      <c r="BS16" s="1">
        <v>0.08</v>
      </c>
      <c r="BT16" s="1">
        <v>0.08</v>
      </c>
      <c r="BU16" s="1">
        <v>12</v>
      </c>
      <c r="BV16" s="1">
        <v>0</v>
      </c>
      <c r="BW16" s="1">
        <v>0</v>
      </c>
      <c r="BX16" s="1">
        <v>0</v>
      </c>
      <c r="BY16" s="1">
        <v>33.83</v>
      </c>
      <c r="BZ16" s="1">
        <v>0</v>
      </c>
      <c r="CA16" s="1">
        <v>1.08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5.6132101900000002</v>
      </c>
      <c r="CL16" s="1">
        <v>2</v>
      </c>
    </row>
    <row r="17" spans="1:90" x14ac:dyDescent="0.25">
      <c r="A17" s="1" t="s">
        <v>78</v>
      </c>
      <c r="B17" s="1">
        <v>6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0.5</v>
      </c>
      <c r="W17" s="1">
        <v>30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2.42</v>
      </c>
      <c r="AH17" s="1">
        <v>0</v>
      </c>
      <c r="AI17" s="1">
        <v>0</v>
      </c>
      <c r="AJ17" s="1">
        <v>0.57999999999999996</v>
      </c>
      <c r="AK17" s="1">
        <v>0</v>
      </c>
      <c r="AL17" s="1">
        <v>0</v>
      </c>
      <c r="AM17" s="1">
        <v>23.43</v>
      </c>
      <c r="AN17" s="1">
        <v>0</v>
      </c>
      <c r="AO17" s="1">
        <v>3.8</v>
      </c>
      <c r="AP17" s="1">
        <v>15.75</v>
      </c>
      <c r="AQ17" s="1">
        <v>22.75</v>
      </c>
      <c r="AR17" s="1">
        <v>0.42</v>
      </c>
      <c r="AS17" s="1">
        <v>4.83</v>
      </c>
      <c r="AT17" s="1">
        <v>0.92</v>
      </c>
      <c r="AU17" s="1">
        <v>0.17</v>
      </c>
      <c r="AV17" s="1">
        <v>0.08</v>
      </c>
      <c r="AW17" s="1">
        <v>47</v>
      </c>
      <c r="AX17" s="1">
        <v>9.42</v>
      </c>
      <c r="AY17" s="1">
        <v>1.92</v>
      </c>
      <c r="AZ17" s="1">
        <v>0</v>
      </c>
      <c r="BA17" s="1">
        <v>0</v>
      </c>
      <c r="BB17" s="1">
        <v>1.92</v>
      </c>
      <c r="BC17" s="1">
        <v>9.58</v>
      </c>
      <c r="BD17" s="1">
        <v>7.17</v>
      </c>
      <c r="BE17" s="1">
        <v>3.42</v>
      </c>
      <c r="BF17" s="1">
        <v>0.83</v>
      </c>
      <c r="BG17" s="1">
        <v>2</v>
      </c>
      <c r="BH17" s="1">
        <v>1.67</v>
      </c>
      <c r="BI17" s="1">
        <v>1.19</v>
      </c>
      <c r="BJ17" s="1">
        <v>34</v>
      </c>
      <c r="BK17" s="1">
        <v>29.67</v>
      </c>
      <c r="BL17" s="1">
        <v>87</v>
      </c>
      <c r="BM17" s="1">
        <v>5.42</v>
      </c>
      <c r="BN17" s="1">
        <v>2.08</v>
      </c>
      <c r="BO17" s="1">
        <v>38</v>
      </c>
      <c r="BP17" s="1">
        <v>1.67</v>
      </c>
      <c r="BQ17" s="1">
        <v>0.5</v>
      </c>
      <c r="BR17" s="1">
        <v>30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45.42</v>
      </c>
      <c r="BZ17" s="1">
        <v>0</v>
      </c>
      <c r="CA17" s="1">
        <v>1.67</v>
      </c>
      <c r="CB17" s="1">
        <v>0.08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5.4443416700000009</v>
      </c>
      <c r="CL17" s="1">
        <v>2</v>
      </c>
    </row>
    <row r="18" spans="1:90" x14ac:dyDescent="0.25">
      <c r="A18" s="1" t="s">
        <v>73</v>
      </c>
      <c r="B18" s="1">
        <v>4.5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1.5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0.5</v>
      </c>
      <c r="AI18" s="1">
        <v>0</v>
      </c>
      <c r="AJ18" s="1">
        <v>0.5</v>
      </c>
      <c r="AK18" s="1">
        <v>0</v>
      </c>
      <c r="AL18" s="1">
        <v>0</v>
      </c>
      <c r="AM18" s="1">
        <v>21.6</v>
      </c>
      <c r="AN18" s="1">
        <v>0</v>
      </c>
      <c r="AO18" s="1">
        <v>4.0999999999999996</v>
      </c>
      <c r="AP18" s="1">
        <v>13.5</v>
      </c>
      <c r="AQ18" s="1">
        <v>19.5</v>
      </c>
      <c r="AR18" s="1">
        <v>0</v>
      </c>
      <c r="AS18" s="1">
        <v>4</v>
      </c>
      <c r="AT18" s="1">
        <v>0.5</v>
      </c>
      <c r="AU18" s="1">
        <v>0</v>
      </c>
      <c r="AV18" s="1">
        <v>0</v>
      </c>
      <c r="AX18" s="1">
        <v>6.5</v>
      </c>
      <c r="AY18" s="1">
        <v>2.5</v>
      </c>
      <c r="AZ18" s="1">
        <v>0</v>
      </c>
      <c r="BA18" s="1">
        <v>0</v>
      </c>
      <c r="BB18" s="1">
        <v>2.5</v>
      </c>
      <c r="BC18" s="1">
        <v>11</v>
      </c>
      <c r="BD18" s="1">
        <v>6</v>
      </c>
      <c r="BE18" s="1">
        <v>3.5</v>
      </c>
      <c r="BF18" s="1">
        <v>0</v>
      </c>
      <c r="BG18" s="1">
        <v>0.5</v>
      </c>
      <c r="BH18" s="1">
        <v>0</v>
      </c>
      <c r="BI18" s="1">
        <v>0.74</v>
      </c>
      <c r="BJ18" s="1">
        <v>29</v>
      </c>
      <c r="BK18" s="1">
        <v>16.5</v>
      </c>
      <c r="BL18" s="1">
        <v>57</v>
      </c>
      <c r="BM18" s="1">
        <v>15</v>
      </c>
      <c r="BN18" s="1">
        <v>4.5</v>
      </c>
      <c r="BO18" s="1">
        <v>30</v>
      </c>
      <c r="BP18" s="1">
        <v>5.5</v>
      </c>
      <c r="BQ18" s="1">
        <v>1.5</v>
      </c>
      <c r="BR18" s="1">
        <v>27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37</v>
      </c>
      <c r="BZ18" s="1">
        <v>0</v>
      </c>
      <c r="CA18" s="1">
        <v>5.5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4.4849051600000003</v>
      </c>
      <c r="CL18" s="1">
        <v>2</v>
      </c>
    </row>
    <row r="19" spans="1:90" x14ac:dyDescent="0.25">
      <c r="A19" s="1" t="s">
        <v>70</v>
      </c>
      <c r="B19" s="1">
        <v>5.5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0.5</v>
      </c>
      <c r="W19" s="1">
        <v>17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18.5</v>
      </c>
      <c r="AN19" s="1">
        <v>0</v>
      </c>
      <c r="AO19" s="1">
        <v>3.7</v>
      </c>
      <c r="AP19" s="1">
        <v>12</v>
      </c>
      <c r="AQ19" s="1">
        <v>18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7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5</v>
      </c>
      <c r="BE19" s="1">
        <v>2.5</v>
      </c>
      <c r="BF19" s="1">
        <v>0.5</v>
      </c>
      <c r="BG19" s="1">
        <v>0.5</v>
      </c>
      <c r="BH19" s="1">
        <v>1</v>
      </c>
      <c r="BI19" s="1">
        <v>0.82</v>
      </c>
      <c r="BJ19" s="1">
        <v>20.5</v>
      </c>
      <c r="BK19" s="1">
        <v>12</v>
      </c>
      <c r="BL19" s="1">
        <v>59</v>
      </c>
      <c r="BM19" s="1">
        <v>7.5</v>
      </c>
      <c r="BN19" s="1">
        <v>1</v>
      </c>
      <c r="BO19" s="1">
        <v>13</v>
      </c>
      <c r="BP19" s="1">
        <v>3</v>
      </c>
      <c r="BQ19" s="1">
        <v>0.5</v>
      </c>
      <c r="BR19" s="1">
        <v>17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29</v>
      </c>
      <c r="BZ19" s="1">
        <v>0</v>
      </c>
      <c r="CA19" s="1">
        <v>3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4.7886450800000029</v>
      </c>
      <c r="CL19" s="1">
        <v>2</v>
      </c>
    </row>
    <row r="20" spans="1:90" x14ac:dyDescent="0.25">
      <c r="A20" s="1" t="s">
        <v>66</v>
      </c>
      <c r="B20" s="1">
        <v>4.9000000000000004</v>
      </c>
      <c r="C20" s="1">
        <v>12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7.92</v>
      </c>
      <c r="V20" s="1">
        <v>1.42</v>
      </c>
      <c r="W20" s="1">
        <v>18</v>
      </c>
      <c r="X20" s="1">
        <v>0</v>
      </c>
      <c r="Y20" s="1">
        <v>0</v>
      </c>
      <c r="AA20" s="1">
        <v>0</v>
      </c>
      <c r="AB20" s="1">
        <v>0</v>
      </c>
      <c r="AC20" s="1">
        <v>0.08</v>
      </c>
      <c r="AD20" s="1">
        <v>0</v>
      </c>
      <c r="AE20" s="1">
        <v>0</v>
      </c>
      <c r="AF20" s="1">
        <v>0</v>
      </c>
      <c r="AG20" s="1">
        <v>2.83</v>
      </c>
      <c r="AH20" s="1">
        <v>0.08</v>
      </c>
      <c r="AI20" s="1">
        <v>0</v>
      </c>
      <c r="AJ20" s="1">
        <v>0.25</v>
      </c>
      <c r="AK20" s="1">
        <v>0</v>
      </c>
      <c r="AL20" s="1">
        <v>1.08</v>
      </c>
      <c r="AM20" s="1">
        <v>19.670000000000002</v>
      </c>
      <c r="AN20" s="1">
        <v>0</v>
      </c>
      <c r="AO20" s="1">
        <v>3.4</v>
      </c>
      <c r="AP20" s="1">
        <v>14</v>
      </c>
      <c r="AQ20" s="1">
        <v>17</v>
      </c>
      <c r="AR20" s="1">
        <v>0</v>
      </c>
      <c r="AS20" s="1">
        <v>3.08</v>
      </c>
      <c r="AT20" s="1">
        <v>1.42</v>
      </c>
      <c r="AU20" s="1">
        <v>0</v>
      </c>
      <c r="AV20" s="1">
        <v>0</v>
      </c>
      <c r="AX20" s="1">
        <v>7.58</v>
      </c>
      <c r="AY20" s="1">
        <v>1.08</v>
      </c>
      <c r="AZ20" s="1">
        <v>0</v>
      </c>
      <c r="BA20" s="1">
        <v>0.08</v>
      </c>
      <c r="BB20" s="1">
        <v>1.17</v>
      </c>
      <c r="BC20" s="1">
        <v>12.33</v>
      </c>
      <c r="BD20" s="1">
        <v>7.42</v>
      </c>
      <c r="BE20" s="1">
        <v>4.25</v>
      </c>
      <c r="BF20" s="1">
        <v>0.67</v>
      </c>
      <c r="BG20" s="1">
        <v>2.25</v>
      </c>
      <c r="BH20" s="1">
        <v>2.33</v>
      </c>
      <c r="BI20" s="1">
        <v>1.54</v>
      </c>
      <c r="BJ20" s="1">
        <v>26.08</v>
      </c>
      <c r="BK20" s="1">
        <v>11.25</v>
      </c>
      <c r="BL20" s="1">
        <v>43</v>
      </c>
      <c r="BM20" s="1">
        <v>16.25</v>
      </c>
      <c r="BN20" s="1">
        <v>3.92</v>
      </c>
      <c r="BO20" s="1">
        <v>24</v>
      </c>
      <c r="BP20" s="1">
        <v>7.92</v>
      </c>
      <c r="BQ20" s="1">
        <v>1.42</v>
      </c>
      <c r="BR20" s="1">
        <v>18</v>
      </c>
      <c r="BS20" s="1">
        <v>0.08</v>
      </c>
      <c r="BT20" s="1">
        <v>0</v>
      </c>
      <c r="BU20" s="1">
        <v>12</v>
      </c>
      <c r="BV20" s="1">
        <v>0</v>
      </c>
      <c r="BW20" s="1">
        <v>0</v>
      </c>
      <c r="BX20" s="1">
        <v>0</v>
      </c>
      <c r="BY20" s="1">
        <v>35</v>
      </c>
      <c r="BZ20" s="1">
        <v>0</v>
      </c>
      <c r="CA20" s="1">
        <v>7.92</v>
      </c>
      <c r="CB20" s="1">
        <v>0.67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3.0173441099999998</v>
      </c>
      <c r="CL20" s="1">
        <v>1</v>
      </c>
    </row>
    <row r="21" spans="1:90" x14ac:dyDescent="0.25">
      <c r="A21" s="1" t="s">
        <v>77</v>
      </c>
      <c r="B21" s="1">
        <v>4.3</v>
      </c>
      <c r="C21" s="1">
        <v>1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4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30.6</v>
      </c>
      <c r="AN21" s="1">
        <v>0</v>
      </c>
      <c r="AO21" s="1">
        <v>2.6</v>
      </c>
      <c r="AP21" s="1">
        <v>17</v>
      </c>
      <c r="AQ21" s="1">
        <v>17</v>
      </c>
      <c r="AR21" s="1">
        <v>0</v>
      </c>
      <c r="AS21" s="1">
        <v>1</v>
      </c>
      <c r="AT21" s="1">
        <v>4</v>
      </c>
      <c r="AU21" s="1">
        <v>0</v>
      </c>
      <c r="AV21" s="1">
        <v>0</v>
      </c>
      <c r="AX21" s="1">
        <v>8</v>
      </c>
      <c r="AY21" s="1">
        <v>1</v>
      </c>
      <c r="AZ21" s="1">
        <v>0</v>
      </c>
      <c r="BA21" s="1">
        <v>0</v>
      </c>
      <c r="BB21" s="1">
        <v>1</v>
      </c>
      <c r="BC21" s="1">
        <v>18</v>
      </c>
      <c r="BD21" s="1">
        <v>13</v>
      </c>
      <c r="BE21" s="1">
        <v>8</v>
      </c>
      <c r="BF21" s="1">
        <v>1</v>
      </c>
      <c r="BG21" s="1">
        <v>3</v>
      </c>
      <c r="BH21" s="1">
        <v>4</v>
      </c>
      <c r="BI21" s="1">
        <v>2.7</v>
      </c>
      <c r="BJ21" s="1">
        <v>25</v>
      </c>
      <c r="BK21" s="1">
        <v>5</v>
      </c>
      <c r="BL21" s="1">
        <v>20</v>
      </c>
      <c r="BM21" s="1">
        <v>23</v>
      </c>
      <c r="BN21" s="1">
        <v>5</v>
      </c>
      <c r="BO21" s="1">
        <v>22</v>
      </c>
      <c r="BP21" s="1">
        <v>10</v>
      </c>
      <c r="BQ21" s="1">
        <v>0</v>
      </c>
      <c r="BR21" s="1">
        <v>0</v>
      </c>
      <c r="BS21" s="1">
        <v>0</v>
      </c>
      <c r="BT21" s="1">
        <v>0</v>
      </c>
      <c r="BU21" s="1">
        <v>1</v>
      </c>
      <c r="BV21" s="1">
        <v>0</v>
      </c>
      <c r="BW21" s="1">
        <v>0</v>
      </c>
      <c r="BX21" s="1">
        <v>1</v>
      </c>
      <c r="BY21" s="1">
        <v>34</v>
      </c>
      <c r="BZ21" s="1">
        <v>0</v>
      </c>
      <c r="CA21" s="1">
        <v>10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5.0147809000000008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CF7-116D-4243-9477-B7FBF732437A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78</v>
      </c>
      <c r="B2" s="1">
        <v>6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1.54</v>
      </c>
      <c r="V2" s="1">
        <v>0.46</v>
      </c>
      <c r="W2" s="1">
        <v>30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2.31</v>
      </c>
      <c r="AH2" s="1">
        <v>0</v>
      </c>
      <c r="AI2" s="1">
        <v>0</v>
      </c>
      <c r="AJ2" s="1">
        <v>0.54</v>
      </c>
      <c r="AK2" s="1">
        <v>0</v>
      </c>
      <c r="AL2" s="1">
        <v>0</v>
      </c>
      <c r="AM2" s="1">
        <v>22.68</v>
      </c>
      <c r="AN2" s="1">
        <v>0</v>
      </c>
      <c r="AO2" s="1">
        <v>3.8</v>
      </c>
      <c r="AP2" s="1">
        <v>15.62</v>
      </c>
      <c r="AQ2" s="1">
        <v>22.08</v>
      </c>
      <c r="AR2" s="1">
        <v>0.38</v>
      </c>
      <c r="AS2" s="1">
        <v>4.62</v>
      </c>
      <c r="AT2" s="1">
        <v>0.92</v>
      </c>
      <c r="AU2" s="1">
        <v>0.15</v>
      </c>
      <c r="AV2" s="1">
        <v>0.08</v>
      </c>
      <c r="AW2" s="1">
        <v>53</v>
      </c>
      <c r="AX2" s="1">
        <v>9.23</v>
      </c>
      <c r="AY2" s="1">
        <v>1.85</v>
      </c>
      <c r="AZ2" s="1">
        <v>0</v>
      </c>
      <c r="BA2" s="1">
        <v>0</v>
      </c>
      <c r="BB2" s="1">
        <v>1.85</v>
      </c>
      <c r="BC2" s="1">
        <v>9.4600000000000009</v>
      </c>
      <c r="BD2" s="1">
        <v>6.92</v>
      </c>
      <c r="BE2" s="1">
        <v>3.31</v>
      </c>
      <c r="BF2" s="1">
        <v>0.77</v>
      </c>
      <c r="BG2" s="1">
        <v>1.92</v>
      </c>
      <c r="BH2" s="1">
        <v>1.62</v>
      </c>
      <c r="BI2" s="1">
        <v>1.1599999999999999</v>
      </c>
      <c r="BJ2" s="1">
        <v>34.229999999999997</v>
      </c>
      <c r="BK2" s="1">
        <v>30</v>
      </c>
      <c r="BL2" s="1">
        <v>88</v>
      </c>
      <c r="BM2" s="1">
        <v>5.15</v>
      </c>
      <c r="BN2" s="1">
        <v>2</v>
      </c>
      <c r="BO2" s="1">
        <v>39</v>
      </c>
      <c r="BP2" s="1">
        <v>1.54</v>
      </c>
      <c r="BQ2" s="1">
        <v>0.46</v>
      </c>
      <c r="BR2" s="1">
        <v>30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45.38</v>
      </c>
      <c r="BZ2" s="1">
        <v>0</v>
      </c>
      <c r="CA2" s="1">
        <v>1.54</v>
      </c>
      <c r="CB2" s="1">
        <v>0.08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5.2384504200000022</v>
      </c>
      <c r="CL2" s="1">
        <v>6</v>
      </c>
    </row>
    <row r="3" spans="1:90" x14ac:dyDescent="0.25">
      <c r="A3" s="1" t="s">
        <v>85</v>
      </c>
      <c r="B3" s="1">
        <v>4.4000000000000004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1</v>
      </c>
      <c r="W3" s="1">
        <v>15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4.5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34.1</v>
      </c>
      <c r="AN3" s="1">
        <v>0</v>
      </c>
      <c r="AO3" s="1">
        <v>3.1</v>
      </c>
      <c r="AP3" s="1">
        <v>20</v>
      </c>
      <c r="AQ3" s="1">
        <v>20</v>
      </c>
      <c r="AR3" s="1">
        <v>0</v>
      </c>
      <c r="AS3" s="1">
        <v>2.5</v>
      </c>
      <c r="AT3" s="1">
        <v>1.5</v>
      </c>
      <c r="AU3" s="1">
        <v>0.5</v>
      </c>
      <c r="AV3" s="1">
        <v>0.5</v>
      </c>
      <c r="AW3" s="1">
        <v>100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20</v>
      </c>
      <c r="BD3" s="1">
        <v>12</v>
      </c>
      <c r="BE3" s="1">
        <v>6</v>
      </c>
      <c r="BF3" s="1">
        <v>1.5</v>
      </c>
      <c r="BG3" s="1">
        <v>2</v>
      </c>
      <c r="BH3" s="1">
        <v>3.5</v>
      </c>
      <c r="BI3" s="1">
        <v>2.2200000000000002</v>
      </c>
      <c r="BJ3" s="1">
        <v>34.5</v>
      </c>
      <c r="BK3" s="1">
        <v>18</v>
      </c>
      <c r="BL3" s="1">
        <v>52</v>
      </c>
      <c r="BM3" s="1">
        <v>21.5</v>
      </c>
      <c r="BN3" s="1">
        <v>5.5</v>
      </c>
      <c r="BO3" s="1">
        <v>26</v>
      </c>
      <c r="BP3" s="1">
        <v>6.5</v>
      </c>
      <c r="BQ3" s="1">
        <v>1</v>
      </c>
      <c r="BR3" s="1">
        <v>15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47.5</v>
      </c>
      <c r="BZ3" s="1">
        <v>0</v>
      </c>
      <c r="CA3" s="1">
        <v>6.5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0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3.3548117800000004</v>
      </c>
      <c r="CL3" s="1">
        <v>6</v>
      </c>
    </row>
    <row r="4" spans="1:90" x14ac:dyDescent="0.25">
      <c r="A4" s="1" t="s">
        <v>71</v>
      </c>
      <c r="B4" s="1">
        <v>5.4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1.33</v>
      </c>
      <c r="V4" s="1">
        <v>0.33</v>
      </c>
      <c r="W4" s="1">
        <v>25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24.2</v>
      </c>
      <c r="AN4" s="1">
        <v>0</v>
      </c>
      <c r="AO4" s="1">
        <v>4.5999999999999996</v>
      </c>
      <c r="AP4" s="1">
        <v>16</v>
      </c>
      <c r="AQ4" s="1">
        <v>24</v>
      </c>
      <c r="AR4" s="1">
        <v>0.33</v>
      </c>
      <c r="AS4" s="1">
        <v>5.67</v>
      </c>
      <c r="AT4" s="1">
        <v>0.33</v>
      </c>
      <c r="AU4" s="1">
        <v>0</v>
      </c>
      <c r="AV4" s="1">
        <v>0</v>
      </c>
      <c r="AX4" s="1">
        <v>8.67</v>
      </c>
      <c r="AY4" s="1">
        <v>2</v>
      </c>
      <c r="AZ4" s="1">
        <v>0</v>
      </c>
      <c r="BA4" s="1">
        <v>0</v>
      </c>
      <c r="BB4" s="1">
        <v>2</v>
      </c>
      <c r="BC4" s="1">
        <v>12</v>
      </c>
      <c r="BD4" s="1">
        <v>7</v>
      </c>
      <c r="BE4" s="1">
        <v>3.67</v>
      </c>
      <c r="BF4" s="1">
        <v>0.67</v>
      </c>
      <c r="BG4" s="1">
        <v>1.67</v>
      </c>
      <c r="BH4" s="1">
        <v>0.33</v>
      </c>
      <c r="BI4" s="1">
        <v>0.85</v>
      </c>
      <c r="BJ4" s="1">
        <v>21</v>
      </c>
      <c r="BK4" s="1">
        <v>16</v>
      </c>
      <c r="BL4" s="1">
        <v>76</v>
      </c>
      <c r="BM4" s="1">
        <v>4.33</v>
      </c>
      <c r="BN4" s="1">
        <v>1</v>
      </c>
      <c r="BO4" s="1">
        <v>23</v>
      </c>
      <c r="BP4" s="1">
        <v>1.33</v>
      </c>
      <c r="BQ4" s="1">
        <v>0.33</v>
      </c>
      <c r="BR4" s="1">
        <v>25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1.33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4.2581754599999995</v>
      </c>
      <c r="CL4" s="1">
        <v>6</v>
      </c>
    </row>
    <row r="5" spans="1:90" x14ac:dyDescent="0.25">
      <c r="A5" s="1" t="s">
        <v>77</v>
      </c>
      <c r="B5" s="1">
        <v>4.3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12</v>
      </c>
      <c r="V5" s="1">
        <v>2.5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</v>
      </c>
      <c r="AN5" s="1">
        <v>0</v>
      </c>
      <c r="AO5" s="1">
        <v>3</v>
      </c>
      <c r="AP5" s="1">
        <v>15</v>
      </c>
      <c r="AQ5" s="1">
        <v>15</v>
      </c>
      <c r="AR5" s="1">
        <v>0</v>
      </c>
      <c r="AS5" s="1">
        <v>1</v>
      </c>
      <c r="AT5" s="1">
        <v>3</v>
      </c>
      <c r="AU5" s="1">
        <v>0</v>
      </c>
      <c r="AV5" s="1">
        <v>0</v>
      </c>
      <c r="AX5" s="1">
        <v>8.5</v>
      </c>
      <c r="AY5" s="1">
        <v>0.5</v>
      </c>
      <c r="AZ5" s="1">
        <v>0</v>
      </c>
      <c r="BA5" s="1">
        <v>0</v>
      </c>
      <c r="BB5" s="1">
        <v>0.5</v>
      </c>
      <c r="BC5" s="1">
        <v>13</v>
      </c>
      <c r="BD5" s="1">
        <v>9.5</v>
      </c>
      <c r="BE5" s="1">
        <v>6</v>
      </c>
      <c r="BF5" s="1">
        <v>1</v>
      </c>
      <c r="BG5" s="1">
        <v>2</v>
      </c>
      <c r="BH5" s="1">
        <v>2.5</v>
      </c>
      <c r="BI5" s="1">
        <v>1.86</v>
      </c>
      <c r="BJ5" s="1">
        <v>26</v>
      </c>
      <c r="BK5" s="1">
        <v>9.5</v>
      </c>
      <c r="BL5" s="1">
        <v>37</v>
      </c>
      <c r="BM5" s="1">
        <v>22.5</v>
      </c>
      <c r="BN5" s="1">
        <v>7</v>
      </c>
      <c r="BO5" s="1">
        <v>31</v>
      </c>
      <c r="BP5" s="1">
        <v>12</v>
      </c>
      <c r="BQ5" s="1">
        <v>2.5</v>
      </c>
      <c r="BR5" s="1">
        <v>21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0.5</v>
      </c>
      <c r="BY5" s="1">
        <v>34.5</v>
      </c>
      <c r="BZ5" s="1">
        <v>0</v>
      </c>
      <c r="CA5" s="1">
        <v>12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5.7149410400000011</v>
      </c>
      <c r="CL5" s="1">
        <v>4</v>
      </c>
    </row>
    <row r="6" spans="1:90" x14ac:dyDescent="0.25">
      <c r="A6" s="1" t="s">
        <v>61</v>
      </c>
      <c r="B6" s="1">
        <v>4.5999999999999996</v>
      </c>
      <c r="C6" s="1">
        <v>13</v>
      </c>
      <c r="D6" s="1">
        <v>89.92</v>
      </c>
      <c r="E6" s="1">
        <v>0.05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5.38</v>
      </c>
      <c r="V6" s="1">
        <v>1.08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0.23</v>
      </c>
      <c r="AD6" s="1">
        <v>0.15</v>
      </c>
      <c r="AE6" s="1">
        <v>7.0000000000000007E-2</v>
      </c>
      <c r="AF6" s="1">
        <v>0</v>
      </c>
      <c r="AG6" s="1">
        <v>2.54</v>
      </c>
      <c r="AH6" s="1">
        <v>0.15</v>
      </c>
      <c r="AI6" s="1">
        <v>0.08</v>
      </c>
      <c r="AJ6" s="1">
        <v>0.38</v>
      </c>
      <c r="AK6" s="1">
        <v>0</v>
      </c>
      <c r="AL6" s="1">
        <v>2.31</v>
      </c>
      <c r="AM6" s="1">
        <v>20.49</v>
      </c>
      <c r="AN6" s="1">
        <v>0.2</v>
      </c>
      <c r="AO6" s="1">
        <v>3.7</v>
      </c>
      <c r="AP6" s="1">
        <v>15.77</v>
      </c>
      <c r="AQ6" s="1">
        <v>19.690000000000001</v>
      </c>
      <c r="AR6" s="1">
        <v>0.38</v>
      </c>
      <c r="AS6" s="1">
        <v>3.62</v>
      </c>
      <c r="AT6" s="1">
        <v>1</v>
      </c>
      <c r="AU6" s="1">
        <v>0.15</v>
      </c>
      <c r="AV6" s="1">
        <v>0.08</v>
      </c>
      <c r="AW6" s="1">
        <v>53</v>
      </c>
      <c r="AX6" s="1">
        <v>9.92</v>
      </c>
      <c r="AY6" s="1">
        <v>0.77</v>
      </c>
      <c r="AZ6" s="1">
        <v>0</v>
      </c>
      <c r="BA6" s="1">
        <v>0</v>
      </c>
      <c r="BB6" s="1">
        <v>0.77</v>
      </c>
      <c r="BC6" s="1">
        <v>12.15</v>
      </c>
      <c r="BD6" s="1">
        <v>7</v>
      </c>
      <c r="BE6" s="1">
        <v>3.77</v>
      </c>
      <c r="BF6" s="1">
        <v>0.77</v>
      </c>
      <c r="BG6" s="1">
        <v>1.54</v>
      </c>
      <c r="BH6" s="1">
        <v>1.62</v>
      </c>
      <c r="BI6" s="1">
        <v>1.29</v>
      </c>
      <c r="BJ6" s="1">
        <v>41.62</v>
      </c>
      <c r="BK6" s="1">
        <v>30.15</v>
      </c>
      <c r="BL6" s="1">
        <v>72</v>
      </c>
      <c r="BM6" s="1">
        <v>12.46</v>
      </c>
      <c r="BN6" s="1">
        <v>3.15</v>
      </c>
      <c r="BO6" s="1">
        <v>25</v>
      </c>
      <c r="BP6" s="1">
        <v>5.38</v>
      </c>
      <c r="BQ6" s="1">
        <v>1.08</v>
      </c>
      <c r="BR6" s="1">
        <v>20</v>
      </c>
      <c r="BS6" s="1">
        <v>0.08</v>
      </c>
      <c r="BT6" s="1">
        <v>0.08</v>
      </c>
      <c r="BU6" s="1">
        <v>13</v>
      </c>
      <c r="BV6" s="1">
        <v>0</v>
      </c>
      <c r="BW6" s="1">
        <v>0</v>
      </c>
      <c r="BX6" s="1">
        <v>0</v>
      </c>
      <c r="BY6" s="1">
        <v>53.46</v>
      </c>
      <c r="BZ6" s="1">
        <v>0</v>
      </c>
      <c r="CA6" s="1">
        <v>5.38</v>
      </c>
      <c r="CB6" s="1">
        <v>0.77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5.4687639399999997</v>
      </c>
      <c r="CL6" s="1">
        <v>3</v>
      </c>
    </row>
    <row r="7" spans="1:90" x14ac:dyDescent="0.25">
      <c r="A7" s="1" t="s">
        <v>62</v>
      </c>
      <c r="B7" s="1">
        <v>5.2</v>
      </c>
      <c r="C7" s="1">
        <v>14</v>
      </c>
      <c r="D7" s="1">
        <v>90</v>
      </c>
      <c r="E7" s="1">
        <v>0.05</v>
      </c>
      <c r="F7" s="1">
        <v>0.08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4.07</v>
      </c>
      <c r="V7" s="1">
        <v>0.93</v>
      </c>
      <c r="W7" s="1">
        <v>23</v>
      </c>
      <c r="X7" s="1">
        <v>0</v>
      </c>
      <c r="Y7" s="1">
        <v>0</v>
      </c>
      <c r="AA7" s="1">
        <v>0</v>
      </c>
      <c r="AB7" s="1">
        <v>0</v>
      </c>
      <c r="AC7" s="1">
        <v>0.21</v>
      </c>
      <c r="AD7" s="1">
        <v>0.14000000000000001</v>
      </c>
      <c r="AE7" s="1">
        <v>0.06</v>
      </c>
      <c r="AF7" s="1">
        <v>7.0000000000000007E-2</v>
      </c>
      <c r="AG7" s="1">
        <v>3.07</v>
      </c>
      <c r="AH7" s="1">
        <v>7.0000000000000007E-2</v>
      </c>
      <c r="AI7" s="1">
        <v>0</v>
      </c>
      <c r="AJ7" s="1">
        <v>0.36</v>
      </c>
      <c r="AK7" s="1">
        <v>0</v>
      </c>
      <c r="AL7" s="1">
        <v>2.14</v>
      </c>
      <c r="AM7" s="1">
        <v>24.36</v>
      </c>
      <c r="AN7" s="1">
        <v>0.2</v>
      </c>
      <c r="AO7" s="1">
        <v>4.0999999999999996</v>
      </c>
      <c r="AP7" s="1">
        <v>15.57</v>
      </c>
      <c r="AQ7" s="1">
        <v>20.5</v>
      </c>
      <c r="AR7" s="1">
        <v>0.5</v>
      </c>
      <c r="AS7" s="1">
        <v>4.57</v>
      </c>
      <c r="AT7" s="1">
        <v>0.86</v>
      </c>
      <c r="AU7" s="1">
        <v>7.0000000000000007E-2</v>
      </c>
      <c r="AV7" s="1">
        <v>7.0000000000000007E-2</v>
      </c>
      <c r="AW7" s="1">
        <v>100</v>
      </c>
      <c r="AX7" s="1">
        <v>10.36</v>
      </c>
      <c r="AY7" s="1">
        <v>0.56999999999999995</v>
      </c>
      <c r="AZ7" s="1">
        <v>0</v>
      </c>
      <c r="BA7" s="1">
        <v>7.0000000000000007E-2</v>
      </c>
      <c r="BB7" s="1">
        <v>0.64</v>
      </c>
      <c r="BC7" s="1">
        <v>11.07</v>
      </c>
      <c r="BD7" s="1">
        <v>7.14</v>
      </c>
      <c r="BE7" s="1">
        <v>3.93</v>
      </c>
      <c r="BF7" s="1">
        <v>0.86</v>
      </c>
      <c r="BG7" s="1">
        <v>1.71</v>
      </c>
      <c r="BH7" s="1">
        <v>1.29</v>
      </c>
      <c r="BI7" s="1">
        <v>1.21</v>
      </c>
      <c r="BJ7" s="1">
        <v>21.21</v>
      </c>
      <c r="BK7" s="1">
        <v>12.79</v>
      </c>
      <c r="BL7" s="1">
        <v>60</v>
      </c>
      <c r="BM7" s="1">
        <v>9.57</v>
      </c>
      <c r="BN7" s="1">
        <v>2.57</v>
      </c>
      <c r="BO7" s="1">
        <v>27</v>
      </c>
      <c r="BP7" s="1">
        <v>4.07</v>
      </c>
      <c r="BQ7" s="1">
        <v>0.93</v>
      </c>
      <c r="BR7" s="1">
        <v>23</v>
      </c>
      <c r="BS7" s="1">
        <v>0</v>
      </c>
      <c r="BT7" s="1">
        <v>0</v>
      </c>
      <c r="BU7" s="1">
        <v>14</v>
      </c>
      <c r="BV7" s="1">
        <v>0</v>
      </c>
      <c r="BW7" s="1">
        <v>0</v>
      </c>
      <c r="BX7" s="1">
        <v>7.0000000000000007E-2</v>
      </c>
      <c r="BY7" s="1">
        <v>32.57</v>
      </c>
      <c r="BZ7" s="1">
        <v>0</v>
      </c>
      <c r="CA7" s="1">
        <v>4.07</v>
      </c>
      <c r="CB7" s="1">
        <v>0.28999999999999998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4.1067678999999977</v>
      </c>
      <c r="CL7" s="1">
        <v>3</v>
      </c>
    </row>
    <row r="8" spans="1:90" x14ac:dyDescent="0.25">
      <c r="A8" s="1" t="s">
        <v>65</v>
      </c>
      <c r="B8" s="1">
        <v>5.4</v>
      </c>
      <c r="C8" s="1">
        <v>13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7.85</v>
      </c>
      <c r="V8" s="1">
        <v>2.54</v>
      </c>
      <c r="W8" s="1">
        <v>32</v>
      </c>
      <c r="X8" s="1">
        <v>0</v>
      </c>
      <c r="Y8" s="1">
        <v>0</v>
      </c>
      <c r="AA8" s="1">
        <v>0</v>
      </c>
      <c r="AB8" s="1">
        <v>0</v>
      </c>
      <c r="AC8" s="1">
        <v>0.08</v>
      </c>
      <c r="AD8" s="1">
        <v>0</v>
      </c>
      <c r="AE8" s="1">
        <v>0</v>
      </c>
      <c r="AF8" s="1">
        <v>0</v>
      </c>
      <c r="AG8" s="1">
        <v>3.08</v>
      </c>
      <c r="AH8" s="1">
        <v>0</v>
      </c>
      <c r="AI8" s="1">
        <v>0</v>
      </c>
      <c r="AJ8" s="1">
        <v>0.15</v>
      </c>
      <c r="AK8" s="1">
        <v>0</v>
      </c>
      <c r="AL8" s="1">
        <v>0.77</v>
      </c>
      <c r="AM8" s="1">
        <v>22.69</v>
      </c>
      <c r="AN8" s="1">
        <v>0</v>
      </c>
      <c r="AO8" s="1">
        <v>3.2</v>
      </c>
      <c r="AP8" s="1">
        <v>15.46</v>
      </c>
      <c r="AQ8" s="1">
        <v>17.309999999999999</v>
      </c>
      <c r="AR8" s="1">
        <v>0</v>
      </c>
      <c r="AS8" s="1">
        <v>2.69</v>
      </c>
      <c r="AT8" s="1">
        <v>1.54</v>
      </c>
      <c r="AU8" s="1">
        <v>0</v>
      </c>
      <c r="AV8" s="1">
        <v>0</v>
      </c>
      <c r="AX8" s="1">
        <v>10.38</v>
      </c>
      <c r="AY8" s="1">
        <v>1.08</v>
      </c>
      <c r="AZ8" s="1">
        <v>0</v>
      </c>
      <c r="BA8" s="1">
        <v>0.08</v>
      </c>
      <c r="BB8" s="1">
        <v>1.1499999999999999</v>
      </c>
      <c r="BC8" s="1">
        <v>16.46</v>
      </c>
      <c r="BD8" s="1">
        <v>11.15</v>
      </c>
      <c r="BE8" s="1">
        <v>4.92</v>
      </c>
      <c r="BF8" s="1">
        <v>0.54</v>
      </c>
      <c r="BG8" s="1">
        <v>2.92</v>
      </c>
      <c r="BH8" s="1">
        <v>2.15</v>
      </c>
      <c r="BI8" s="1">
        <v>1.7</v>
      </c>
      <c r="BJ8" s="1">
        <v>24.38</v>
      </c>
      <c r="BK8" s="1">
        <v>11.15</v>
      </c>
      <c r="BL8" s="1">
        <v>46</v>
      </c>
      <c r="BM8" s="1">
        <v>20.079999999999998</v>
      </c>
      <c r="BN8" s="1">
        <v>8.08</v>
      </c>
      <c r="BO8" s="1">
        <v>40</v>
      </c>
      <c r="BP8" s="1">
        <v>7.85</v>
      </c>
      <c r="BQ8" s="1">
        <v>2.54</v>
      </c>
      <c r="BR8" s="1">
        <v>32</v>
      </c>
      <c r="BS8" s="1">
        <v>0</v>
      </c>
      <c r="BT8" s="1">
        <v>0</v>
      </c>
      <c r="BU8" s="1">
        <v>13</v>
      </c>
      <c r="BV8" s="1">
        <v>0</v>
      </c>
      <c r="BW8" s="1">
        <v>0</v>
      </c>
      <c r="BX8" s="1">
        <v>0</v>
      </c>
      <c r="BY8" s="1">
        <v>35</v>
      </c>
      <c r="BZ8" s="1">
        <v>0</v>
      </c>
      <c r="CA8" s="1">
        <v>7.85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5.0060884400000019</v>
      </c>
      <c r="CL8" s="1">
        <v>3</v>
      </c>
    </row>
    <row r="9" spans="1:90" x14ac:dyDescent="0.25">
      <c r="A9" s="1" t="s">
        <v>69</v>
      </c>
      <c r="B9" s="1">
        <v>4.4000000000000004</v>
      </c>
      <c r="C9" s="1">
        <v>14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4.3600000000000003</v>
      </c>
      <c r="V9" s="1">
        <v>0.93</v>
      </c>
      <c r="W9" s="1">
        <v>21</v>
      </c>
      <c r="X9" s="1">
        <v>0</v>
      </c>
      <c r="Y9" s="1">
        <v>0</v>
      </c>
      <c r="AA9" s="1">
        <v>0</v>
      </c>
      <c r="AB9" s="1">
        <v>0</v>
      </c>
      <c r="AC9" s="1">
        <v>7.0000000000000007E-2</v>
      </c>
      <c r="AD9" s="1">
        <v>0</v>
      </c>
      <c r="AE9" s="1">
        <v>0</v>
      </c>
      <c r="AF9" s="1">
        <v>0</v>
      </c>
      <c r="AG9" s="1">
        <v>2.57</v>
      </c>
      <c r="AH9" s="1">
        <v>7.0000000000000007E-2</v>
      </c>
      <c r="AI9" s="1">
        <v>0</v>
      </c>
      <c r="AJ9" s="1">
        <v>0.36</v>
      </c>
      <c r="AK9" s="1">
        <v>0</v>
      </c>
      <c r="AL9" s="1">
        <v>0.71</v>
      </c>
      <c r="AM9" s="1">
        <v>20.63</v>
      </c>
      <c r="AN9" s="1">
        <v>0</v>
      </c>
      <c r="AO9" s="1">
        <v>3.5</v>
      </c>
      <c r="AP9" s="1">
        <v>13.29</v>
      </c>
      <c r="AQ9" s="1">
        <v>17.57</v>
      </c>
      <c r="AR9" s="1">
        <v>0.21</v>
      </c>
      <c r="AS9" s="1">
        <v>3.57</v>
      </c>
      <c r="AT9" s="1">
        <v>1.43</v>
      </c>
      <c r="AU9" s="1">
        <v>0</v>
      </c>
      <c r="AV9" s="1">
        <v>0</v>
      </c>
      <c r="AX9" s="1">
        <v>7.21</v>
      </c>
      <c r="AY9" s="1">
        <v>0.79</v>
      </c>
      <c r="AZ9" s="1">
        <v>0</v>
      </c>
      <c r="BA9" s="1">
        <v>0</v>
      </c>
      <c r="BB9" s="1">
        <v>0.79</v>
      </c>
      <c r="BC9" s="1">
        <v>12.29</v>
      </c>
      <c r="BD9" s="1">
        <v>8.07</v>
      </c>
      <c r="BE9" s="1">
        <v>4.21</v>
      </c>
      <c r="BF9" s="1">
        <v>0.93</v>
      </c>
      <c r="BG9" s="1">
        <v>2.36</v>
      </c>
      <c r="BH9" s="1">
        <v>1.93</v>
      </c>
      <c r="BI9" s="1">
        <v>1.41</v>
      </c>
      <c r="BJ9" s="1">
        <v>26.5</v>
      </c>
      <c r="BK9" s="1">
        <v>14.93</v>
      </c>
      <c r="BL9" s="1">
        <v>56</v>
      </c>
      <c r="BM9" s="1">
        <v>13.21</v>
      </c>
      <c r="BN9" s="1">
        <v>3.64</v>
      </c>
      <c r="BO9" s="1">
        <v>28</v>
      </c>
      <c r="BP9" s="1">
        <v>4.3600000000000003</v>
      </c>
      <c r="BQ9" s="1">
        <v>0.93</v>
      </c>
      <c r="BR9" s="1">
        <v>21</v>
      </c>
      <c r="BS9" s="1">
        <v>0</v>
      </c>
      <c r="BT9" s="1">
        <v>0</v>
      </c>
      <c r="BU9" s="1">
        <v>14</v>
      </c>
      <c r="BV9" s="1">
        <v>0</v>
      </c>
      <c r="BW9" s="1">
        <v>0</v>
      </c>
      <c r="BX9" s="1">
        <v>0</v>
      </c>
      <c r="BY9" s="1">
        <v>35.71</v>
      </c>
      <c r="BZ9" s="1">
        <v>0</v>
      </c>
      <c r="CA9" s="1">
        <v>4.3600000000000003</v>
      </c>
      <c r="CB9" s="1">
        <v>0.21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4.3077750600000018</v>
      </c>
      <c r="CL9" s="1">
        <v>3</v>
      </c>
    </row>
    <row r="10" spans="1:90" x14ac:dyDescent="0.25">
      <c r="A10" s="1" t="s">
        <v>76</v>
      </c>
      <c r="B10" s="1">
        <v>6.1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1.31</v>
      </c>
      <c r="V10" s="1">
        <v>0.23</v>
      </c>
      <c r="W10" s="1">
        <v>18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1.31</v>
      </c>
      <c r="AH10" s="1">
        <v>0.15</v>
      </c>
      <c r="AI10" s="1">
        <v>0</v>
      </c>
      <c r="AJ10" s="1">
        <v>0.54</v>
      </c>
      <c r="AK10" s="1">
        <v>0</v>
      </c>
      <c r="AL10" s="1">
        <v>0</v>
      </c>
      <c r="AM10" s="1">
        <v>12.42</v>
      </c>
      <c r="AN10" s="1">
        <v>0</v>
      </c>
      <c r="AO10" s="1">
        <v>4.3</v>
      </c>
      <c r="AP10" s="1">
        <v>11.54</v>
      </c>
      <c r="AQ10" s="1">
        <v>18</v>
      </c>
      <c r="AR10" s="1">
        <v>0.15</v>
      </c>
      <c r="AS10" s="1">
        <v>4.08</v>
      </c>
      <c r="AT10" s="1">
        <v>0.62</v>
      </c>
      <c r="AU10" s="1">
        <v>0.08</v>
      </c>
      <c r="AV10" s="1">
        <v>0</v>
      </c>
      <c r="AW10" s="1">
        <v>0</v>
      </c>
      <c r="AX10" s="1">
        <v>7.38</v>
      </c>
      <c r="AY10" s="1">
        <v>0.62</v>
      </c>
      <c r="AZ10" s="1">
        <v>0</v>
      </c>
      <c r="BA10" s="1">
        <v>0</v>
      </c>
      <c r="BB10" s="1">
        <v>0.62</v>
      </c>
      <c r="BC10" s="1">
        <v>6.38</v>
      </c>
      <c r="BD10" s="1">
        <v>4.1500000000000004</v>
      </c>
      <c r="BE10" s="1">
        <v>1.92</v>
      </c>
      <c r="BF10" s="1">
        <v>0.77</v>
      </c>
      <c r="BG10" s="1">
        <v>1</v>
      </c>
      <c r="BH10" s="1">
        <v>0.69</v>
      </c>
      <c r="BI10" s="1">
        <v>0.64</v>
      </c>
      <c r="BJ10" s="1">
        <v>24.62</v>
      </c>
      <c r="BK10" s="1">
        <v>21.85</v>
      </c>
      <c r="BL10" s="1">
        <v>89</v>
      </c>
      <c r="BM10" s="1">
        <v>2.85</v>
      </c>
      <c r="BN10" s="1">
        <v>0.62</v>
      </c>
      <c r="BO10" s="1">
        <v>22</v>
      </c>
      <c r="BP10" s="1">
        <v>1.31</v>
      </c>
      <c r="BQ10" s="1">
        <v>0.23</v>
      </c>
      <c r="BR10" s="1">
        <v>18</v>
      </c>
      <c r="BS10" s="1">
        <v>0.08</v>
      </c>
      <c r="BT10" s="1">
        <v>0.08</v>
      </c>
      <c r="BU10" s="1">
        <v>13</v>
      </c>
      <c r="BV10" s="1">
        <v>0</v>
      </c>
      <c r="BW10" s="1">
        <v>0</v>
      </c>
      <c r="BX10" s="1">
        <v>0</v>
      </c>
      <c r="BY10" s="1">
        <v>33.08</v>
      </c>
      <c r="BZ10" s="1">
        <v>0</v>
      </c>
      <c r="CA10" s="1">
        <v>1.31</v>
      </c>
      <c r="CB10" s="1">
        <v>0.15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5.7529825199999998</v>
      </c>
      <c r="CL10" s="1">
        <v>3</v>
      </c>
    </row>
    <row r="11" spans="1:90" x14ac:dyDescent="0.25">
      <c r="A11" s="1" t="s">
        <v>70</v>
      </c>
      <c r="B11" s="1">
        <v>5.5</v>
      </c>
      <c r="C11" s="1">
        <v>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2.33</v>
      </c>
      <c r="V11" s="1">
        <v>0.67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0.33</v>
      </c>
      <c r="AK11" s="1">
        <v>0</v>
      </c>
      <c r="AL11" s="1">
        <v>0</v>
      </c>
      <c r="AM11" s="1">
        <v>22.6</v>
      </c>
      <c r="AN11" s="1">
        <v>0</v>
      </c>
      <c r="AO11" s="1">
        <v>3.7</v>
      </c>
      <c r="AP11" s="1">
        <v>14</v>
      </c>
      <c r="AQ11" s="1">
        <v>18</v>
      </c>
      <c r="AR11" s="1">
        <v>0</v>
      </c>
      <c r="AS11" s="1">
        <v>3.33</v>
      </c>
      <c r="AT11" s="1">
        <v>1</v>
      </c>
      <c r="AU11" s="1">
        <v>0</v>
      </c>
      <c r="AV11" s="1">
        <v>0</v>
      </c>
      <c r="AX11" s="1">
        <v>7.33</v>
      </c>
      <c r="AY11" s="1">
        <v>0.33</v>
      </c>
      <c r="AZ11" s="1">
        <v>0</v>
      </c>
      <c r="BA11" s="1">
        <v>0</v>
      </c>
      <c r="BB11" s="1">
        <v>0.33</v>
      </c>
      <c r="BC11" s="1">
        <v>10.33</v>
      </c>
      <c r="BD11" s="1">
        <v>6.67</v>
      </c>
      <c r="BE11" s="1">
        <v>4</v>
      </c>
      <c r="BF11" s="1">
        <v>0.33</v>
      </c>
      <c r="BG11" s="1">
        <v>1</v>
      </c>
      <c r="BH11" s="1">
        <v>1</v>
      </c>
      <c r="BI11" s="1">
        <v>1.0900000000000001</v>
      </c>
      <c r="BJ11" s="1">
        <v>23.33</v>
      </c>
      <c r="BK11" s="1">
        <v>15.33</v>
      </c>
      <c r="BL11" s="1">
        <v>66</v>
      </c>
      <c r="BM11" s="1">
        <v>7.67</v>
      </c>
      <c r="BN11" s="1">
        <v>2</v>
      </c>
      <c r="BO11" s="1">
        <v>26</v>
      </c>
      <c r="BP11" s="1">
        <v>2.33</v>
      </c>
      <c r="BQ11" s="1">
        <v>0.67</v>
      </c>
      <c r="BR11" s="1">
        <v>29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33.33</v>
      </c>
      <c r="BZ11" s="1">
        <v>0</v>
      </c>
      <c r="CA11" s="1">
        <v>2.33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4.4488227899999995</v>
      </c>
      <c r="CL11" s="1">
        <v>3</v>
      </c>
    </row>
    <row r="12" spans="1:90" x14ac:dyDescent="0.25">
      <c r="A12" s="1" t="s">
        <v>79</v>
      </c>
      <c r="B12" s="1">
        <v>5.0999999999999996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</v>
      </c>
      <c r="V12" s="1">
        <v>1.45</v>
      </c>
      <c r="W12" s="1">
        <v>24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3.82</v>
      </c>
      <c r="AH12" s="1">
        <v>0</v>
      </c>
      <c r="AI12" s="1">
        <v>0</v>
      </c>
      <c r="AJ12" s="1">
        <v>0.55000000000000004</v>
      </c>
      <c r="AK12" s="1">
        <v>0</v>
      </c>
      <c r="AL12" s="1">
        <v>0</v>
      </c>
      <c r="AM12" s="1">
        <v>26.6</v>
      </c>
      <c r="AN12" s="1">
        <v>0</v>
      </c>
      <c r="AO12" s="1">
        <v>4.2</v>
      </c>
      <c r="AP12" s="1">
        <v>17.36</v>
      </c>
      <c r="AQ12" s="1">
        <v>23.91</v>
      </c>
      <c r="AR12" s="1">
        <v>0.45</v>
      </c>
      <c r="AS12" s="1">
        <v>5.18</v>
      </c>
      <c r="AT12" s="1">
        <v>1</v>
      </c>
      <c r="AU12" s="1">
        <v>0.09</v>
      </c>
      <c r="AV12" s="1">
        <v>0.09</v>
      </c>
      <c r="AW12" s="1">
        <v>100</v>
      </c>
      <c r="AX12" s="1">
        <v>9.64</v>
      </c>
      <c r="AY12" s="1">
        <v>0.82</v>
      </c>
      <c r="AZ12" s="1">
        <v>0</v>
      </c>
      <c r="BA12" s="1">
        <v>0</v>
      </c>
      <c r="BB12" s="1">
        <v>0.82</v>
      </c>
      <c r="BC12" s="1">
        <v>13</v>
      </c>
      <c r="BD12" s="1">
        <v>7.82</v>
      </c>
      <c r="BE12" s="1">
        <v>4.82</v>
      </c>
      <c r="BF12" s="1">
        <v>0.82</v>
      </c>
      <c r="BG12" s="1">
        <v>2</v>
      </c>
      <c r="BH12" s="1">
        <v>1.55</v>
      </c>
      <c r="BI12" s="1">
        <v>1.38</v>
      </c>
      <c r="BJ12" s="1">
        <v>28.45</v>
      </c>
      <c r="BK12" s="1">
        <v>17.73</v>
      </c>
      <c r="BL12" s="1">
        <v>62</v>
      </c>
      <c r="BM12" s="1">
        <v>11.82</v>
      </c>
      <c r="BN12" s="1">
        <v>3.09</v>
      </c>
      <c r="BO12" s="1">
        <v>26</v>
      </c>
      <c r="BP12" s="1">
        <v>6</v>
      </c>
      <c r="BQ12" s="1">
        <v>1.45</v>
      </c>
      <c r="BR12" s="1">
        <v>24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0.09</v>
      </c>
      <c r="BY12" s="1">
        <v>41.27</v>
      </c>
      <c r="BZ12" s="1">
        <v>0</v>
      </c>
      <c r="CA12" s="1">
        <v>6</v>
      </c>
      <c r="CB12" s="1">
        <v>0.27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4.0152757700000006</v>
      </c>
      <c r="CL12" s="1">
        <v>2</v>
      </c>
    </row>
    <row r="13" spans="1:90" x14ac:dyDescent="0.25">
      <c r="A13" s="1" t="s">
        <v>66</v>
      </c>
      <c r="B13" s="1">
        <v>4.9000000000000004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8.3800000000000008</v>
      </c>
      <c r="V13" s="1">
        <v>1.77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0.08</v>
      </c>
      <c r="AD13" s="1">
        <v>0</v>
      </c>
      <c r="AE13" s="1">
        <v>0</v>
      </c>
      <c r="AF13" s="1">
        <v>0</v>
      </c>
      <c r="AG13" s="1">
        <v>2.85</v>
      </c>
      <c r="AH13" s="1">
        <v>0.08</v>
      </c>
      <c r="AI13" s="1">
        <v>0</v>
      </c>
      <c r="AJ13" s="1">
        <v>0.23</v>
      </c>
      <c r="AK13" s="1">
        <v>0</v>
      </c>
      <c r="AL13" s="1">
        <v>1</v>
      </c>
      <c r="AM13" s="1">
        <v>19.600000000000001</v>
      </c>
      <c r="AN13" s="1">
        <v>0</v>
      </c>
      <c r="AO13" s="1">
        <v>3.3</v>
      </c>
      <c r="AP13" s="1">
        <v>14.08</v>
      </c>
      <c r="AQ13" s="1">
        <v>16.850000000000001</v>
      </c>
      <c r="AR13" s="1">
        <v>0</v>
      </c>
      <c r="AS13" s="1">
        <v>2.92</v>
      </c>
      <c r="AT13" s="1">
        <v>1.62</v>
      </c>
      <c r="AU13" s="1">
        <v>0</v>
      </c>
      <c r="AV13" s="1">
        <v>0</v>
      </c>
      <c r="AX13" s="1">
        <v>7.46</v>
      </c>
      <c r="AY13" s="1">
        <v>1.1499999999999999</v>
      </c>
      <c r="AZ13" s="1">
        <v>0</v>
      </c>
      <c r="BA13" s="1">
        <v>0.08</v>
      </c>
      <c r="BB13" s="1">
        <v>1.23</v>
      </c>
      <c r="BC13" s="1">
        <v>12.62</v>
      </c>
      <c r="BD13" s="1">
        <v>7.62</v>
      </c>
      <c r="BE13" s="1">
        <v>4.46</v>
      </c>
      <c r="BF13" s="1">
        <v>0.69</v>
      </c>
      <c r="BG13" s="1">
        <v>2.31</v>
      </c>
      <c r="BH13" s="1">
        <v>2.62</v>
      </c>
      <c r="BI13" s="1">
        <v>1.65</v>
      </c>
      <c r="BJ13" s="1">
        <v>26.38</v>
      </c>
      <c r="BK13" s="1">
        <v>11.46</v>
      </c>
      <c r="BL13" s="1">
        <v>43</v>
      </c>
      <c r="BM13" s="1">
        <v>16.920000000000002</v>
      </c>
      <c r="BN13" s="1">
        <v>4.38</v>
      </c>
      <c r="BO13" s="1">
        <v>26</v>
      </c>
      <c r="BP13" s="1">
        <v>8.3800000000000008</v>
      </c>
      <c r="BQ13" s="1">
        <v>1.77</v>
      </c>
      <c r="BR13" s="1">
        <v>21</v>
      </c>
      <c r="BS13" s="1">
        <v>0.08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35.54</v>
      </c>
      <c r="BZ13" s="1">
        <v>0</v>
      </c>
      <c r="CA13" s="1">
        <v>8.3800000000000008</v>
      </c>
      <c r="CB13" s="1">
        <v>0.77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3.3935832400000012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1.07</v>
      </c>
      <c r="V14" s="1">
        <v>0.28999999999999998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7.0000000000000007E-2</v>
      </c>
      <c r="AI14" s="1">
        <v>0</v>
      </c>
      <c r="AJ14" s="1">
        <v>0.28999999999999998</v>
      </c>
      <c r="AK14" s="1">
        <v>0</v>
      </c>
      <c r="AL14" s="1">
        <v>0</v>
      </c>
      <c r="AM14" s="1">
        <v>22.01</v>
      </c>
      <c r="AN14" s="1">
        <v>0</v>
      </c>
      <c r="AO14" s="1">
        <v>4</v>
      </c>
      <c r="AP14" s="1">
        <v>15.14</v>
      </c>
      <c r="AQ14" s="1">
        <v>18.57</v>
      </c>
      <c r="AR14" s="1">
        <v>0.21</v>
      </c>
      <c r="AS14" s="1">
        <v>3.5</v>
      </c>
      <c r="AT14" s="1">
        <v>1.43</v>
      </c>
      <c r="AU14" s="1">
        <v>0</v>
      </c>
      <c r="AV14" s="1">
        <v>0</v>
      </c>
      <c r="AX14" s="1">
        <v>8.43</v>
      </c>
      <c r="AY14" s="1">
        <v>0.93</v>
      </c>
      <c r="AZ14" s="1">
        <v>0</v>
      </c>
      <c r="BA14" s="1">
        <v>0.14000000000000001</v>
      </c>
      <c r="BB14" s="1">
        <v>1.07</v>
      </c>
      <c r="BC14" s="1">
        <v>11.86</v>
      </c>
      <c r="BD14" s="1">
        <v>7.29</v>
      </c>
      <c r="BE14" s="1">
        <v>4.3600000000000003</v>
      </c>
      <c r="BF14" s="1">
        <v>1.64</v>
      </c>
      <c r="BG14" s="1">
        <v>1.86</v>
      </c>
      <c r="BH14" s="1">
        <v>1.21</v>
      </c>
      <c r="BI14" s="1">
        <v>1.23</v>
      </c>
      <c r="BJ14" s="1">
        <v>26</v>
      </c>
      <c r="BK14" s="1">
        <v>19.5</v>
      </c>
      <c r="BL14" s="1">
        <v>75</v>
      </c>
      <c r="BM14" s="1">
        <v>5.93</v>
      </c>
      <c r="BN14" s="1">
        <v>1.79</v>
      </c>
      <c r="BO14" s="1">
        <v>30</v>
      </c>
      <c r="BP14" s="1">
        <v>1.07</v>
      </c>
      <c r="BQ14" s="1">
        <v>0.28999999999999998</v>
      </c>
      <c r="BR14" s="1">
        <v>27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36.79</v>
      </c>
      <c r="BZ14" s="1">
        <v>0</v>
      </c>
      <c r="CA14" s="1">
        <v>1.07</v>
      </c>
      <c r="CB14" s="1">
        <v>0.14000000000000001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4.45158553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5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4.4000000000000004</v>
      </c>
      <c r="V15" s="1">
        <v>1.4</v>
      </c>
      <c r="W15" s="1">
        <v>32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4.4000000000000004</v>
      </c>
      <c r="AH15" s="1">
        <v>0</v>
      </c>
      <c r="AI15" s="1">
        <v>0</v>
      </c>
      <c r="AJ15" s="1">
        <v>0.2</v>
      </c>
      <c r="AK15" s="1">
        <v>0</v>
      </c>
      <c r="AL15" s="1">
        <v>0</v>
      </c>
      <c r="AM15" s="1">
        <v>32.32</v>
      </c>
      <c r="AN15" s="1">
        <v>0</v>
      </c>
      <c r="AO15" s="1">
        <v>3.2</v>
      </c>
      <c r="AP15" s="1">
        <v>19.399999999999999</v>
      </c>
      <c r="AQ15" s="1">
        <v>21.8</v>
      </c>
      <c r="AR15" s="1">
        <v>0.4</v>
      </c>
      <c r="AS15" s="1">
        <v>3.4</v>
      </c>
      <c r="AT15" s="1">
        <v>2</v>
      </c>
      <c r="AU15" s="1">
        <v>0</v>
      </c>
      <c r="AV15" s="1">
        <v>0</v>
      </c>
      <c r="AX15" s="1">
        <v>11.4</v>
      </c>
      <c r="AY15" s="1">
        <v>0.8</v>
      </c>
      <c r="AZ15" s="1">
        <v>0</v>
      </c>
      <c r="BA15" s="1">
        <v>0</v>
      </c>
      <c r="BB15" s="1">
        <v>0.8</v>
      </c>
      <c r="BC15" s="1">
        <v>14.4</v>
      </c>
      <c r="BD15" s="1">
        <v>9.8000000000000007</v>
      </c>
      <c r="BE15" s="1">
        <v>6.2</v>
      </c>
      <c r="BF15" s="1">
        <v>0.8</v>
      </c>
      <c r="BG15" s="1">
        <v>4.5999999999999996</v>
      </c>
      <c r="BH15" s="1">
        <v>2.8</v>
      </c>
      <c r="BI15" s="1">
        <v>2.04</v>
      </c>
      <c r="BJ15" s="1">
        <v>39.4</v>
      </c>
      <c r="BK15" s="1">
        <v>26.6</v>
      </c>
      <c r="BL15" s="1">
        <v>68</v>
      </c>
      <c r="BM15" s="1">
        <v>15</v>
      </c>
      <c r="BN15" s="1">
        <v>4.8</v>
      </c>
      <c r="BO15" s="1">
        <v>32</v>
      </c>
      <c r="BP15" s="1">
        <v>4.4000000000000004</v>
      </c>
      <c r="BQ15" s="1">
        <v>1.4</v>
      </c>
      <c r="BR15" s="1">
        <v>32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52.2</v>
      </c>
      <c r="BZ15" s="1">
        <v>0.2</v>
      </c>
      <c r="CA15" s="1">
        <v>4.4000000000000004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3.9215454800000016</v>
      </c>
      <c r="CL15" s="1">
        <v>2</v>
      </c>
    </row>
    <row r="16" spans="1:90" x14ac:dyDescent="0.25">
      <c r="A16" s="1" t="s">
        <v>75</v>
      </c>
      <c r="B16" s="1">
        <v>5</v>
      </c>
      <c r="C16" s="1">
        <v>14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2.4300000000000002</v>
      </c>
      <c r="V16" s="1">
        <v>0.64</v>
      </c>
      <c r="W16" s="1">
        <v>26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</v>
      </c>
      <c r="AI16" s="1">
        <v>0</v>
      </c>
      <c r="AJ16" s="1">
        <v>0.21</v>
      </c>
      <c r="AK16" s="1">
        <v>0</v>
      </c>
      <c r="AL16" s="1">
        <v>0</v>
      </c>
      <c r="AM16" s="1">
        <v>23.87</v>
      </c>
      <c r="AN16" s="1">
        <v>0</v>
      </c>
      <c r="AO16" s="1">
        <v>3.7</v>
      </c>
      <c r="AP16" s="1">
        <v>13.86</v>
      </c>
      <c r="AQ16" s="1">
        <v>16.43</v>
      </c>
      <c r="AR16" s="1">
        <v>0.14000000000000001</v>
      </c>
      <c r="AS16" s="1">
        <v>3.21</v>
      </c>
      <c r="AT16" s="1">
        <v>1.21</v>
      </c>
      <c r="AU16" s="1">
        <v>0</v>
      </c>
      <c r="AV16" s="1">
        <v>0</v>
      </c>
      <c r="AX16" s="1">
        <v>6.71</v>
      </c>
      <c r="AY16" s="1">
        <v>0.43</v>
      </c>
      <c r="AZ16" s="1">
        <v>0</v>
      </c>
      <c r="BA16" s="1">
        <v>0</v>
      </c>
      <c r="BB16" s="1">
        <v>0.43</v>
      </c>
      <c r="BC16" s="1">
        <v>12.64</v>
      </c>
      <c r="BD16" s="1">
        <v>8.57</v>
      </c>
      <c r="BE16" s="1">
        <v>4.3600000000000003</v>
      </c>
      <c r="BF16" s="1">
        <v>0.86</v>
      </c>
      <c r="BG16" s="1">
        <v>2.64</v>
      </c>
      <c r="BH16" s="1">
        <v>1.64</v>
      </c>
      <c r="BI16" s="1">
        <v>1.35</v>
      </c>
      <c r="BJ16" s="1">
        <v>20.43</v>
      </c>
      <c r="BK16" s="1">
        <v>12.5</v>
      </c>
      <c r="BL16" s="1">
        <v>61</v>
      </c>
      <c r="BM16" s="1">
        <v>8.36</v>
      </c>
      <c r="BN16" s="1">
        <v>2.57</v>
      </c>
      <c r="BO16" s="1">
        <v>31</v>
      </c>
      <c r="BP16" s="1">
        <v>2.4300000000000002</v>
      </c>
      <c r="BQ16" s="1">
        <v>0.64</v>
      </c>
      <c r="BR16" s="1">
        <v>26</v>
      </c>
      <c r="BS16" s="1">
        <v>0</v>
      </c>
      <c r="BT16" s="1">
        <v>0</v>
      </c>
      <c r="BU16" s="1">
        <v>14</v>
      </c>
      <c r="BV16" s="1">
        <v>0</v>
      </c>
      <c r="BW16" s="1">
        <v>0</v>
      </c>
      <c r="BX16" s="1">
        <v>0</v>
      </c>
      <c r="BY16" s="1">
        <v>29.43</v>
      </c>
      <c r="BZ16" s="1">
        <v>0</v>
      </c>
      <c r="CA16" s="1">
        <v>2.4300000000000002</v>
      </c>
      <c r="CB16" s="1">
        <v>0.14000000000000001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3.9139855400000005</v>
      </c>
      <c r="CL16" s="1">
        <v>2</v>
      </c>
    </row>
    <row r="17" spans="1:90" x14ac:dyDescent="0.25">
      <c r="A17" s="1" t="s">
        <v>73</v>
      </c>
      <c r="B17" s="1">
        <v>4.5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4.33</v>
      </c>
      <c r="V17" s="1">
        <v>1.67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</v>
      </c>
      <c r="AH17" s="1">
        <v>0.33</v>
      </c>
      <c r="AI17" s="1">
        <v>0</v>
      </c>
      <c r="AJ17" s="1">
        <v>0.33</v>
      </c>
      <c r="AK17" s="1">
        <v>0</v>
      </c>
      <c r="AL17" s="1">
        <v>0</v>
      </c>
      <c r="AM17" s="1">
        <v>15.47</v>
      </c>
      <c r="AN17" s="1">
        <v>0</v>
      </c>
      <c r="AO17" s="1">
        <v>3.9</v>
      </c>
      <c r="AP17" s="1">
        <v>11.33</v>
      </c>
      <c r="AQ17" s="1">
        <v>15.33</v>
      </c>
      <c r="AR17" s="1">
        <v>0</v>
      </c>
      <c r="AS17" s="1">
        <v>3.33</v>
      </c>
      <c r="AT17" s="1">
        <v>0.67</v>
      </c>
      <c r="AU17" s="1">
        <v>0</v>
      </c>
      <c r="AV17" s="1">
        <v>0</v>
      </c>
      <c r="AX17" s="1">
        <v>5.67</v>
      </c>
      <c r="AY17" s="1">
        <v>1.67</v>
      </c>
      <c r="AZ17" s="1">
        <v>0</v>
      </c>
      <c r="BA17" s="1">
        <v>0</v>
      </c>
      <c r="BB17" s="1">
        <v>1.67</v>
      </c>
      <c r="BC17" s="1">
        <v>10.33</v>
      </c>
      <c r="BD17" s="1">
        <v>5.67</v>
      </c>
      <c r="BE17" s="1">
        <v>2.67</v>
      </c>
      <c r="BF17" s="1">
        <v>0</v>
      </c>
      <c r="BG17" s="1">
        <v>0.67</v>
      </c>
      <c r="BH17" s="1">
        <v>0.33</v>
      </c>
      <c r="BI17" s="1">
        <v>0.78</v>
      </c>
      <c r="BJ17" s="1">
        <v>25.33</v>
      </c>
      <c r="BK17" s="1">
        <v>16.329999999999998</v>
      </c>
      <c r="BL17" s="1">
        <v>64</v>
      </c>
      <c r="BM17" s="1">
        <v>11.33</v>
      </c>
      <c r="BN17" s="1">
        <v>4</v>
      </c>
      <c r="BO17" s="1">
        <v>35</v>
      </c>
      <c r="BP17" s="1">
        <v>4.33</v>
      </c>
      <c r="BQ17" s="1">
        <v>1.67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32.33</v>
      </c>
      <c r="BZ17" s="1">
        <v>0</v>
      </c>
      <c r="CA17" s="1">
        <v>4.33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4.3246493900000003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14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3.93</v>
      </c>
      <c r="V18" s="1">
        <v>0.79</v>
      </c>
      <c r="W18" s="1">
        <v>20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3.64</v>
      </c>
      <c r="AH18" s="1">
        <v>7.0000000000000007E-2</v>
      </c>
      <c r="AI18" s="1">
        <v>0</v>
      </c>
      <c r="AJ18" s="1">
        <v>7.0000000000000007E-2</v>
      </c>
      <c r="AK18" s="1">
        <v>0</v>
      </c>
      <c r="AL18" s="1">
        <v>0</v>
      </c>
      <c r="AM18" s="1">
        <v>28.09</v>
      </c>
      <c r="AN18" s="1">
        <v>0</v>
      </c>
      <c r="AO18" s="1">
        <v>3.5</v>
      </c>
      <c r="AP18" s="1">
        <v>16.93</v>
      </c>
      <c r="AQ18" s="1">
        <v>17.79</v>
      </c>
      <c r="AR18" s="1">
        <v>0.14000000000000001</v>
      </c>
      <c r="AS18" s="1">
        <v>2.57</v>
      </c>
      <c r="AT18" s="1">
        <v>1.79</v>
      </c>
      <c r="AU18" s="1">
        <v>0</v>
      </c>
      <c r="AV18" s="1">
        <v>0</v>
      </c>
      <c r="AX18" s="1">
        <v>9.2100000000000009</v>
      </c>
      <c r="AY18" s="1">
        <v>0.56999999999999995</v>
      </c>
      <c r="AZ18" s="1">
        <v>0</v>
      </c>
      <c r="BA18" s="1">
        <v>7.0000000000000007E-2</v>
      </c>
      <c r="BB18" s="1">
        <v>0.64</v>
      </c>
      <c r="BC18" s="1">
        <v>15.86</v>
      </c>
      <c r="BD18" s="1">
        <v>10.43</v>
      </c>
      <c r="BE18" s="1">
        <v>5.29</v>
      </c>
      <c r="BF18" s="1">
        <v>1</v>
      </c>
      <c r="BG18" s="1">
        <v>3.14</v>
      </c>
      <c r="BH18" s="1">
        <v>2</v>
      </c>
      <c r="BI18" s="1">
        <v>1.7</v>
      </c>
      <c r="BJ18" s="1">
        <v>36.43</v>
      </c>
      <c r="BK18" s="1">
        <v>24.43</v>
      </c>
      <c r="BL18" s="1">
        <v>67</v>
      </c>
      <c r="BM18" s="1">
        <v>11.36</v>
      </c>
      <c r="BN18" s="1">
        <v>2.93</v>
      </c>
      <c r="BO18" s="1">
        <v>26</v>
      </c>
      <c r="BP18" s="1">
        <v>3.93</v>
      </c>
      <c r="BQ18" s="1">
        <v>0.79</v>
      </c>
      <c r="BR18" s="1">
        <v>20</v>
      </c>
      <c r="BS18" s="1">
        <v>0</v>
      </c>
      <c r="BT18" s="1">
        <v>0</v>
      </c>
      <c r="BU18" s="1">
        <v>14</v>
      </c>
      <c r="BV18" s="1">
        <v>0</v>
      </c>
      <c r="BW18" s="1">
        <v>0</v>
      </c>
      <c r="BX18" s="1">
        <v>0</v>
      </c>
      <c r="BY18" s="1">
        <v>46.14</v>
      </c>
      <c r="BZ18" s="1">
        <v>0</v>
      </c>
      <c r="CA18" s="1">
        <v>3.93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4.338101990000002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14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1.07</v>
      </c>
      <c r="V19" s="1">
        <v>7.0000000000000007E-2</v>
      </c>
      <c r="W19" s="1">
        <v>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3.21</v>
      </c>
      <c r="AH19" s="1">
        <v>7.0000000000000007E-2</v>
      </c>
      <c r="AI19" s="1">
        <v>0</v>
      </c>
      <c r="AJ19" s="1">
        <v>0.21</v>
      </c>
      <c r="AK19" s="1">
        <v>0</v>
      </c>
      <c r="AL19" s="1">
        <v>0</v>
      </c>
      <c r="AM19" s="1">
        <v>26.04</v>
      </c>
      <c r="AN19" s="1">
        <v>0</v>
      </c>
      <c r="AO19" s="1">
        <v>3.6</v>
      </c>
      <c r="AP19" s="1">
        <v>16.71</v>
      </c>
      <c r="AQ19" s="1">
        <v>19.29</v>
      </c>
      <c r="AR19" s="1">
        <v>0.21</v>
      </c>
      <c r="AS19" s="1">
        <v>3.29</v>
      </c>
      <c r="AT19" s="1">
        <v>1.43</v>
      </c>
      <c r="AU19" s="1">
        <v>0</v>
      </c>
      <c r="AV19" s="1">
        <v>0</v>
      </c>
      <c r="AX19" s="1">
        <v>8.64</v>
      </c>
      <c r="AY19" s="1">
        <v>1.1399999999999999</v>
      </c>
      <c r="AZ19" s="1">
        <v>0</v>
      </c>
      <c r="BA19" s="1">
        <v>0</v>
      </c>
      <c r="BB19" s="1">
        <v>1.1399999999999999</v>
      </c>
      <c r="BC19" s="1">
        <v>14.93</v>
      </c>
      <c r="BD19" s="1">
        <v>8.93</v>
      </c>
      <c r="BE19" s="1">
        <v>4.79</v>
      </c>
      <c r="BF19" s="1">
        <v>0.5</v>
      </c>
      <c r="BG19" s="1">
        <v>1.71</v>
      </c>
      <c r="BH19" s="1">
        <v>1.86</v>
      </c>
      <c r="BI19" s="1">
        <v>1.5</v>
      </c>
      <c r="BJ19" s="1">
        <v>33.14</v>
      </c>
      <c r="BK19" s="1">
        <v>24.5</v>
      </c>
      <c r="BL19" s="1">
        <v>74</v>
      </c>
      <c r="BM19" s="1">
        <v>5.21</v>
      </c>
      <c r="BN19" s="1">
        <v>0.79</v>
      </c>
      <c r="BO19" s="1">
        <v>15</v>
      </c>
      <c r="BP19" s="1">
        <v>1.07</v>
      </c>
      <c r="BQ19" s="1">
        <v>7.0000000000000007E-2</v>
      </c>
      <c r="BR19" s="1">
        <v>7</v>
      </c>
      <c r="BS19" s="1">
        <v>0</v>
      </c>
      <c r="BT19" s="1">
        <v>0</v>
      </c>
      <c r="BU19" s="1">
        <v>14</v>
      </c>
      <c r="BV19" s="1">
        <v>0</v>
      </c>
      <c r="BW19" s="1">
        <v>0</v>
      </c>
      <c r="BX19" s="1">
        <v>0</v>
      </c>
      <c r="BY19" s="1">
        <v>46.93</v>
      </c>
      <c r="BZ19" s="1">
        <v>0</v>
      </c>
      <c r="CA19" s="1">
        <v>1.07</v>
      </c>
      <c r="CB19" s="1">
        <v>0.14000000000000001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3.6536618399999994</v>
      </c>
      <c r="CL19" s="1">
        <v>1</v>
      </c>
    </row>
    <row r="20" spans="1:90" x14ac:dyDescent="0.25">
      <c r="A20" s="1" t="s">
        <v>68</v>
      </c>
      <c r="B20" s="1">
        <v>6.1</v>
      </c>
      <c r="C20" s="1">
        <v>13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0.77</v>
      </c>
      <c r="V20" s="1">
        <v>0.46</v>
      </c>
      <c r="W20" s="1">
        <v>60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2.92</v>
      </c>
      <c r="AH20" s="1">
        <v>0.15</v>
      </c>
      <c r="AI20" s="1">
        <v>0</v>
      </c>
      <c r="AJ20" s="1">
        <v>0.54</v>
      </c>
      <c r="AK20" s="1">
        <v>0</v>
      </c>
      <c r="AL20" s="1">
        <v>0</v>
      </c>
      <c r="AM20" s="1">
        <v>22.86</v>
      </c>
      <c r="AN20" s="1">
        <v>0</v>
      </c>
      <c r="AO20" s="1">
        <v>4.0999999999999996</v>
      </c>
      <c r="AP20" s="1">
        <v>13.62</v>
      </c>
      <c r="AQ20" s="1">
        <v>20.079999999999998</v>
      </c>
      <c r="AR20" s="1">
        <v>0.23</v>
      </c>
      <c r="AS20" s="1">
        <v>5</v>
      </c>
      <c r="AT20" s="1">
        <v>0.46</v>
      </c>
      <c r="AU20" s="1">
        <v>0</v>
      </c>
      <c r="AV20" s="1">
        <v>0</v>
      </c>
      <c r="AX20" s="1">
        <v>6.54</v>
      </c>
      <c r="AY20" s="1">
        <v>0.85</v>
      </c>
      <c r="AZ20" s="1">
        <v>0</v>
      </c>
      <c r="BA20" s="1">
        <v>0</v>
      </c>
      <c r="BB20" s="1">
        <v>0.85</v>
      </c>
      <c r="BC20" s="1">
        <v>9.5399999999999991</v>
      </c>
      <c r="BD20" s="1">
        <v>5.77</v>
      </c>
      <c r="BE20" s="1">
        <v>3.54</v>
      </c>
      <c r="BF20" s="1">
        <v>0.69</v>
      </c>
      <c r="BG20" s="1">
        <v>1.85</v>
      </c>
      <c r="BH20" s="1">
        <v>1.31</v>
      </c>
      <c r="BI20" s="1">
        <v>1.1299999999999999</v>
      </c>
      <c r="BJ20" s="1">
        <v>25.23</v>
      </c>
      <c r="BK20" s="1">
        <v>20.46</v>
      </c>
      <c r="BL20" s="1">
        <v>81</v>
      </c>
      <c r="BM20" s="1">
        <v>4.92</v>
      </c>
      <c r="BN20" s="1">
        <v>2.15</v>
      </c>
      <c r="BO20" s="1">
        <v>44</v>
      </c>
      <c r="BP20" s="1">
        <v>0.77</v>
      </c>
      <c r="BQ20" s="1">
        <v>0.46</v>
      </c>
      <c r="BR20" s="1">
        <v>60</v>
      </c>
      <c r="BS20" s="1">
        <v>0</v>
      </c>
      <c r="BT20" s="1">
        <v>0</v>
      </c>
      <c r="BU20" s="1">
        <v>13</v>
      </c>
      <c r="BV20" s="1">
        <v>0</v>
      </c>
      <c r="BW20" s="1">
        <v>0</v>
      </c>
      <c r="BX20" s="1">
        <v>0</v>
      </c>
      <c r="BY20" s="1">
        <v>34.619999999999997</v>
      </c>
      <c r="BZ20" s="1">
        <v>0</v>
      </c>
      <c r="CA20" s="1">
        <v>0.77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4.3348859100000006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D7CC-91E5-4BC6-B89B-D6BC006AD0FF}">
  <dimension ref="A1:CL18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12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5.92</v>
      </c>
      <c r="V2" s="1">
        <v>1.5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3.75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26.43</v>
      </c>
      <c r="AN2" s="1">
        <v>0</v>
      </c>
      <c r="AO2" s="1">
        <v>4.0999999999999996</v>
      </c>
      <c r="AP2" s="1">
        <v>17.170000000000002</v>
      </c>
      <c r="AQ2" s="1">
        <v>23.17</v>
      </c>
      <c r="AR2" s="1">
        <v>0.42</v>
      </c>
      <c r="AS2" s="1">
        <v>4.92</v>
      </c>
      <c r="AT2" s="1">
        <v>1.08</v>
      </c>
      <c r="AU2" s="1">
        <v>0.08</v>
      </c>
      <c r="AV2" s="1">
        <v>0.08</v>
      </c>
      <c r="AW2" s="1">
        <v>100</v>
      </c>
      <c r="AX2" s="1">
        <v>9.75</v>
      </c>
      <c r="AY2" s="1">
        <v>0.83</v>
      </c>
      <c r="AZ2" s="1">
        <v>0</v>
      </c>
      <c r="BA2" s="1">
        <v>0</v>
      </c>
      <c r="BB2" s="1">
        <v>0.83</v>
      </c>
      <c r="BC2" s="1">
        <v>12.83</v>
      </c>
      <c r="BD2" s="1">
        <v>7.75</v>
      </c>
      <c r="BE2" s="1">
        <v>4.83</v>
      </c>
      <c r="BF2" s="1">
        <v>0.75</v>
      </c>
      <c r="BG2" s="1">
        <v>2</v>
      </c>
      <c r="BH2" s="1">
        <v>1.58</v>
      </c>
      <c r="BI2" s="1">
        <v>1.39</v>
      </c>
      <c r="BJ2" s="1">
        <v>28.92</v>
      </c>
      <c r="BK2" s="1">
        <v>18.170000000000002</v>
      </c>
      <c r="BL2" s="1">
        <v>63</v>
      </c>
      <c r="BM2" s="1">
        <v>11.83</v>
      </c>
      <c r="BN2" s="1">
        <v>3.08</v>
      </c>
      <c r="BO2" s="1">
        <v>26</v>
      </c>
      <c r="BP2" s="1">
        <v>5.92</v>
      </c>
      <c r="BQ2" s="1">
        <v>1.5</v>
      </c>
      <c r="BR2" s="1">
        <v>25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41.75</v>
      </c>
      <c r="BZ2" s="1">
        <v>0</v>
      </c>
      <c r="CA2" s="1">
        <v>5.92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4.1152765900000006</v>
      </c>
      <c r="CL2" s="1">
        <v>11</v>
      </c>
    </row>
    <row r="3" spans="1:90" x14ac:dyDescent="0.25">
      <c r="A3" s="1" t="s">
        <v>59</v>
      </c>
      <c r="B3" s="1">
        <v>5.2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100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16</v>
      </c>
      <c r="AN3" s="1">
        <v>0</v>
      </c>
      <c r="AO3" s="1">
        <v>3.4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5</v>
      </c>
      <c r="AY3" s="1">
        <v>1</v>
      </c>
      <c r="AZ3" s="1">
        <v>0</v>
      </c>
      <c r="BA3" s="1">
        <v>0</v>
      </c>
      <c r="BB3" s="1">
        <v>1</v>
      </c>
      <c r="BC3" s="1">
        <v>8</v>
      </c>
      <c r="BD3" s="1">
        <v>4</v>
      </c>
      <c r="BE3" s="1">
        <v>2</v>
      </c>
      <c r="BF3" s="1">
        <v>3</v>
      </c>
      <c r="BG3" s="1">
        <v>2</v>
      </c>
      <c r="BH3" s="1">
        <v>2</v>
      </c>
      <c r="BI3" s="1">
        <v>1</v>
      </c>
      <c r="BJ3" s="1">
        <v>15</v>
      </c>
      <c r="BK3" s="1">
        <v>15</v>
      </c>
      <c r="BL3" s="1">
        <v>100</v>
      </c>
      <c r="BM3" s="1">
        <v>2</v>
      </c>
      <c r="BN3" s="1">
        <v>2</v>
      </c>
      <c r="BO3" s="1">
        <v>100</v>
      </c>
      <c r="BP3" s="1">
        <v>1</v>
      </c>
      <c r="BQ3" s="1">
        <v>1</v>
      </c>
      <c r="BR3" s="1">
        <v>100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22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8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5.7309420000000006</v>
      </c>
      <c r="CL3" s="1">
        <v>10</v>
      </c>
    </row>
    <row r="4" spans="1:90" x14ac:dyDescent="0.25">
      <c r="A4" s="1" t="s">
        <v>65</v>
      </c>
      <c r="B4" s="1">
        <v>5.4</v>
      </c>
      <c r="C4" s="1">
        <v>14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7.86</v>
      </c>
      <c r="V4" s="1">
        <v>2.64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7.0000000000000007E-2</v>
      </c>
      <c r="AD4" s="1">
        <v>0</v>
      </c>
      <c r="AE4" s="1">
        <v>0</v>
      </c>
      <c r="AF4" s="1">
        <v>0</v>
      </c>
      <c r="AG4" s="1">
        <v>3.07</v>
      </c>
      <c r="AH4" s="1">
        <v>0</v>
      </c>
      <c r="AI4" s="1">
        <v>0</v>
      </c>
      <c r="AJ4" s="1">
        <v>0.14000000000000001</v>
      </c>
      <c r="AK4" s="1">
        <v>0</v>
      </c>
      <c r="AL4" s="1">
        <v>0.71</v>
      </c>
      <c r="AM4" s="1">
        <v>21.84</v>
      </c>
      <c r="AN4" s="1">
        <v>0</v>
      </c>
      <c r="AO4" s="1">
        <v>3.2</v>
      </c>
      <c r="AP4" s="1">
        <v>15.21</v>
      </c>
      <c r="AQ4" s="1">
        <v>16.93</v>
      </c>
      <c r="AR4" s="1">
        <v>0</v>
      </c>
      <c r="AS4" s="1">
        <v>2.71</v>
      </c>
      <c r="AT4" s="1">
        <v>1.5</v>
      </c>
      <c r="AU4" s="1">
        <v>0</v>
      </c>
      <c r="AV4" s="1">
        <v>0</v>
      </c>
      <c r="AX4" s="1">
        <v>10.210000000000001</v>
      </c>
      <c r="AY4" s="1">
        <v>1.1399999999999999</v>
      </c>
      <c r="AZ4" s="1">
        <v>0</v>
      </c>
      <c r="BA4" s="1">
        <v>7.0000000000000007E-2</v>
      </c>
      <c r="BB4" s="1">
        <v>1.21</v>
      </c>
      <c r="BC4" s="1">
        <v>16.64</v>
      </c>
      <c r="BD4" s="1">
        <v>11.21</v>
      </c>
      <c r="BE4" s="1">
        <v>4.8600000000000003</v>
      </c>
      <c r="BF4" s="1">
        <v>0.5</v>
      </c>
      <c r="BG4" s="1">
        <v>2.86</v>
      </c>
      <c r="BH4" s="1">
        <v>2.14</v>
      </c>
      <c r="BI4" s="1">
        <v>1.69</v>
      </c>
      <c r="BJ4" s="1">
        <v>24.57</v>
      </c>
      <c r="BK4" s="1">
        <v>11.36</v>
      </c>
      <c r="BL4" s="1">
        <v>46</v>
      </c>
      <c r="BM4" s="1">
        <v>20.36</v>
      </c>
      <c r="BN4" s="1">
        <v>8.43</v>
      </c>
      <c r="BO4" s="1">
        <v>41</v>
      </c>
      <c r="BP4" s="1">
        <v>7.86</v>
      </c>
      <c r="BQ4" s="1">
        <v>2.64</v>
      </c>
      <c r="BR4" s="1">
        <v>34</v>
      </c>
      <c r="BS4" s="1">
        <v>0</v>
      </c>
      <c r="BT4" s="1">
        <v>0</v>
      </c>
      <c r="BU4" s="1">
        <v>14</v>
      </c>
      <c r="BV4" s="1">
        <v>0</v>
      </c>
      <c r="BW4" s="1">
        <v>0</v>
      </c>
      <c r="BX4" s="1">
        <v>0</v>
      </c>
      <c r="BY4" s="1">
        <v>35</v>
      </c>
      <c r="BZ4" s="1">
        <v>0</v>
      </c>
      <c r="CA4" s="1">
        <v>7.86</v>
      </c>
      <c r="CB4" s="1">
        <v>0.93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4.6468258400000009</v>
      </c>
      <c r="CL4" s="1">
        <v>9</v>
      </c>
    </row>
    <row r="5" spans="1:90" x14ac:dyDescent="0.25">
      <c r="A5" s="1" t="s">
        <v>63</v>
      </c>
      <c r="B5" s="1">
        <v>4.8</v>
      </c>
      <c r="C5" s="1">
        <v>15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3.87</v>
      </c>
      <c r="V5" s="1">
        <v>0.8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3.53</v>
      </c>
      <c r="AH5" s="1">
        <v>7.0000000000000007E-2</v>
      </c>
      <c r="AI5" s="1">
        <v>0</v>
      </c>
      <c r="AJ5" s="1">
        <v>7.0000000000000007E-2</v>
      </c>
      <c r="AK5" s="1">
        <v>0</v>
      </c>
      <c r="AL5" s="1">
        <v>0.01</v>
      </c>
      <c r="AM5" s="1">
        <v>27.43</v>
      </c>
      <c r="AN5" s="1">
        <v>0</v>
      </c>
      <c r="AO5" s="1">
        <v>3.4</v>
      </c>
      <c r="AP5" s="1">
        <v>16.670000000000002</v>
      </c>
      <c r="AQ5" s="1">
        <v>17.47</v>
      </c>
      <c r="AR5" s="1">
        <v>0.13</v>
      </c>
      <c r="AS5" s="1">
        <v>2.4700000000000002</v>
      </c>
      <c r="AT5" s="1">
        <v>1.8</v>
      </c>
      <c r="AU5" s="1">
        <v>0</v>
      </c>
      <c r="AV5" s="1">
        <v>0</v>
      </c>
      <c r="AX5" s="1">
        <v>9</v>
      </c>
      <c r="AY5" s="1">
        <v>0.67</v>
      </c>
      <c r="AZ5" s="1">
        <v>0</v>
      </c>
      <c r="BA5" s="1">
        <v>7.0000000000000007E-2</v>
      </c>
      <c r="BB5" s="1">
        <v>0.73</v>
      </c>
      <c r="BC5" s="1">
        <v>15.67</v>
      </c>
      <c r="BD5" s="1">
        <v>10.47</v>
      </c>
      <c r="BE5" s="1">
        <v>5.2</v>
      </c>
      <c r="BF5" s="1">
        <v>1.07</v>
      </c>
      <c r="BG5" s="1">
        <v>3.07</v>
      </c>
      <c r="BH5" s="1">
        <v>2.13</v>
      </c>
      <c r="BI5" s="1">
        <v>1.73</v>
      </c>
      <c r="BJ5" s="1">
        <v>35.07</v>
      </c>
      <c r="BK5" s="1">
        <v>23.53</v>
      </c>
      <c r="BL5" s="1">
        <v>67</v>
      </c>
      <c r="BM5" s="1">
        <v>11.13</v>
      </c>
      <c r="BN5" s="1">
        <v>2.93</v>
      </c>
      <c r="BO5" s="1">
        <v>26</v>
      </c>
      <c r="BP5" s="1">
        <v>3.87</v>
      </c>
      <c r="BQ5" s="1">
        <v>0.8</v>
      </c>
      <c r="BR5" s="1">
        <v>21</v>
      </c>
      <c r="BS5" s="1">
        <v>0</v>
      </c>
      <c r="BT5" s="1">
        <v>0</v>
      </c>
      <c r="BU5" s="1">
        <v>15</v>
      </c>
      <c r="BV5" s="1">
        <v>0</v>
      </c>
      <c r="BW5" s="1">
        <v>0</v>
      </c>
      <c r="BX5" s="1">
        <v>0</v>
      </c>
      <c r="BY5" s="1">
        <v>44.6</v>
      </c>
      <c r="BZ5" s="1">
        <v>0</v>
      </c>
      <c r="CA5" s="1">
        <v>3.87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4.292202360000001</v>
      </c>
      <c r="CL5" s="1">
        <v>7</v>
      </c>
    </row>
    <row r="6" spans="1:90" x14ac:dyDescent="0.25">
      <c r="A6" s="1" t="s">
        <v>75</v>
      </c>
      <c r="B6" s="1">
        <v>5</v>
      </c>
      <c r="C6" s="1">
        <v>15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2.6</v>
      </c>
      <c r="V6" s="1">
        <v>0.67</v>
      </c>
      <c r="W6" s="1">
        <v>26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3.13</v>
      </c>
      <c r="AH6" s="1">
        <v>0</v>
      </c>
      <c r="AI6" s="1">
        <v>0</v>
      </c>
      <c r="AJ6" s="1">
        <v>0.2</v>
      </c>
      <c r="AK6" s="1">
        <v>0</v>
      </c>
      <c r="AL6" s="1">
        <v>0</v>
      </c>
      <c r="AM6" s="1">
        <v>24.31</v>
      </c>
      <c r="AN6" s="1">
        <v>0</v>
      </c>
      <c r="AO6" s="1">
        <v>3.6</v>
      </c>
      <c r="AP6" s="1">
        <v>14.27</v>
      </c>
      <c r="AQ6" s="1">
        <v>16.670000000000002</v>
      </c>
      <c r="AR6" s="1">
        <v>0.13</v>
      </c>
      <c r="AS6" s="1">
        <v>3.13</v>
      </c>
      <c r="AT6" s="1">
        <v>1.27</v>
      </c>
      <c r="AU6" s="1">
        <v>0</v>
      </c>
      <c r="AV6" s="1">
        <v>0</v>
      </c>
      <c r="AX6" s="1">
        <v>7.2</v>
      </c>
      <c r="AY6" s="1">
        <v>0.4</v>
      </c>
      <c r="AZ6" s="1">
        <v>0</v>
      </c>
      <c r="BA6" s="1">
        <v>0</v>
      </c>
      <c r="BB6" s="1">
        <v>0.4</v>
      </c>
      <c r="BC6" s="1">
        <v>13.07</v>
      </c>
      <c r="BD6" s="1">
        <v>8.8000000000000007</v>
      </c>
      <c r="BE6" s="1">
        <v>4.53</v>
      </c>
      <c r="BF6" s="1">
        <v>0.87</v>
      </c>
      <c r="BG6" s="1">
        <v>2.8</v>
      </c>
      <c r="BH6" s="1">
        <v>1.6</v>
      </c>
      <c r="BI6" s="1">
        <v>1.38</v>
      </c>
      <c r="BJ6" s="1">
        <v>20.73</v>
      </c>
      <c r="BK6" s="1">
        <v>12.47</v>
      </c>
      <c r="BL6" s="1">
        <v>60</v>
      </c>
      <c r="BM6" s="1">
        <v>8.8000000000000007</v>
      </c>
      <c r="BN6" s="1">
        <v>2.73</v>
      </c>
      <c r="BO6" s="1">
        <v>31</v>
      </c>
      <c r="BP6" s="1">
        <v>2.6</v>
      </c>
      <c r="BQ6" s="1">
        <v>0.67</v>
      </c>
      <c r="BR6" s="1">
        <v>26</v>
      </c>
      <c r="BS6" s="1">
        <v>0</v>
      </c>
      <c r="BT6" s="1">
        <v>0</v>
      </c>
      <c r="BU6" s="1">
        <v>15</v>
      </c>
      <c r="BV6" s="1">
        <v>0</v>
      </c>
      <c r="BW6" s="1">
        <v>0</v>
      </c>
      <c r="BX6" s="1">
        <v>0</v>
      </c>
      <c r="BY6" s="1">
        <v>30</v>
      </c>
      <c r="BZ6" s="1">
        <v>0</v>
      </c>
      <c r="CA6" s="1">
        <v>2.6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3.9993089699999995</v>
      </c>
      <c r="CL6" s="1">
        <v>6</v>
      </c>
    </row>
    <row r="7" spans="1:90" x14ac:dyDescent="0.25">
      <c r="A7" s="1" t="s">
        <v>76</v>
      </c>
      <c r="B7" s="1">
        <v>6.1</v>
      </c>
      <c r="C7" s="1">
        <v>14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1.29</v>
      </c>
      <c r="V7" s="1">
        <v>0.21</v>
      </c>
      <c r="W7" s="1">
        <v>16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1.43</v>
      </c>
      <c r="AH7" s="1">
        <v>0.14000000000000001</v>
      </c>
      <c r="AI7" s="1">
        <v>0</v>
      </c>
      <c r="AJ7" s="1">
        <v>0.5</v>
      </c>
      <c r="AK7" s="1">
        <v>0</v>
      </c>
      <c r="AL7" s="1">
        <v>0</v>
      </c>
      <c r="AM7" s="1">
        <v>13.03</v>
      </c>
      <c r="AN7" s="1">
        <v>0</v>
      </c>
      <c r="AO7" s="1">
        <v>4.3</v>
      </c>
      <c r="AP7" s="1">
        <v>11.71</v>
      </c>
      <c r="AQ7" s="1">
        <v>17.71</v>
      </c>
      <c r="AR7" s="1">
        <v>0.14000000000000001</v>
      </c>
      <c r="AS7" s="1">
        <v>4</v>
      </c>
      <c r="AT7" s="1">
        <v>0.64</v>
      </c>
      <c r="AU7" s="1">
        <v>7.0000000000000007E-2</v>
      </c>
      <c r="AV7" s="1">
        <v>0</v>
      </c>
      <c r="AW7" s="1">
        <v>0</v>
      </c>
      <c r="AX7" s="1">
        <v>7.36</v>
      </c>
      <c r="AY7" s="1">
        <v>0.64</v>
      </c>
      <c r="AZ7" s="1">
        <v>0</v>
      </c>
      <c r="BA7" s="1">
        <v>0</v>
      </c>
      <c r="BB7" s="1">
        <v>0.64</v>
      </c>
      <c r="BC7" s="1">
        <v>6.71</v>
      </c>
      <c r="BD7" s="1">
        <v>4.29</v>
      </c>
      <c r="BE7" s="1">
        <v>2.0699999999999998</v>
      </c>
      <c r="BF7" s="1">
        <v>0.71</v>
      </c>
      <c r="BG7" s="1">
        <v>1</v>
      </c>
      <c r="BH7" s="1">
        <v>0.71</v>
      </c>
      <c r="BI7" s="1">
        <v>0.67</v>
      </c>
      <c r="BJ7" s="1">
        <v>24.86</v>
      </c>
      <c r="BK7" s="1">
        <v>22.14</v>
      </c>
      <c r="BL7" s="1">
        <v>89</v>
      </c>
      <c r="BM7" s="1">
        <v>2.86</v>
      </c>
      <c r="BN7" s="1">
        <v>0.71</v>
      </c>
      <c r="BO7" s="1">
        <v>25</v>
      </c>
      <c r="BP7" s="1">
        <v>1.29</v>
      </c>
      <c r="BQ7" s="1">
        <v>0.21</v>
      </c>
      <c r="BR7" s="1">
        <v>16</v>
      </c>
      <c r="BS7" s="1">
        <v>7.0000000000000007E-2</v>
      </c>
      <c r="BT7" s="1">
        <v>7.0000000000000007E-2</v>
      </c>
      <c r="BU7" s="1">
        <v>14</v>
      </c>
      <c r="BV7" s="1">
        <v>0</v>
      </c>
      <c r="BW7" s="1">
        <v>0</v>
      </c>
      <c r="BX7" s="1">
        <v>0</v>
      </c>
      <c r="BY7" s="1">
        <v>33.5</v>
      </c>
      <c r="BZ7" s="1">
        <v>0</v>
      </c>
      <c r="CA7" s="1">
        <v>1.29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5.538034660000001</v>
      </c>
      <c r="CL7" s="1">
        <v>6</v>
      </c>
    </row>
    <row r="8" spans="1:90" x14ac:dyDescent="0.25">
      <c r="A8" s="1" t="s">
        <v>78</v>
      </c>
      <c r="B8" s="1">
        <v>6</v>
      </c>
      <c r="C8" s="1">
        <v>14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1.43</v>
      </c>
      <c r="V8" s="1">
        <v>0.43</v>
      </c>
      <c r="W8" s="1">
        <v>30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2.21</v>
      </c>
      <c r="AH8" s="1">
        <v>0</v>
      </c>
      <c r="AI8" s="1">
        <v>0</v>
      </c>
      <c r="AJ8" s="1">
        <v>0.56999999999999995</v>
      </c>
      <c r="AK8" s="1">
        <v>0</v>
      </c>
      <c r="AL8" s="1">
        <v>0</v>
      </c>
      <c r="AM8" s="1">
        <v>21.51</v>
      </c>
      <c r="AN8" s="1">
        <v>0</v>
      </c>
      <c r="AO8" s="1">
        <v>4</v>
      </c>
      <c r="AP8" s="1">
        <v>15.36</v>
      </c>
      <c r="AQ8" s="1">
        <v>22.21</v>
      </c>
      <c r="AR8" s="1">
        <v>0.36</v>
      </c>
      <c r="AS8" s="1">
        <v>4.71</v>
      </c>
      <c r="AT8" s="1">
        <v>0.86</v>
      </c>
      <c r="AU8" s="1">
        <v>0.14000000000000001</v>
      </c>
      <c r="AV8" s="1">
        <v>7.0000000000000007E-2</v>
      </c>
      <c r="AW8" s="1">
        <v>50</v>
      </c>
      <c r="AX8" s="1">
        <v>9.43</v>
      </c>
      <c r="AY8" s="1">
        <v>1.71</v>
      </c>
      <c r="AZ8" s="1">
        <v>0</v>
      </c>
      <c r="BA8" s="1">
        <v>0</v>
      </c>
      <c r="BB8" s="1">
        <v>1.71</v>
      </c>
      <c r="BC8" s="1">
        <v>9</v>
      </c>
      <c r="BD8" s="1">
        <v>6.5</v>
      </c>
      <c r="BE8" s="1">
        <v>3.14</v>
      </c>
      <c r="BF8" s="1">
        <v>0.71</v>
      </c>
      <c r="BG8" s="1">
        <v>1.79</v>
      </c>
      <c r="BH8" s="1">
        <v>1.5</v>
      </c>
      <c r="BI8" s="1">
        <v>1.0900000000000001</v>
      </c>
      <c r="BJ8" s="1">
        <v>32.93</v>
      </c>
      <c r="BK8" s="1">
        <v>28.79</v>
      </c>
      <c r="BL8" s="1">
        <v>87</v>
      </c>
      <c r="BM8" s="1">
        <v>4.8600000000000003</v>
      </c>
      <c r="BN8" s="1">
        <v>1.86</v>
      </c>
      <c r="BO8" s="1">
        <v>38</v>
      </c>
      <c r="BP8" s="1">
        <v>1.43</v>
      </c>
      <c r="BQ8" s="1">
        <v>0.43</v>
      </c>
      <c r="BR8" s="1">
        <v>30</v>
      </c>
      <c r="BS8" s="1">
        <v>0</v>
      </c>
      <c r="BT8" s="1">
        <v>0</v>
      </c>
      <c r="BU8" s="1">
        <v>14</v>
      </c>
      <c r="BV8" s="1">
        <v>0</v>
      </c>
      <c r="BW8" s="1">
        <v>0</v>
      </c>
      <c r="BX8" s="1">
        <v>0</v>
      </c>
      <c r="BY8" s="1">
        <v>43.93</v>
      </c>
      <c r="BZ8" s="1">
        <v>0</v>
      </c>
      <c r="CA8" s="1">
        <v>1.43</v>
      </c>
      <c r="CB8" s="1">
        <v>7.0000000000000007E-2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5.3627026500000001</v>
      </c>
      <c r="CL8" s="1">
        <v>6</v>
      </c>
    </row>
    <row r="9" spans="1:90" x14ac:dyDescent="0.25">
      <c r="A9" s="1" t="s">
        <v>62</v>
      </c>
      <c r="B9" s="1">
        <v>5.2</v>
      </c>
      <c r="C9" s="1">
        <v>15</v>
      </c>
      <c r="D9" s="1">
        <v>90</v>
      </c>
      <c r="E9" s="1">
        <v>0.05</v>
      </c>
      <c r="F9" s="1">
        <v>0.08</v>
      </c>
      <c r="G9" s="1">
        <v>0.1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4.2699999999999996</v>
      </c>
      <c r="V9" s="1">
        <v>0.87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0.13</v>
      </c>
      <c r="AE9" s="1">
        <v>0.06</v>
      </c>
      <c r="AF9" s="1">
        <v>7.0000000000000007E-2</v>
      </c>
      <c r="AG9" s="1">
        <v>3.07</v>
      </c>
      <c r="AH9" s="1">
        <v>7.0000000000000007E-2</v>
      </c>
      <c r="AI9" s="1">
        <v>0</v>
      </c>
      <c r="AJ9" s="1">
        <v>0.33</v>
      </c>
      <c r="AK9" s="1">
        <v>0</v>
      </c>
      <c r="AL9" s="1">
        <v>2</v>
      </c>
      <c r="AM9" s="1">
        <v>24.27</v>
      </c>
      <c r="AN9" s="1">
        <v>0.2</v>
      </c>
      <c r="AO9" s="1">
        <v>4.0999999999999996</v>
      </c>
      <c r="AP9" s="1">
        <v>15.6</v>
      </c>
      <c r="AQ9" s="1">
        <v>20.2</v>
      </c>
      <c r="AR9" s="1">
        <v>0.47</v>
      </c>
      <c r="AS9" s="1">
        <v>4.47</v>
      </c>
      <c r="AT9" s="1">
        <v>0.87</v>
      </c>
      <c r="AU9" s="1">
        <v>7.0000000000000007E-2</v>
      </c>
      <c r="AV9" s="1">
        <v>7.0000000000000007E-2</v>
      </c>
      <c r="AW9" s="1">
        <v>100</v>
      </c>
      <c r="AX9" s="1">
        <v>10.67</v>
      </c>
      <c r="AY9" s="1">
        <v>0.53</v>
      </c>
      <c r="AZ9" s="1">
        <v>0</v>
      </c>
      <c r="BA9" s="1">
        <v>7.0000000000000007E-2</v>
      </c>
      <c r="BB9" s="1">
        <v>0.6</v>
      </c>
      <c r="BC9" s="1">
        <v>11.47</v>
      </c>
      <c r="BD9" s="1">
        <v>7.53</v>
      </c>
      <c r="BE9" s="1">
        <v>4</v>
      </c>
      <c r="BF9" s="1">
        <v>0.8</v>
      </c>
      <c r="BG9" s="1">
        <v>1.8</v>
      </c>
      <c r="BH9" s="1">
        <v>1.4</v>
      </c>
      <c r="BI9" s="1">
        <v>1.26</v>
      </c>
      <c r="BJ9" s="1">
        <v>21.67</v>
      </c>
      <c r="BK9" s="1">
        <v>12.73</v>
      </c>
      <c r="BL9" s="1">
        <v>59</v>
      </c>
      <c r="BM9" s="1">
        <v>10</v>
      </c>
      <c r="BN9" s="1">
        <v>2.5299999999999998</v>
      </c>
      <c r="BO9" s="1">
        <v>25</v>
      </c>
      <c r="BP9" s="1">
        <v>4.2699999999999996</v>
      </c>
      <c r="BQ9" s="1">
        <v>0.87</v>
      </c>
      <c r="BR9" s="1">
        <v>20</v>
      </c>
      <c r="BS9" s="1">
        <v>0</v>
      </c>
      <c r="BT9" s="1">
        <v>0</v>
      </c>
      <c r="BU9" s="1">
        <v>15</v>
      </c>
      <c r="BV9" s="1">
        <v>0</v>
      </c>
      <c r="BW9" s="1">
        <v>0</v>
      </c>
      <c r="BX9" s="1">
        <v>7.0000000000000007E-2</v>
      </c>
      <c r="BY9" s="1">
        <v>33.07</v>
      </c>
      <c r="BZ9" s="1">
        <v>0</v>
      </c>
      <c r="CA9" s="1">
        <v>4.2699999999999996</v>
      </c>
      <c r="CB9" s="1">
        <v>0.27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4.4129293500000006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1.07</v>
      </c>
      <c r="V10" s="1">
        <v>0.27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7.0000000000000007E-2</v>
      </c>
      <c r="AI10" s="1">
        <v>0</v>
      </c>
      <c r="AJ10" s="1">
        <v>0.27</v>
      </c>
      <c r="AK10" s="1">
        <v>0</v>
      </c>
      <c r="AL10" s="1">
        <v>0</v>
      </c>
      <c r="AM10" s="1">
        <v>21.63</v>
      </c>
      <c r="AN10" s="1">
        <v>0</v>
      </c>
      <c r="AO10" s="1">
        <v>4</v>
      </c>
      <c r="AP10" s="1">
        <v>15</v>
      </c>
      <c r="AQ10" s="1">
        <v>18.2</v>
      </c>
      <c r="AR10" s="1">
        <v>0.2</v>
      </c>
      <c r="AS10" s="1">
        <v>3.4</v>
      </c>
      <c r="AT10" s="1">
        <v>1.4</v>
      </c>
      <c r="AU10" s="1">
        <v>0</v>
      </c>
      <c r="AV10" s="1">
        <v>0</v>
      </c>
      <c r="AX10" s="1">
        <v>8.33</v>
      </c>
      <c r="AY10" s="1">
        <v>1</v>
      </c>
      <c r="AZ10" s="1">
        <v>0</v>
      </c>
      <c r="BA10" s="1">
        <v>0.13</v>
      </c>
      <c r="BB10" s="1">
        <v>1.1299999999999999</v>
      </c>
      <c r="BC10" s="1">
        <v>12.13</v>
      </c>
      <c r="BD10" s="1">
        <v>7.33</v>
      </c>
      <c r="BE10" s="1">
        <v>4.2699999999999996</v>
      </c>
      <c r="BF10" s="1">
        <v>1.53</v>
      </c>
      <c r="BG10" s="1">
        <v>1.87</v>
      </c>
      <c r="BH10" s="1">
        <v>1.1299999999999999</v>
      </c>
      <c r="BI10" s="1">
        <v>1.2</v>
      </c>
      <c r="BJ10" s="1">
        <v>25.93</v>
      </c>
      <c r="BK10" s="1">
        <v>19.47</v>
      </c>
      <c r="BL10" s="1">
        <v>75</v>
      </c>
      <c r="BM10" s="1">
        <v>5.93</v>
      </c>
      <c r="BN10" s="1">
        <v>1.87</v>
      </c>
      <c r="BO10" s="1">
        <v>32</v>
      </c>
      <c r="BP10" s="1">
        <v>1.07</v>
      </c>
      <c r="BQ10" s="1">
        <v>0.27</v>
      </c>
      <c r="BR10" s="1">
        <v>25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36.67</v>
      </c>
      <c r="BZ10" s="1">
        <v>0</v>
      </c>
      <c r="CA10" s="1">
        <v>1.07</v>
      </c>
      <c r="CB10" s="1">
        <v>0.13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4.3999237200000012</v>
      </c>
      <c r="CL10" s="1">
        <v>3</v>
      </c>
    </row>
    <row r="11" spans="1:90" x14ac:dyDescent="0.25">
      <c r="A11" s="1" t="s">
        <v>73</v>
      </c>
      <c r="B11" s="1">
        <v>4.5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3.25</v>
      </c>
      <c r="V11" s="1">
        <v>1.25</v>
      </c>
      <c r="W11" s="1">
        <v>38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0.25</v>
      </c>
      <c r="AI11" s="1">
        <v>0</v>
      </c>
      <c r="AJ11" s="1">
        <v>0.25</v>
      </c>
      <c r="AK11" s="1">
        <v>0</v>
      </c>
      <c r="AL11" s="1">
        <v>0</v>
      </c>
      <c r="AM11" s="1">
        <v>17.850000000000001</v>
      </c>
      <c r="AN11" s="1">
        <v>0</v>
      </c>
      <c r="AO11" s="1">
        <v>3.8</v>
      </c>
      <c r="AP11" s="1">
        <v>13.5</v>
      </c>
      <c r="AQ11" s="1">
        <v>16.5</v>
      </c>
      <c r="AR11" s="1">
        <v>0</v>
      </c>
      <c r="AS11" s="1">
        <v>3</v>
      </c>
      <c r="AT11" s="1">
        <v>1.25</v>
      </c>
      <c r="AU11" s="1">
        <v>0</v>
      </c>
      <c r="AV11" s="1">
        <v>0</v>
      </c>
      <c r="AX11" s="1">
        <v>6</v>
      </c>
      <c r="AY11" s="1">
        <v>1.5</v>
      </c>
      <c r="AZ11" s="1">
        <v>0</v>
      </c>
      <c r="BA11" s="1">
        <v>0</v>
      </c>
      <c r="BB11" s="1">
        <v>1.5</v>
      </c>
      <c r="BC11" s="1">
        <v>12</v>
      </c>
      <c r="BD11" s="1">
        <v>6.25</v>
      </c>
      <c r="BE11" s="1">
        <v>3.75</v>
      </c>
      <c r="BF11" s="1">
        <v>0.25</v>
      </c>
      <c r="BG11" s="1">
        <v>0.5</v>
      </c>
      <c r="BH11" s="1">
        <v>0.75</v>
      </c>
      <c r="BI11" s="1">
        <v>1.04</v>
      </c>
      <c r="BJ11" s="1">
        <v>27.5</v>
      </c>
      <c r="BK11" s="1">
        <v>19.25</v>
      </c>
      <c r="BL11" s="1">
        <v>70</v>
      </c>
      <c r="BM11" s="1">
        <v>9.25</v>
      </c>
      <c r="BN11" s="1">
        <v>3</v>
      </c>
      <c r="BO11" s="1">
        <v>32</v>
      </c>
      <c r="BP11" s="1">
        <v>3.25</v>
      </c>
      <c r="BQ11" s="1">
        <v>1.25</v>
      </c>
      <c r="BR11" s="1">
        <v>38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35.75</v>
      </c>
      <c r="BZ11" s="1">
        <v>0</v>
      </c>
      <c r="CA11" s="1">
        <v>3.25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4.274436360000001</v>
      </c>
      <c r="CL11" s="1">
        <v>3</v>
      </c>
    </row>
    <row r="12" spans="1:90" x14ac:dyDescent="0.25">
      <c r="A12" s="1" t="s">
        <v>70</v>
      </c>
      <c r="B12" s="1">
        <v>5.5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4.25</v>
      </c>
      <c r="V12" s="1">
        <v>0.75</v>
      </c>
      <c r="W12" s="1">
        <v>18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23.65</v>
      </c>
      <c r="AN12" s="1">
        <v>0</v>
      </c>
      <c r="AO12" s="1">
        <v>3.8</v>
      </c>
      <c r="AP12" s="1">
        <v>14</v>
      </c>
      <c r="AQ12" s="1">
        <v>17</v>
      </c>
      <c r="AR12" s="1">
        <v>0</v>
      </c>
      <c r="AS12" s="1">
        <v>3.25</v>
      </c>
      <c r="AT12" s="1">
        <v>1</v>
      </c>
      <c r="AU12" s="1">
        <v>0</v>
      </c>
      <c r="AV12" s="1">
        <v>0</v>
      </c>
      <c r="AX12" s="1">
        <v>7.5</v>
      </c>
      <c r="AY12" s="1">
        <v>0.25</v>
      </c>
      <c r="AZ12" s="1">
        <v>0</v>
      </c>
      <c r="BA12" s="1">
        <v>0</v>
      </c>
      <c r="BB12" s="1">
        <v>0.25</v>
      </c>
      <c r="BC12" s="1">
        <v>10.75</v>
      </c>
      <c r="BD12" s="1">
        <v>7.25</v>
      </c>
      <c r="BE12" s="1">
        <v>4.25</v>
      </c>
      <c r="BF12" s="1">
        <v>0.25</v>
      </c>
      <c r="BG12" s="1">
        <v>1.5</v>
      </c>
      <c r="BH12" s="1">
        <v>1</v>
      </c>
      <c r="BI12" s="1">
        <v>1.1399999999999999</v>
      </c>
      <c r="BJ12" s="1">
        <v>25</v>
      </c>
      <c r="BK12" s="1">
        <v>15.5</v>
      </c>
      <c r="BL12" s="1">
        <v>62</v>
      </c>
      <c r="BM12" s="1">
        <v>10</v>
      </c>
      <c r="BN12" s="1">
        <v>2.25</v>
      </c>
      <c r="BO12" s="1">
        <v>23</v>
      </c>
      <c r="BP12" s="1">
        <v>4.25</v>
      </c>
      <c r="BQ12" s="1">
        <v>0.75</v>
      </c>
      <c r="BR12" s="1">
        <v>18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34.75</v>
      </c>
      <c r="BZ12" s="1">
        <v>0</v>
      </c>
      <c r="CA12" s="1">
        <v>4.25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4.6949273099999997</v>
      </c>
      <c r="CL12" s="1">
        <v>3</v>
      </c>
    </row>
    <row r="13" spans="1:90" x14ac:dyDescent="0.25">
      <c r="A13" s="1" t="s">
        <v>66</v>
      </c>
      <c r="B13" s="1">
        <v>4.9000000000000004</v>
      </c>
      <c r="C13" s="1">
        <v>14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2.0699999999999998</v>
      </c>
      <c r="W13" s="1">
        <v>24</v>
      </c>
      <c r="X13" s="1">
        <v>0</v>
      </c>
      <c r="Y13" s="1">
        <v>0</v>
      </c>
      <c r="AA13" s="1">
        <v>0</v>
      </c>
      <c r="AB13" s="1">
        <v>0</v>
      </c>
      <c r="AC13" s="1">
        <v>7.0000000000000007E-2</v>
      </c>
      <c r="AD13" s="1">
        <v>0</v>
      </c>
      <c r="AE13" s="1">
        <v>0</v>
      </c>
      <c r="AF13" s="1">
        <v>0</v>
      </c>
      <c r="AG13" s="1">
        <v>2.79</v>
      </c>
      <c r="AH13" s="1">
        <v>7.0000000000000007E-2</v>
      </c>
      <c r="AI13" s="1">
        <v>0</v>
      </c>
      <c r="AJ13" s="1">
        <v>0.21</v>
      </c>
      <c r="AK13" s="1">
        <v>0</v>
      </c>
      <c r="AL13" s="1">
        <v>0.93</v>
      </c>
      <c r="AM13" s="1">
        <v>19.3</v>
      </c>
      <c r="AN13" s="1">
        <v>0</v>
      </c>
      <c r="AO13" s="1">
        <v>3.3</v>
      </c>
      <c r="AP13" s="1">
        <v>13.93</v>
      </c>
      <c r="AQ13" s="1">
        <v>16.5</v>
      </c>
      <c r="AR13" s="1">
        <v>0</v>
      </c>
      <c r="AS13" s="1">
        <v>2.86</v>
      </c>
      <c r="AT13" s="1">
        <v>1.57</v>
      </c>
      <c r="AU13" s="1">
        <v>0</v>
      </c>
      <c r="AV13" s="1">
        <v>0</v>
      </c>
      <c r="AX13" s="1">
        <v>7.43</v>
      </c>
      <c r="AY13" s="1">
        <v>1.07</v>
      </c>
      <c r="AZ13" s="1">
        <v>0</v>
      </c>
      <c r="BA13" s="1">
        <v>7.0000000000000007E-2</v>
      </c>
      <c r="BB13" s="1">
        <v>1.1399999999999999</v>
      </c>
      <c r="BC13" s="1">
        <v>12.43</v>
      </c>
      <c r="BD13" s="1">
        <v>7.64</v>
      </c>
      <c r="BE13" s="1">
        <v>4.3600000000000003</v>
      </c>
      <c r="BF13" s="1">
        <v>0.71</v>
      </c>
      <c r="BG13" s="1">
        <v>2.36</v>
      </c>
      <c r="BH13" s="1">
        <v>2.5</v>
      </c>
      <c r="BI13" s="1">
        <v>1.6</v>
      </c>
      <c r="BJ13" s="1">
        <v>26.86</v>
      </c>
      <c r="BK13" s="1">
        <v>12.07</v>
      </c>
      <c r="BL13" s="1">
        <v>45</v>
      </c>
      <c r="BM13" s="1">
        <v>17</v>
      </c>
      <c r="BN13" s="1">
        <v>4.6399999999999997</v>
      </c>
      <c r="BO13" s="1">
        <v>27</v>
      </c>
      <c r="BP13" s="1">
        <v>8.64</v>
      </c>
      <c r="BQ13" s="1">
        <v>2.0699999999999998</v>
      </c>
      <c r="BR13" s="1">
        <v>24</v>
      </c>
      <c r="BS13" s="1">
        <v>7.0000000000000007E-2</v>
      </c>
      <c r="BT13" s="1">
        <v>0</v>
      </c>
      <c r="BU13" s="1">
        <v>14</v>
      </c>
      <c r="BV13" s="1">
        <v>0</v>
      </c>
      <c r="BW13" s="1">
        <v>0</v>
      </c>
      <c r="BX13" s="1">
        <v>0</v>
      </c>
      <c r="BY13" s="1">
        <v>35.86</v>
      </c>
      <c r="BZ13" s="1">
        <v>0</v>
      </c>
      <c r="CA13" s="1">
        <v>8.64</v>
      </c>
      <c r="CB13" s="1">
        <v>0.79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3.1583856799999999</v>
      </c>
      <c r="CL13" s="1">
        <v>2</v>
      </c>
    </row>
    <row r="14" spans="1:90" x14ac:dyDescent="0.25">
      <c r="A14" s="1" t="s">
        <v>68</v>
      </c>
      <c r="B14" s="1">
        <v>6.1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0.86</v>
      </c>
      <c r="V14" s="1">
        <v>0.43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2.79</v>
      </c>
      <c r="AH14" s="1">
        <v>0.14000000000000001</v>
      </c>
      <c r="AI14" s="1">
        <v>0</v>
      </c>
      <c r="AJ14" s="1">
        <v>0.5</v>
      </c>
      <c r="AK14" s="1">
        <v>0</v>
      </c>
      <c r="AL14" s="1">
        <v>0</v>
      </c>
      <c r="AM14" s="1">
        <v>21.23</v>
      </c>
      <c r="AN14" s="1">
        <v>0</v>
      </c>
      <c r="AO14" s="1">
        <v>4</v>
      </c>
      <c r="AP14" s="1">
        <v>12.86</v>
      </c>
      <c r="AQ14" s="1">
        <v>18.86</v>
      </c>
      <c r="AR14" s="1">
        <v>0.21</v>
      </c>
      <c r="AS14" s="1">
        <v>4.71</v>
      </c>
      <c r="AT14" s="1">
        <v>0.64</v>
      </c>
      <c r="AU14" s="1">
        <v>0</v>
      </c>
      <c r="AV14" s="1">
        <v>0</v>
      </c>
      <c r="AX14" s="1">
        <v>6.57</v>
      </c>
      <c r="AY14" s="1">
        <v>0.79</v>
      </c>
      <c r="AZ14" s="1">
        <v>0</v>
      </c>
      <c r="BA14" s="1">
        <v>0</v>
      </c>
      <c r="BB14" s="1">
        <v>0.79</v>
      </c>
      <c r="BC14" s="1">
        <v>9.64</v>
      </c>
      <c r="BD14" s="1">
        <v>6</v>
      </c>
      <c r="BE14" s="1">
        <v>3.64</v>
      </c>
      <c r="BF14" s="1">
        <v>0.64</v>
      </c>
      <c r="BG14" s="1">
        <v>1.79</v>
      </c>
      <c r="BH14" s="1">
        <v>1.36</v>
      </c>
      <c r="BI14" s="1">
        <v>1.18</v>
      </c>
      <c r="BJ14" s="1">
        <v>25.14</v>
      </c>
      <c r="BK14" s="1">
        <v>20.29</v>
      </c>
      <c r="BL14" s="1">
        <v>81</v>
      </c>
      <c r="BM14" s="1">
        <v>4.93</v>
      </c>
      <c r="BN14" s="1">
        <v>2.0699999999999998</v>
      </c>
      <c r="BO14" s="1">
        <v>42</v>
      </c>
      <c r="BP14" s="1">
        <v>0.86</v>
      </c>
      <c r="BQ14" s="1">
        <v>0.43</v>
      </c>
      <c r="BR14" s="1">
        <v>50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34.64</v>
      </c>
      <c r="BZ14" s="1">
        <v>0</v>
      </c>
      <c r="CA14" s="1">
        <v>0.86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4.2920631300000007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4.33</v>
      </c>
      <c r="V15" s="1">
        <v>1.5</v>
      </c>
      <c r="W15" s="1">
        <v>35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4.33</v>
      </c>
      <c r="AH15" s="1">
        <v>0</v>
      </c>
      <c r="AI15" s="1">
        <v>0</v>
      </c>
      <c r="AJ15" s="1">
        <v>0.17</v>
      </c>
      <c r="AK15" s="1">
        <v>0</v>
      </c>
      <c r="AL15" s="1">
        <v>0</v>
      </c>
      <c r="AM15" s="1">
        <v>31.1</v>
      </c>
      <c r="AN15" s="1">
        <v>0</v>
      </c>
      <c r="AO15" s="1">
        <v>3.3</v>
      </c>
      <c r="AP15" s="1">
        <v>19.170000000000002</v>
      </c>
      <c r="AQ15" s="1">
        <v>21.17</v>
      </c>
      <c r="AR15" s="1">
        <v>0.33</v>
      </c>
      <c r="AS15" s="1">
        <v>3.17</v>
      </c>
      <c r="AT15" s="1">
        <v>2</v>
      </c>
      <c r="AU15" s="1">
        <v>0</v>
      </c>
      <c r="AV15" s="1">
        <v>0</v>
      </c>
      <c r="AX15" s="1">
        <v>11.33</v>
      </c>
      <c r="AY15" s="1">
        <v>1.17</v>
      </c>
      <c r="AZ15" s="1">
        <v>0</v>
      </c>
      <c r="BA15" s="1">
        <v>0</v>
      </c>
      <c r="BB15" s="1">
        <v>1.17</v>
      </c>
      <c r="BC15" s="1">
        <v>14.17</v>
      </c>
      <c r="BD15" s="1">
        <v>9.33</v>
      </c>
      <c r="BE15" s="1">
        <v>6.17</v>
      </c>
      <c r="BF15" s="1">
        <v>1.17</v>
      </c>
      <c r="BG15" s="1">
        <v>4.33</v>
      </c>
      <c r="BH15" s="1">
        <v>2.67</v>
      </c>
      <c r="BI15" s="1">
        <v>1.99</v>
      </c>
      <c r="BJ15" s="1">
        <v>38.5</v>
      </c>
      <c r="BK15" s="1">
        <v>25.67</v>
      </c>
      <c r="BL15" s="1">
        <v>67</v>
      </c>
      <c r="BM15" s="1">
        <v>14.83</v>
      </c>
      <c r="BN15" s="1">
        <v>4.67</v>
      </c>
      <c r="BO15" s="1">
        <v>31</v>
      </c>
      <c r="BP15" s="1">
        <v>4.33</v>
      </c>
      <c r="BQ15" s="1">
        <v>1.5</v>
      </c>
      <c r="BR15" s="1">
        <v>35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50.83</v>
      </c>
      <c r="BZ15" s="1">
        <v>0.17</v>
      </c>
      <c r="CA15" s="1">
        <v>4.33</v>
      </c>
      <c r="CB15" s="1">
        <v>0.17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3.9267369900000015</v>
      </c>
      <c r="CL15" s="1">
        <v>2</v>
      </c>
    </row>
    <row r="16" spans="1:90" x14ac:dyDescent="0.25">
      <c r="A16" s="1" t="s">
        <v>77</v>
      </c>
      <c r="B16" s="1">
        <v>4.3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2.33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40.270000000000003</v>
      </c>
      <c r="AN16" s="1">
        <v>0</v>
      </c>
      <c r="AO16" s="1">
        <v>3.4</v>
      </c>
      <c r="AP16" s="1">
        <v>19.329999999999998</v>
      </c>
      <c r="AQ16" s="1">
        <v>19.329999999999998</v>
      </c>
      <c r="AR16" s="1">
        <v>0</v>
      </c>
      <c r="AS16" s="1">
        <v>2</v>
      </c>
      <c r="AT16" s="1">
        <v>3</v>
      </c>
      <c r="AU16" s="1">
        <v>0</v>
      </c>
      <c r="AV16" s="1">
        <v>0</v>
      </c>
      <c r="AX16" s="1">
        <v>10.33</v>
      </c>
      <c r="AY16" s="1">
        <v>0.33</v>
      </c>
      <c r="AZ16" s="1">
        <v>0</v>
      </c>
      <c r="BA16" s="1">
        <v>0.33</v>
      </c>
      <c r="BB16" s="1">
        <v>0.67</v>
      </c>
      <c r="BC16" s="1">
        <v>17.329999999999998</v>
      </c>
      <c r="BD16" s="1">
        <v>13.67</v>
      </c>
      <c r="BE16" s="1">
        <v>8.33</v>
      </c>
      <c r="BF16" s="1">
        <v>0.67</v>
      </c>
      <c r="BG16" s="1">
        <v>2.33</v>
      </c>
      <c r="BH16" s="1">
        <v>3.33</v>
      </c>
      <c r="BI16" s="1">
        <v>2.5499999999999998</v>
      </c>
      <c r="BJ16" s="1">
        <v>28.67</v>
      </c>
      <c r="BK16" s="1">
        <v>10.33</v>
      </c>
      <c r="BL16" s="1">
        <v>36</v>
      </c>
      <c r="BM16" s="1">
        <v>24</v>
      </c>
      <c r="BN16" s="1">
        <v>7.67</v>
      </c>
      <c r="BO16" s="1">
        <v>32</v>
      </c>
      <c r="BP16" s="1">
        <v>10.33</v>
      </c>
      <c r="BQ16" s="1">
        <v>2.33</v>
      </c>
      <c r="BR16" s="1">
        <v>23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0.33</v>
      </c>
      <c r="BY16" s="1">
        <v>39</v>
      </c>
      <c r="BZ16" s="1">
        <v>0</v>
      </c>
      <c r="CA16" s="1">
        <v>10.33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5.3668765100000009</v>
      </c>
      <c r="CL16" s="1">
        <v>2</v>
      </c>
    </row>
    <row r="17" spans="1:90" x14ac:dyDescent="0.25">
      <c r="A17" s="1" t="s">
        <v>67</v>
      </c>
      <c r="B17" s="1">
        <v>4.8</v>
      </c>
      <c r="C17" s="1">
        <v>15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7.0000000000000007E-2</v>
      </c>
      <c r="W17" s="1">
        <v>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3.07</v>
      </c>
      <c r="AH17" s="1">
        <v>7.0000000000000007E-2</v>
      </c>
      <c r="AI17" s="1">
        <v>0</v>
      </c>
      <c r="AJ17" s="1">
        <v>0.2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16.329999999999998</v>
      </c>
      <c r="AQ17" s="1">
        <v>18.73</v>
      </c>
      <c r="AR17" s="1">
        <v>0.2</v>
      </c>
      <c r="AS17" s="1">
        <v>3.13</v>
      </c>
      <c r="AT17" s="1">
        <v>1.47</v>
      </c>
      <c r="AU17" s="1">
        <v>0</v>
      </c>
      <c r="AV17" s="1">
        <v>0</v>
      </c>
      <c r="AX17" s="1">
        <v>8.73</v>
      </c>
      <c r="AY17" s="1">
        <v>1.1299999999999999</v>
      </c>
      <c r="AZ17" s="1">
        <v>0</v>
      </c>
      <c r="BA17" s="1">
        <v>0</v>
      </c>
      <c r="BB17" s="1">
        <v>1.1299999999999999</v>
      </c>
      <c r="BC17" s="1">
        <v>14.53</v>
      </c>
      <c r="BD17" s="1">
        <v>8.8000000000000007</v>
      </c>
      <c r="BE17" s="1">
        <v>4.67</v>
      </c>
      <c r="BF17" s="1">
        <v>0.47</v>
      </c>
      <c r="BG17" s="1">
        <v>1.67</v>
      </c>
      <c r="BH17" s="1">
        <v>1.87</v>
      </c>
      <c r="BI17" s="1">
        <v>1.49</v>
      </c>
      <c r="BJ17" s="1">
        <v>32.130000000000003</v>
      </c>
      <c r="BK17" s="1">
        <v>23.53</v>
      </c>
      <c r="BL17" s="1">
        <v>73</v>
      </c>
      <c r="BM17" s="1">
        <v>5.07</v>
      </c>
      <c r="BN17" s="1">
        <v>0.73</v>
      </c>
      <c r="BO17" s="1">
        <v>14</v>
      </c>
      <c r="BP17" s="1">
        <v>1</v>
      </c>
      <c r="BQ17" s="1">
        <v>7.0000000000000007E-2</v>
      </c>
      <c r="BR17" s="1">
        <v>7</v>
      </c>
      <c r="BS17" s="1">
        <v>0</v>
      </c>
      <c r="BT17" s="1">
        <v>0</v>
      </c>
      <c r="BU17" s="1">
        <v>15</v>
      </c>
      <c r="BV17" s="1">
        <v>0</v>
      </c>
      <c r="BW17" s="1">
        <v>0</v>
      </c>
      <c r="BX17" s="1">
        <v>0</v>
      </c>
      <c r="BY17" s="1">
        <v>45.73</v>
      </c>
      <c r="BZ17" s="1">
        <v>0</v>
      </c>
      <c r="CA17" s="1">
        <v>1</v>
      </c>
      <c r="CB17" s="1">
        <v>0.13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3.7460397700000012</v>
      </c>
      <c r="CL17" s="1">
        <v>1</v>
      </c>
    </row>
    <row r="18" spans="1:90" x14ac:dyDescent="0.25">
      <c r="A18" s="1" t="s">
        <v>85</v>
      </c>
      <c r="B18" s="1">
        <v>4.4000000000000004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3.33</v>
      </c>
      <c r="AH18" s="1">
        <v>0</v>
      </c>
      <c r="AI18" s="1">
        <v>0</v>
      </c>
      <c r="AJ18" s="1">
        <v>0.33</v>
      </c>
      <c r="AK18" s="1">
        <v>0</v>
      </c>
      <c r="AL18" s="1">
        <v>0</v>
      </c>
      <c r="AM18" s="1">
        <v>26.73</v>
      </c>
      <c r="AN18" s="1">
        <v>0</v>
      </c>
      <c r="AO18" s="1">
        <v>3.7</v>
      </c>
      <c r="AP18" s="1">
        <v>16.670000000000002</v>
      </c>
      <c r="AQ18" s="1">
        <v>20.67</v>
      </c>
      <c r="AR18" s="1">
        <v>0</v>
      </c>
      <c r="AS18" s="1">
        <v>3.67</v>
      </c>
      <c r="AT18" s="1">
        <v>1</v>
      </c>
      <c r="AU18" s="1">
        <v>0.33</v>
      </c>
      <c r="AV18" s="1">
        <v>0.33</v>
      </c>
      <c r="AW18" s="1">
        <v>100</v>
      </c>
      <c r="AX18" s="1">
        <v>9.67</v>
      </c>
      <c r="AY18" s="1">
        <v>1.33</v>
      </c>
      <c r="AZ18" s="1">
        <v>0</v>
      </c>
      <c r="BA18" s="1">
        <v>0</v>
      </c>
      <c r="BB18" s="1">
        <v>1.33</v>
      </c>
      <c r="BC18" s="1">
        <v>16.670000000000002</v>
      </c>
      <c r="BD18" s="1">
        <v>10</v>
      </c>
      <c r="BE18" s="1">
        <v>4.33</v>
      </c>
      <c r="BF18" s="1">
        <v>1</v>
      </c>
      <c r="BG18" s="1">
        <v>2</v>
      </c>
      <c r="BH18" s="1">
        <v>2.33</v>
      </c>
      <c r="BI18" s="1">
        <v>1.59</v>
      </c>
      <c r="BJ18" s="1">
        <v>34.33</v>
      </c>
      <c r="BK18" s="1">
        <v>17.670000000000002</v>
      </c>
      <c r="BL18" s="1">
        <v>51</v>
      </c>
      <c r="BM18" s="1">
        <v>22</v>
      </c>
      <c r="BN18" s="1">
        <v>6.67</v>
      </c>
      <c r="BO18" s="1">
        <v>30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45</v>
      </c>
      <c r="BZ18" s="1">
        <v>0</v>
      </c>
      <c r="CA18" s="1">
        <v>5.33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3.5989187999999999</v>
      </c>
      <c r="CL18" s="1">
        <v>0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92A9-8BB0-4216-A108-E18E41C95629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75</v>
      </c>
      <c r="B2" s="1">
        <v>5</v>
      </c>
      <c r="C2" s="1">
        <v>16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2.75</v>
      </c>
      <c r="V2" s="1">
        <v>0.69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23.51</v>
      </c>
      <c r="AN2" s="1">
        <v>0</v>
      </c>
      <c r="AO2" s="1">
        <v>3.7</v>
      </c>
      <c r="AP2" s="1">
        <v>14</v>
      </c>
      <c r="AQ2" s="1">
        <v>17</v>
      </c>
      <c r="AR2" s="1">
        <v>0.12</v>
      </c>
      <c r="AS2" s="1">
        <v>3.31</v>
      </c>
      <c r="AT2" s="1">
        <v>1.19</v>
      </c>
      <c r="AU2" s="1">
        <v>0</v>
      </c>
      <c r="AV2" s="1">
        <v>0</v>
      </c>
      <c r="AX2" s="1">
        <v>7</v>
      </c>
      <c r="AY2" s="1">
        <v>0.5</v>
      </c>
      <c r="AZ2" s="1">
        <v>0</v>
      </c>
      <c r="BA2" s="1">
        <v>0</v>
      </c>
      <c r="BB2" s="1">
        <v>0.5</v>
      </c>
      <c r="BC2" s="1">
        <v>12.81</v>
      </c>
      <c r="BD2" s="1">
        <v>8.6199999999999992</v>
      </c>
      <c r="BE2" s="1">
        <v>4.3099999999999996</v>
      </c>
      <c r="BF2" s="1">
        <v>0.88</v>
      </c>
      <c r="BG2" s="1">
        <v>2.81</v>
      </c>
      <c r="BH2" s="1">
        <v>1.5</v>
      </c>
      <c r="BI2" s="1">
        <v>1.31</v>
      </c>
      <c r="BJ2" s="1">
        <v>21.19</v>
      </c>
      <c r="BK2" s="1">
        <v>12.5</v>
      </c>
      <c r="BL2" s="1">
        <v>59</v>
      </c>
      <c r="BM2" s="1">
        <v>9.5</v>
      </c>
      <c r="BN2" s="1">
        <v>3.12</v>
      </c>
      <c r="BO2" s="1">
        <v>33</v>
      </c>
      <c r="BP2" s="1">
        <v>2.75</v>
      </c>
      <c r="BQ2" s="1">
        <v>0.69</v>
      </c>
      <c r="BR2" s="1">
        <v>25</v>
      </c>
      <c r="BS2" s="1">
        <v>0</v>
      </c>
      <c r="BT2" s="1">
        <v>0</v>
      </c>
      <c r="BU2" s="1">
        <v>16</v>
      </c>
      <c r="BV2" s="1">
        <v>0</v>
      </c>
      <c r="BW2" s="1">
        <v>0</v>
      </c>
      <c r="BX2" s="1">
        <v>0</v>
      </c>
      <c r="BY2" s="1">
        <v>30.31</v>
      </c>
      <c r="BZ2" s="1">
        <v>0</v>
      </c>
      <c r="CA2" s="1">
        <v>2.75</v>
      </c>
      <c r="CB2" s="1">
        <v>0.19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4.0012443400000004</v>
      </c>
      <c r="CL2" s="1">
        <v>11</v>
      </c>
    </row>
    <row r="3" spans="1:90" x14ac:dyDescent="0.25">
      <c r="A3" s="1" t="s">
        <v>66</v>
      </c>
      <c r="B3" s="1">
        <v>4.9000000000000004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8.67</v>
      </c>
      <c r="V3" s="1">
        <v>2.0699999999999998</v>
      </c>
      <c r="W3" s="1">
        <v>24</v>
      </c>
      <c r="X3" s="1">
        <v>0</v>
      </c>
      <c r="Y3" s="1">
        <v>0</v>
      </c>
      <c r="AA3" s="1">
        <v>0</v>
      </c>
      <c r="AB3" s="1">
        <v>0</v>
      </c>
      <c r="AC3" s="1">
        <v>7.0000000000000007E-2</v>
      </c>
      <c r="AD3" s="1">
        <v>0</v>
      </c>
      <c r="AE3" s="1">
        <v>0</v>
      </c>
      <c r="AF3" s="1">
        <v>0</v>
      </c>
      <c r="AG3" s="1">
        <v>2.8</v>
      </c>
      <c r="AH3" s="1">
        <v>7.0000000000000007E-2</v>
      </c>
      <c r="AI3" s="1">
        <v>0</v>
      </c>
      <c r="AJ3" s="1">
        <v>0.2</v>
      </c>
      <c r="AK3" s="1">
        <v>0</v>
      </c>
      <c r="AL3" s="1">
        <v>0.87</v>
      </c>
      <c r="AM3" s="1">
        <v>20.09</v>
      </c>
      <c r="AN3" s="1">
        <v>0</v>
      </c>
      <c r="AO3" s="1">
        <v>3.3</v>
      </c>
      <c r="AP3" s="1">
        <v>14</v>
      </c>
      <c r="AQ3" s="1">
        <v>16.399999999999999</v>
      </c>
      <c r="AR3" s="1">
        <v>0</v>
      </c>
      <c r="AS3" s="1">
        <v>2.8</v>
      </c>
      <c r="AT3" s="1">
        <v>1.67</v>
      </c>
      <c r="AU3" s="1">
        <v>0</v>
      </c>
      <c r="AV3" s="1">
        <v>0</v>
      </c>
      <c r="AX3" s="1">
        <v>7.4</v>
      </c>
      <c r="AY3" s="1">
        <v>1.1299999999999999</v>
      </c>
      <c r="AZ3" s="1">
        <v>0</v>
      </c>
      <c r="BA3" s="1">
        <v>7.0000000000000007E-2</v>
      </c>
      <c r="BB3" s="1">
        <v>1.2</v>
      </c>
      <c r="BC3" s="1">
        <v>12.73</v>
      </c>
      <c r="BD3" s="1">
        <v>7.93</v>
      </c>
      <c r="BE3" s="1">
        <v>4.47</v>
      </c>
      <c r="BF3" s="1">
        <v>0.67</v>
      </c>
      <c r="BG3" s="1">
        <v>2.4</v>
      </c>
      <c r="BH3" s="1">
        <v>2.4700000000000002</v>
      </c>
      <c r="BI3" s="1">
        <v>1.62</v>
      </c>
      <c r="BJ3" s="1">
        <v>26.47</v>
      </c>
      <c r="BK3" s="1">
        <v>12</v>
      </c>
      <c r="BL3" s="1">
        <v>45</v>
      </c>
      <c r="BM3" s="1">
        <v>16.73</v>
      </c>
      <c r="BN3" s="1">
        <v>4.53</v>
      </c>
      <c r="BO3" s="1">
        <v>27</v>
      </c>
      <c r="BP3" s="1">
        <v>8.67</v>
      </c>
      <c r="BQ3" s="1">
        <v>2.0699999999999998</v>
      </c>
      <c r="BR3" s="1">
        <v>24</v>
      </c>
      <c r="BS3" s="1">
        <v>7.0000000000000007E-2</v>
      </c>
      <c r="BT3" s="1">
        <v>0</v>
      </c>
      <c r="BU3" s="1">
        <v>15</v>
      </c>
      <c r="BV3" s="1">
        <v>0</v>
      </c>
      <c r="BW3" s="1">
        <v>0</v>
      </c>
      <c r="BX3" s="1">
        <v>0</v>
      </c>
      <c r="BY3" s="1">
        <v>35.6</v>
      </c>
      <c r="BZ3" s="1">
        <v>0</v>
      </c>
      <c r="CA3" s="1">
        <v>8.67</v>
      </c>
      <c r="CB3" s="1">
        <v>0.73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4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3.6449485700000013</v>
      </c>
      <c r="CL3" s="1">
        <v>8</v>
      </c>
    </row>
    <row r="4" spans="1:90" x14ac:dyDescent="0.25">
      <c r="A4" s="1" t="s">
        <v>76</v>
      </c>
      <c r="B4" s="1">
        <v>6.1</v>
      </c>
      <c r="C4" s="1">
        <v>15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1.4</v>
      </c>
      <c r="AH4" s="1">
        <v>0.13</v>
      </c>
      <c r="AI4" s="1">
        <v>0</v>
      </c>
      <c r="AJ4" s="1">
        <v>0.53</v>
      </c>
      <c r="AK4" s="1">
        <v>0</v>
      </c>
      <c r="AL4" s="1">
        <v>0</v>
      </c>
      <c r="AM4" s="1">
        <v>12.91</v>
      </c>
      <c r="AN4" s="1">
        <v>0</v>
      </c>
      <c r="AO4" s="1">
        <v>4.4000000000000004</v>
      </c>
      <c r="AP4" s="1">
        <v>11.6</v>
      </c>
      <c r="AQ4" s="1">
        <v>18</v>
      </c>
      <c r="AR4" s="1">
        <v>0.13</v>
      </c>
      <c r="AS4" s="1">
        <v>4.13</v>
      </c>
      <c r="AT4" s="1">
        <v>0.6</v>
      </c>
      <c r="AU4" s="1">
        <v>7.0000000000000007E-2</v>
      </c>
      <c r="AV4" s="1">
        <v>0</v>
      </c>
      <c r="AW4" s="1">
        <v>0</v>
      </c>
      <c r="AX4" s="1">
        <v>7.27</v>
      </c>
      <c r="AY4" s="1">
        <v>0.6</v>
      </c>
      <c r="AZ4" s="1">
        <v>0</v>
      </c>
      <c r="BA4" s="1">
        <v>0</v>
      </c>
      <c r="BB4" s="1">
        <v>0.6</v>
      </c>
      <c r="BC4" s="1">
        <v>6.4</v>
      </c>
      <c r="BD4" s="1">
        <v>4.13</v>
      </c>
      <c r="BE4" s="1">
        <v>2</v>
      </c>
      <c r="BF4" s="1">
        <v>0.73</v>
      </c>
      <c r="BG4" s="1">
        <v>1.07</v>
      </c>
      <c r="BH4" s="1">
        <v>0.67</v>
      </c>
      <c r="BI4" s="1">
        <v>0.64</v>
      </c>
      <c r="BJ4" s="1">
        <v>24.27</v>
      </c>
      <c r="BK4" s="1">
        <v>21.73</v>
      </c>
      <c r="BL4" s="1">
        <v>90</v>
      </c>
      <c r="BM4" s="1">
        <v>2.67</v>
      </c>
      <c r="BN4" s="1">
        <v>0.67</v>
      </c>
      <c r="BO4" s="1">
        <v>25</v>
      </c>
      <c r="BP4" s="1">
        <v>1.2</v>
      </c>
      <c r="BQ4" s="1">
        <v>0.2</v>
      </c>
      <c r="BR4" s="1">
        <v>17</v>
      </c>
      <c r="BS4" s="1">
        <v>7.0000000000000007E-2</v>
      </c>
      <c r="BT4" s="1">
        <v>7.0000000000000007E-2</v>
      </c>
      <c r="BU4" s="1">
        <v>15</v>
      </c>
      <c r="BV4" s="1">
        <v>0</v>
      </c>
      <c r="BW4" s="1">
        <v>0</v>
      </c>
      <c r="BX4" s="1">
        <v>0</v>
      </c>
      <c r="BY4" s="1">
        <v>32.729999999999997</v>
      </c>
      <c r="BZ4" s="1">
        <v>0</v>
      </c>
      <c r="CA4" s="1">
        <v>1.2</v>
      </c>
      <c r="CB4" s="1">
        <v>0.13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5.5779026800000011</v>
      </c>
      <c r="CL4" s="1">
        <v>7</v>
      </c>
    </row>
    <row r="5" spans="1:90" x14ac:dyDescent="0.25">
      <c r="A5" s="1" t="s">
        <v>70</v>
      </c>
      <c r="B5" s="1">
        <v>5.5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4.8</v>
      </c>
      <c r="V5" s="1">
        <v>0.8</v>
      </c>
      <c r="W5" s="1">
        <v>17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</v>
      </c>
      <c r="AH5" s="1">
        <v>0</v>
      </c>
      <c r="AI5" s="1">
        <v>0</v>
      </c>
      <c r="AJ5" s="1">
        <v>0.2</v>
      </c>
      <c r="AK5" s="1">
        <v>0</v>
      </c>
      <c r="AL5" s="1">
        <v>0</v>
      </c>
      <c r="AM5" s="1">
        <v>25.92</v>
      </c>
      <c r="AN5" s="1">
        <v>0</v>
      </c>
      <c r="AO5" s="1">
        <v>3.5</v>
      </c>
      <c r="AP5" s="1">
        <v>15</v>
      </c>
      <c r="AQ5" s="1">
        <v>17.399999999999999</v>
      </c>
      <c r="AR5" s="1">
        <v>0</v>
      </c>
      <c r="AS5" s="1">
        <v>3.2</v>
      </c>
      <c r="AT5" s="1">
        <v>1</v>
      </c>
      <c r="AU5" s="1">
        <v>0</v>
      </c>
      <c r="AV5" s="1">
        <v>0</v>
      </c>
      <c r="AX5" s="1">
        <v>9</v>
      </c>
      <c r="AY5" s="1">
        <v>0.2</v>
      </c>
      <c r="AZ5" s="1">
        <v>0</v>
      </c>
      <c r="BA5" s="1">
        <v>0</v>
      </c>
      <c r="BB5" s="1">
        <v>0.2</v>
      </c>
      <c r="BC5" s="1">
        <v>12.6</v>
      </c>
      <c r="BD5" s="1">
        <v>8.8000000000000007</v>
      </c>
      <c r="BE5" s="1">
        <v>4.4000000000000004</v>
      </c>
      <c r="BF5" s="1">
        <v>0.6</v>
      </c>
      <c r="BG5" s="1">
        <v>2.2000000000000002</v>
      </c>
      <c r="BH5" s="1">
        <v>1.6</v>
      </c>
      <c r="BI5" s="1">
        <v>1.45</v>
      </c>
      <c r="BJ5" s="1">
        <v>27.2</v>
      </c>
      <c r="BK5" s="1">
        <v>16</v>
      </c>
      <c r="BL5" s="1">
        <v>59</v>
      </c>
      <c r="BM5" s="1">
        <v>11.6</v>
      </c>
      <c r="BN5" s="1">
        <v>2.2000000000000002</v>
      </c>
      <c r="BO5" s="1">
        <v>19</v>
      </c>
      <c r="BP5" s="1">
        <v>4.8</v>
      </c>
      <c r="BQ5" s="1">
        <v>0.8</v>
      </c>
      <c r="BR5" s="1">
        <v>17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37.4</v>
      </c>
      <c r="BZ5" s="1">
        <v>0</v>
      </c>
      <c r="CA5" s="1">
        <v>4.8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4.7523550700000019</v>
      </c>
      <c r="CL5" s="1">
        <v>7</v>
      </c>
    </row>
    <row r="6" spans="1:90" x14ac:dyDescent="0.25">
      <c r="A6" s="1" t="s">
        <v>62</v>
      </c>
      <c r="B6" s="1">
        <v>5.2</v>
      </c>
      <c r="C6" s="1">
        <v>16</v>
      </c>
      <c r="D6" s="1">
        <v>90</v>
      </c>
      <c r="E6" s="1">
        <v>0.05</v>
      </c>
      <c r="F6" s="1">
        <v>0.08</v>
      </c>
      <c r="G6" s="1">
        <v>0.1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4.0599999999999996</v>
      </c>
      <c r="V6" s="1">
        <v>0.81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0.06</v>
      </c>
      <c r="AG6" s="1">
        <v>3.38</v>
      </c>
      <c r="AH6" s="1">
        <v>0.06</v>
      </c>
      <c r="AI6" s="1">
        <v>0</v>
      </c>
      <c r="AJ6" s="1">
        <v>0.31</v>
      </c>
      <c r="AK6" s="1">
        <v>0</v>
      </c>
      <c r="AL6" s="1">
        <v>1.88</v>
      </c>
      <c r="AM6" s="1">
        <v>26.98</v>
      </c>
      <c r="AN6" s="1">
        <v>0.2</v>
      </c>
      <c r="AO6" s="1">
        <v>4</v>
      </c>
      <c r="AP6" s="1">
        <v>16.309999999999999</v>
      </c>
      <c r="AQ6" s="1">
        <v>20.62</v>
      </c>
      <c r="AR6" s="1">
        <v>0.44</v>
      </c>
      <c r="AS6" s="1">
        <v>4.4400000000000004</v>
      </c>
      <c r="AT6" s="1">
        <v>0.88</v>
      </c>
      <c r="AU6" s="1">
        <v>0.06</v>
      </c>
      <c r="AV6" s="1">
        <v>0.06</v>
      </c>
      <c r="AW6" s="1">
        <v>100</v>
      </c>
      <c r="AX6" s="1">
        <v>10.75</v>
      </c>
      <c r="AY6" s="1">
        <v>0.62</v>
      </c>
      <c r="AZ6" s="1">
        <v>0</v>
      </c>
      <c r="BA6" s="1">
        <v>0.12</v>
      </c>
      <c r="BB6" s="1">
        <v>0.75</v>
      </c>
      <c r="BC6" s="1">
        <v>12.25</v>
      </c>
      <c r="BD6" s="1">
        <v>8.06</v>
      </c>
      <c r="BE6" s="1">
        <v>4.38</v>
      </c>
      <c r="BF6" s="1">
        <v>0.75</v>
      </c>
      <c r="BG6" s="1">
        <v>1.94</v>
      </c>
      <c r="BH6" s="1">
        <v>1.5</v>
      </c>
      <c r="BI6" s="1">
        <v>1.38</v>
      </c>
      <c r="BJ6" s="1">
        <v>22.06</v>
      </c>
      <c r="BK6" s="1">
        <v>12.88</v>
      </c>
      <c r="BL6" s="1">
        <v>58</v>
      </c>
      <c r="BM6" s="1">
        <v>9.8800000000000008</v>
      </c>
      <c r="BN6" s="1">
        <v>2.44</v>
      </c>
      <c r="BO6" s="1">
        <v>25</v>
      </c>
      <c r="BP6" s="1">
        <v>4.0599999999999996</v>
      </c>
      <c r="BQ6" s="1">
        <v>0.81</v>
      </c>
      <c r="BR6" s="1">
        <v>20</v>
      </c>
      <c r="BS6" s="1">
        <v>0</v>
      </c>
      <c r="BT6" s="1">
        <v>0</v>
      </c>
      <c r="BU6" s="1">
        <v>16</v>
      </c>
      <c r="BV6" s="1">
        <v>0</v>
      </c>
      <c r="BW6" s="1">
        <v>0</v>
      </c>
      <c r="BX6" s="1">
        <v>0.06</v>
      </c>
      <c r="BY6" s="1">
        <v>34.119999999999997</v>
      </c>
      <c r="BZ6" s="1">
        <v>0</v>
      </c>
      <c r="CA6" s="1">
        <v>4.0599999999999996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4.1411457100000018</v>
      </c>
      <c r="CL6" s="1">
        <v>6</v>
      </c>
    </row>
    <row r="7" spans="1:90" x14ac:dyDescent="0.25">
      <c r="A7" s="1" t="s">
        <v>79</v>
      </c>
      <c r="B7" s="1">
        <v>5.0999999999999996</v>
      </c>
      <c r="C7" s="1">
        <v>13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5.85</v>
      </c>
      <c r="V7" s="1">
        <v>1.46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3.92</v>
      </c>
      <c r="AH7" s="1">
        <v>0</v>
      </c>
      <c r="AI7" s="1">
        <v>0</v>
      </c>
      <c r="AJ7" s="1">
        <v>0.54</v>
      </c>
      <c r="AK7" s="1">
        <v>0</v>
      </c>
      <c r="AL7" s="1">
        <v>0</v>
      </c>
      <c r="AM7" s="1">
        <v>27.65</v>
      </c>
      <c r="AN7" s="1">
        <v>0</v>
      </c>
      <c r="AO7" s="1">
        <v>4.2</v>
      </c>
      <c r="AP7" s="1">
        <v>17.54</v>
      </c>
      <c r="AQ7" s="1">
        <v>24</v>
      </c>
      <c r="AR7" s="1">
        <v>0.62</v>
      </c>
      <c r="AS7" s="1">
        <v>5.38</v>
      </c>
      <c r="AT7" s="1">
        <v>1</v>
      </c>
      <c r="AU7" s="1">
        <v>0.08</v>
      </c>
      <c r="AV7" s="1">
        <v>0.08</v>
      </c>
      <c r="AW7" s="1">
        <v>100</v>
      </c>
      <c r="AX7" s="1">
        <v>9.5399999999999991</v>
      </c>
      <c r="AY7" s="1">
        <v>0.85</v>
      </c>
      <c r="AZ7" s="1">
        <v>0</v>
      </c>
      <c r="BA7" s="1">
        <v>0</v>
      </c>
      <c r="BB7" s="1">
        <v>0.85</v>
      </c>
      <c r="BC7" s="1">
        <v>12.69</v>
      </c>
      <c r="BD7" s="1">
        <v>7.46</v>
      </c>
      <c r="BE7" s="1">
        <v>4.92</v>
      </c>
      <c r="BF7" s="1">
        <v>0.69</v>
      </c>
      <c r="BG7" s="1">
        <v>1.92</v>
      </c>
      <c r="BH7" s="1">
        <v>1.46</v>
      </c>
      <c r="BI7" s="1">
        <v>1.36</v>
      </c>
      <c r="BJ7" s="1">
        <v>30.08</v>
      </c>
      <c r="BK7" s="1">
        <v>19.309999999999999</v>
      </c>
      <c r="BL7" s="1">
        <v>64</v>
      </c>
      <c r="BM7" s="1">
        <v>11.92</v>
      </c>
      <c r="BN7" s="1">
        <v>3</v>
      </c>
      <c r="BO7" s="1">
        <v>25</v>
      </c>
      <c r="BP7" s="1">
        <v>5.85</v>
      </c>
      <c r="BQ7" s="1">
        <v>1.46</v>
      </c>
      <c r="BR7" s="1">
        <v>25</v>
      </c>
      <c r="BS7" s="1">
        <v>0</v>
      </c>
      <c r="BT7" s="1">
        <v>0</v>
      </c>
      <c r="BU7" s="1">
        <v>13</v>
      </c>
      <c r="BV7" s="1">
        <v>0</v>
      </c>
      <c r="BW7" s="1">
        <v>0</v>
      </c>
      <c r="BX7" s="1">
        <v>0.08</v>
      </c>
      <c r="BY7" s="1">
        <v>42.69</v>
      </c>
      <c r="BZ7" s="1">
        <v>0</v>
      </c>
      <c r="CA7" s="1">
        <v>5.85</v>
      </c>
      <c r="CB7" s="1">
        <v>0.23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3.8638211700000005</v>
      </c>
      <c r="CL7" s="1">
        <v>5</v>
      </c>
    </row>
    <row r="8" spans="1:90" x14ac:dyDescent="0.25">
      <c r="A8" s="1" t="s">
        <v>61</v>
      </c>
      <c r="B8" s="1">
        <v>4.5999999999999996</v>
      </c>
      <c r="C8" s="1">
        <v>14</v>
      </c>
      <c r="D8" s="1">
        <v>89.93</v>
      </c>
      <c r="E8" s="1">
        <v>0.05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5.57</v>
      </c>
      <c r="V8" s="1">
        <v>1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0.21</v>
      </c>
      <c r="AD8" s="1">
        <v>0.14000000000000001</v>
      </c>
      <c r="AE8" s="1">
        <v>0.06</v>
      </c>
      <c r="AF8" s="1">
        <v>0</v>
      </c>
      <c r="AG8" s="1">
        <v>2.57</v>
      </c>
      <c r="AH8" s="1">
        <v>0.14000000000000001</v>
      </c>
      <c r="AI8" s="1">
        <v>7.0000000000000007E-2</v>
      </c>
      <c r="AJ8" s="1">
        <v>0.36</v>
      </c>
      <c r="AK8" s="1">
        <v>0</v>
      </c>
      <c r="AL8" s="1">
        <v>2.14</v>
      </c>
      <c r="AM8" s="1">
        <v>20.96</v>
      </c>
      <c r="AN8" s="1">
        <v>0.2</v>
      </c>
      <c r="AO8" s="1">
        <v>3.7</v>
      </c>
      <c r="AP8" s="1">
        <v>15.64</v>
      </c>
      <c r="AQ8" s="1">
        <v>19.29</v>
      </c>
      <c r="AR8" s="1">
        <v>0.36</v>
      </c>
      <c r="AS8" s="1">
        <v>3.57</v>
      </c>
      <c r="AT8" s="1">
        <v>1</v>
      </c>
      <c r="AU8" s="1">
        <v>0.14000000000000001</v>
      </c>
      <c r="AV8" s="1">
        <v>7.0000000000000007E-2</v>
      </c>
      <c r="AW8" s="1">
        <v>50</v>
      </c>
      <c r="AX8" s="1">
        <v>9.7899999999999991</v>
      </c>
      <c r="AY8" s="1">
        <v>0.71</v>
      </c>
      <c r="AZ8" s="1">
        <v>0</v>
      </c>
      <c r="BA8" s="1">
        <v>0</v>
      </c>
      <c r="BB8" s="1">
        <v>0.71</v>
      </c>
      <c r="BC8" s="1">
        <v>12.29</v>
      </c>
      <c r="BD8" s="1">
        <v>7.21</v>
      </c>
      <c r="BE8" s="1">
        <v>3.79</v>
      </c>
      <c r="BF8" s="1">
        <v>0.71</v>
      </c>
      <c r="BG8" s="1">
        <v>1.43</v>
      </c>
      <c r="BH8" s="1">
        <v>1.64</v>
      </c>
      <c r="BI8" s="1">
        <v>1.3</v>
      </c>
      <c r="BJ8" s="1">
        <v>41.93</v>
      </c>
      <c r="BK8" s="1">
        <v>29.5</v>
      </c>
      <c r="BL8" s="1">
        <v>70</v>
      </c>
      <c r="BM8" s="1">
        <v>13.29</v>
      </c>
      <c r="BN8" s="1">
        <v>3.21</v>
      </c>
      <c r="BO8" s="1">
        <v>24</v>
      </c>
      <c r="BP8" s="1">
        <v>5.57</v>
      </c>
      <c r="BQ8" s="1">
        <v>1</v>
      </c>
      <c r="BR8" s="1">
        <v>18</v>
      </c>
      <c r="BS8" s="1">
        <v>7.0000000000000007E-2</v>
      </c>
      <c r="BT8" s="1">
        <v>7.0000000000000007E-2</v>
      </c>
      <c r="BU8" s="1">
        <v>14</v>
      </c>
      <c r="BV8" s="1">
        <v>0</v>
      </c>
      <c r="BW8" s="1">
        <v>0</v>
      </c>
      <c r="BX8" s="1">
        <v>0</v>
      </c>
      <c r="BY8" s="1">
        <v>53.29</v>
      </c>
      <c r="BZ8" s="1">
        <v>0</v>
      </c>
      <c r="CA8" s="1">
        <v>5.57</v>
      </c>
      <c r="CB8" s="1">
        <v>0.71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5.1271594999999976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0.75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2.75</v>
      </c>
      <c r="AH9" s="1">
        <v>0</v>
      </c>
      <c r="AI9" s="1">
        <v>0</v>
      </c>
      <c r="AJ9" s="1">
        <v>0.25</v>
      </c>
      <c r="AK9" s="1">
        <v>0</v>
      </c>
      <c r="AL9" s="1">
        <v>0</v>
      </c>
      <c r="AM9" s="1">
        <v>22.8</v>
      </c>
      <c r="AN9" s="1">
        <v>0</v>
      </c>
      <c r="AO9" s="1">
        <v>3.3</v>
      </c>
      <c r="AP9" s="1">
        <v>14.75</v>
      </c>
      <c r="AQ9" s="1">
        <v>17.75</v>
      </c>
      <c r="AR9" s="1">
        <v>0</v>
      </c>
      <c r="AS9" s="1">
        <v>2.75</v>
      </c>
      <c r="AT9" s="1">
        <v>1.75</v>
      </c>
      <c r="AU9" s="1">
        <v>0.25</v>
      </c>
      <c r="AV9" s="1">
        <v>0.25</v>
      </c>
      <c r="AW9" s="1">
        <v>100</v>
      </c>
      <c r="AX9" s="1">
        <v>8.5</v>
      </c>
      <c r="AY9" s="1">
        <v>1</v>
      </c>
      <c r="AZ9" s="1">
        <v>0</v>
      </c>
      <c r="BA9" s="1">
        <v>0</v>
      </c>
      <c r="BB9" s="1">
        <v>1</v>
      </c>
      <c r="BC9" s="1">
        <v>14.5</v>
      </c>
      <c r="BD9" s="1">
        <v>8.75</v>
      </c>
      <c r="BE9" s="1">
        <v>4.5</v>
      </c>
      <c r="BF9" s="1">
        <v>1</v>
      </c>
      <c r="BG9" s="1">
        <v>1.75</v>
      </c>
      <c r="BH9" s="1">
        <v>2.5</v>
      </c>
      <c r="BI9" s="1">
        <v>1.7</v>
      </c>
      <c r="BJ9" s="1">
        <v>33</v>
      </c>
      <c r="BK9" s="1">
        <v>18</v>
      </c>
      <c r="BL9" s="1">
        <v>55</v>
      </c>
      <c r="BM9" s="1">
        <v>18.75</v>
      </c>
      <c r="BN9" s="1">
        <v>5.5</v>
      </c>
      <c r="BO9" s="1">
        <v>29</v>
      </c>
      <c r="BP9" s="1">
        <v>4.5</v>
      </c>
      <c r="BQ9" s="1">
        <v>0.75</v>
      </c>
      <c r="BR9" s="1">
        <v>17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42.5</v>
      </c>
      <c r="BZ9" s="1">
        <v>0</v>
      </c>
      <c r="CA9" s="1">
        <v>4.5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4.0678096000000004</v>
      </c>
      <c r="CL9" s="1">
        <v>3</v>
      </c>
    </row>
    <row r="10" spans="1:90" x14ac:dyDescent="0.25">
      <c r="A10" s="1" t="s">
        <v>68</v>
      </c>
      <c r="B10" s="1">
        <v>6.1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0.87</v>
      </c>
      <c r="V10" s="1">
        <v>0.47</v>
      </c>
      <c r="W10" s="1">
        <v>54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0.13</v>
      </c>
      <c r="AI10" s="1">
        <v>0</v>
      </c>
      <c r="AJ10" s="1">
        <v>0.47</v>
      </c>
      <c r="AK10" s="1">
        <v>0</v>
      </c>
      <c r="AL10" s="1">
        <v>0</v>
      </c>
      <c r="AM10" s="1">
        <v>21.17</v>
      </c>
      <c r="AN10" s="1">
        <v>0</v>
      </c>
      <c r="AO10" s="1">
        <v>3.9</v>
      </c>
      <c r="AP10" s="1">
        <v>12.93</v>
      </c>
      <c r="AQ10" s="1">
        <v>18.53</v>
      </c>
      <c r="AR10" s="1">
        <v>0.2</v>
      </c>
      <c r="AS10" s="1">
        <v>4.53</v>
      </c>
      <c r="AT10" s="1">
        <v>0.73</v>
      </c>
      <c r="AU10" s="1">
        <v>0</v>
      </c>
      <c r="AV10" s="1">
        <v>0</v>
      </c>
      <c r="AX10" s="1">
        <v>6.67</v>
      </c>
      <c r="AY10" s="1">
        <v>0.73</v>
      </c>
      <c r="AZ10" s="1">
        <v>0</v>
      </c>
      <c r="BA10" s="1">
        <v>0</v>
      </c>
      <c r="BB10" s="1">
        <v>0.73</v>
      </c>
      <c r="BC10" s="1">
        <v>9.8000000000000007</v>
      </c>
      <c r="BD10" s="1">
        <v>6.13</v>
      </c>
      <c r="BE10" s="1">
        <v>3.73</v>
      </c>
      <c r="BF10" s="1">
        <v>0.67</v>
      </c>
      <c r="BG10" s="1">
        <v>1.67</v>
      </c>
      <c r="BH10" s="1">
        <v>1.4</v>
      </c>
      <c r="BI10" s="1">
        <v>1.22</v>
      </c>
      <c r="BJ10" s="1">
        <v>25.2</v>
      </c>
      <c r="BK10" s="1">
        <v>20.53</v>
      </c>
      <c r="BL10" s="1">
        <v>81</v>
      </c>
      <c r="BM10" s="1">
        <v>4.8</v>
      </c>
      <c r="BN10" s="1">
        <v>2.0699999999999998</v>
      </c>
      <c r="BO10" s="1">
        <v>43</v>
      </c>
      <c r="BP10" s="1">
        <v>0.87</v>
      </c>
      <c r="BQ10" s="1">
        <v>0.47</v>
      </c>
      <c r="BR10" s="1">
        <v>54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34.799999999999997</v>
      </c>
      <c r="BZ10" s="1">
        <v>0</v>
      </c>
      <c r="CA10" s="1">
        <v>0.87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4.415485920000001</v>
      </c>
      <c r="CL10" s="1">
        <v>2</v>
      </c>
    </row>
    <row r="11" spans="1:90" x14ac:dyDescent="0.25">
      <c r="A11" s="1" t="s">
        <v>78</v>
      </c>
      <c r="B11" s="1">
        <v>6</v>
      </c>
      <c r="C11" s="1">
        <v>15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1.4</v>
      </c>
      <c r="V11" s="1">
        <v>0.4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2.0699999999999998</v>
      </c>
      <c r="AH11" s="1">
        <v>0</v>
      </c>
      <c r="AI11" s="1">
        <v>0</v>
      </c>
      <c r="AJ11" s="1">
        <v>0.6</v>
      </c>
      <c r="AK11" s="1">
        <v>0</v>
      </c>
      <c r="AL11" s="1">
        <v>0</v>
      </c>
      <c r="AM11" s="1">
        <v>20.45</v>
      </c>
      <c r="AN11" s="1">
        <v>0</v>
      </c>
      <c r="AO11" s="1">
        <v>4.0999999999999996</v>
      </c>
      <c r="AP11" s="1">
        <v>14.8</v>
      </c>
      <c r="AQ11" s="1">
        <v>22</v>
      </c>
      <c r="AR11" s="1">
        <v>0.33</v>
      </c>
      <c r="AS11" s="1">
        <v>4.8</v>
      </c>
      <c r="AT11" s="1">
        <v>0.8</v>
      </c>
      <c r="AU11" s="1">
        <v>0.2</v>
      </c>
      <c r="AV11" s="1">
        <v>7.0000000000000007E-2</v>
      </c>
      <c r="AW11" s="1">
        <v>35</v>
      </c>
      <c r="AX11" s="1">
        <v>9.1300000000000008</v>
      </c>
      <c r="AY11" s="1">
        <v>1.67</v>
      </c>
      <c r="AZ11" s="1">
        <v>0</v>
      </c>
      <c r="BA11" s="1">
        <v>0</v>
      </c>
      <c r="BB11" s="1">
        <v>1.67</v>
      </c>
      <c r="BC11" s="1">
        <v>8.67</v>
      </c>
      <c r="BD11" s="1">
        <v>6.13</v>
      </c>
      <c r="BE11" s="1">
        <v>2.93</v>
      </c>
      <c r="BF11" s="1">
        <v>0.67</v>
      </c>
      <c r="BG11" s="1">
        <v>1.67</v>
      </c>
      <c r="BH11" s="1">
        <v>1.4</v>
      </c>
      <c r="BI11" s="1">
        <v>1.03</v>
      </c>
      <c r="BJ11" s="1">
        <v>32</v>
      </c>
      <c r="BK11" s="1">
        <v>27.87</v>
      </c>
      <c r="BL11" s="1">
        <v>87</v>
      </c>
      <c r="BM11" s="1">
        <v>4.8</v>
      </c>
      <c r="BN11" s="1">
        <v>1.73</v>
      </c>
      <c r="BO11" s="1">
        <v>36</v>
      </c>
      <c r="BP11" s="1">
        <v>1.4</v>
      </c>
      <c r="BQ11" s="1">
        <v>0.4</v>
      </c>
      <c r="BR11" s="1">
        <v>29</v>
      </c>
      <c r="BS11" s="1">
        <v>0</v>
      </c>
      <c r="BT11" s="1">
        <v>0</v>
      </c>
      <c r="BU11" s="1">
        <v>15</v>
      </c>
      <c r="BV11" s="1">
        <v>0</v>
      </c>
      <c r="BW11" s="1">
        <v>0</v>
      </c>
      <c r="BX11" s="1">
        <v>0</v>
      </c>
      <c r="BY11" s="1">
        <v>42.67</v>
      </c>
      <c r="BZ11" s="1">
        <v>0</v>
      </c>
      <c r="CA11" s="1">
        <v>1.4</v>
      </c>
      <c r="CB11" s="1">
        <v>7.0000000000000007E-2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5.9690052600000003</v>
      </c>
      <c r="CL11" s="1">
        <v>2</v>
      </c>
    </row>
    <row r="12" spans="1:90" x14ac:dyDescent="0.25">
      <c r="A12" s="1" t="s">
        <v>73</v>
      </c>
      <c r="B12" s="1">
        <v>4.5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3.2</v>
      </c>
      <c r="V12" s="1">
        <v>1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2.8</v>
      </c>
      <c r="AH12" s="1">
        <v>0.2</v>
      </c>
      <c r="AI12" s="1">
        <v>0</v>
      </c>
      <c r="AJ12" s="1">
        <v>0.2</v>
      </c>
      <c r="AK12" s="1">
        <v>0</v>
      </c>
      <c r="AL12" s="1">
        <v>0</v>
      </c>
      <c r="AM12" s="1">
        <v>20.72</v>
      </c>
      <c r="AN12" s="1">
        <v>0</v>
      </c>
      <c r="AO12" s="1">
        <v>3.7</v>
      </c>
      <c r="AP12" s="1">
        <v>14</v>
      </c>
      <c r="AQ12" s="1">
        <v>16.399999999999999</v>
      </c>
      <c r="AR12" s="1">
        <v>0</v>
      </c>
      <c r="AS12" s="1">
        <v>3</v>
      </c>
      <c r="AT12" s="1">
        <v>1.2</v>
      </c>
      <c r="AU12" s="1">
        <v>0</v>
      </c>
      <c r="AV12" s="1">
        <v>0</v>
      </c>
      <c r="AX12" s="1">
        <v>6</v>
      </c>
      <c r="AY12" s="1">
        <v>1.4</v>
      </c>
      <c r="AZ12" s="1">
        <v>0</v>
      </c>
      <c r="BA12" s="1">
        <v>0</v>
      </c>
      <c r="BB12" s="1">
        <v>1.4</v>
      </c>
      <c r="BC12" s="1">
        <v>12.2</v>
      </c>
      <c r="BD12" s="1">
        <v>6.4</v>
      </c>
      <c r="BE12" s="1">
        <v>4</v>
      </c>
      <c r="BF12" s="1">
        <v>0.2</v>
      </c>
      <c r="BG12" s="1">
        <v>0.8</v>
      </c>
      <c r="BH12" s="1">
        <v>1</v>
      </c>
      <c r="BI12" s="1">
        <v>1.2</v>
      </c>
      <c r="BJ12" s="1">
        <v>28.8</v>
      </c>
      <c r="BK12" s="1">
        <v>19.8</v>
      </c>
      <c r="BL12" s="1">
        <v>69</v>
      </c>
      <c r="BM12" s="1">
        <v>10.8</v>
      </c>
      <c r="BN12" s="1">
        <v>3.4</v>
      </c>
      <c r="BO12" s="1">
        <v>31</v>
      </c>
      <c r="BP12" s="1">
        <v>3.2</v>
      </c>
      <c r="BQ12" s="1">
        <v>1</v>
      </c>
      <c r="BR12" s="1">
        <v>31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37.4</v>
      </c>
      <c r="BZ12" s="1">
        <v>0</v>
      </c>
      <c r="CA12" s="1">
        <v>3.2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3.9787917200000007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1.19</v>
      </c>
      <c r="V13" s="1">
        <v>0.06</v>
      </c>
      <c r="W13" s="1">
        <v>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3.06</v>
      </c>
      <c r="AH13" s="1">
        <v>0.12</v>
      </c>
      <c r="AI13" s="1">
        <v>0</v>
      </c>
      <c r="AJ13" s="1">
        <v>0.19</v>
      </c>
      <c r="AK13" s="1">
        <v>0</v>
      </c>
      <c r="AL13" s="1">
        <v>0</v>
      </c>
      <c r="AM13" s="1">
        <v>25.34</v>
      </c>
      <c r="AN13" s="1">
        <v>0</v>
      </c>
      <c r="AO13" s="1">
        <v>3.4</v>
      </c>
      <c r="AP13" s="1">
        <v>16.25</v>
      </c>
      <c r="AQ13" s="1">
        <v>18.5</v>
      </c>
      <c r="AR13" s="1">
        <v>0.19</v>
      </c>
      <c r="AS13" s="1">
        <v>3</v>
      </c>
      <c r="AT13" s="1">
        <v>1.56</v>
      </c>
      <c r="AU13" s="1">
        <v>0</v>
      </c>
      <c r="AV13" s="1">
        <v>0</v>
      </c>
      <c r="AX13" s="1">
        <v>8.75</v>
      </c>
      <c r="AY13" s="1">
        <v>1.19</v>
      </c>
      <c r="AZ13" s="1">
        <v>0</v>
      </c>
      <c r="BA13" s="1">
        <v>0</v>
      </c>
      <c r="BB13" s="1">
        <v>1.19</v>
      </c>
      <c r="BC13" s="1">
        <v>14.62</v>
      </c>
      <c r="BD13" s="1">
        <v>8.8800000000000008</v>
      </c>
      <c r="BE13" s="1">
        <v>4.75</v>
      </c>
      <c r="BF13" s="1">
        <v>0.44</v>
      </c>
      <c r="BG13" s="1">
        <v>1.75</v>
      </c>
      <c r="BH13" s="1">
        <v>2</v>
      </c>
      <c r="BI13" s="1">
        <v>1.58</v>
      </c>
      <c r="BJ13" s="1">
        <v>32.119999999999997</v>
      </c>
      <c r="BK13" s="1">
        <v>23.56</v>
      </c>
      <c r="BL13" s="1">
        <v>73</v>
      </c>
      <c r="BM13" s="1">
        <v>5.19</v>
      </c>
      <c r="BN13" s="1">
        <v>0.69</v>
      </c>
      <c r="BO13" s="1">
        <v>13</v>
      </c>
      <c r="BP13" s="1">
        <v>1.19</v>
      </c>
      <c r="BQ13" s="1">
        <v>0.06</v>
      </c>
      <c r="BR13" s="1">
        <v>5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45.69</v>
      </c>
      <c r="BZ13" s="1">
        <v>0</v>
      </c>
      <c r="CA13" s="1">
        <v>1.19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3.804758220000001</v>
      </c>
      <c r="CL13" s="1">
        <v>1</v>
      </c>
    </row>
    <row r="14" spans="1:90" x14ac:dyDescent="0.25">
      <c r="A14" s="1" t="s">
        <v>86</v>
      </c>
      <c r="B14" s="1">
        <v>4.3</v>
      </c>
      <c r="C14" s="1">
        <v>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17.600000000000001</v>
      </c>
      <c r="AN14" s="1">
        <v>0</v>
      </c>
      <c r="AO14" s="1">
        <v>2.1</v>
      </c>
      <c r="AP14" s="1">
        <v>10</v>
      </c>
      <c r="AQ14" s="1">
        <v>10</v>
      </c>
      <c r="AR14" s="1">
        <v>0</v>
      </c>
      <c r="AS14" s="1">
        <v>1</v>
      </c>
      <c r="AT14" s="1">
        <v>3</v>
      </c>
      <c r="AU14" s="1">
        <v>0</v>
      </c>
      <c r="AV14" s="1">
        <v>0</v>
      </c>
      <c r="AX14" s="1">
        <v>3</v>
      </c>
      <c r="AY14" s="1">
        <v>1</v>
      </c>
      <c r="AZ14" s="1">
        <v>0</v>
      </c>
      <c r="BA14" s="1">
        <v>0</v>
      </c>
      <c r="BB14" s="1">
        <v>1</v>
      </c>
      <c r="BC14" s="1">
        <v>15</v>
      </c>
      <c r="BD14" s="1">
        <v>11</v>
      </c>
      <c r="BE14" s="1">
        <v>5</v>
      </c>
      <c r="BF14" s="1">
        <v>0</v>
      </c>
      <c r="BG14" s="1">
        <v>4</v>
      </c>
      <c r="BH14" s="1">
        <v>3</v>
      </c>
      <c r="BI14" s="1">
        <v>1.96</v>
      </c>
      <c r="BJ14" s="1">
        <v>36</v>
      </c>
      <c r="BK14" s="1">
        <v>24</v>
      </c>
      <c r="BL14" s="1">
        <v>67</v>
      </c>
      <c r="BM14" s="1">
        <v>15</v>
      </c>
      <c r="BN14" s="1">
        <v>7</v>
      </c>
      <c r="BO14" s="1">
        <v>47</v>
      </c>
      <c r="BP14" s="1">
        <v>1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40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3.2621358400000009</v>
      </c>
      <c r="CL14" s="1">
        <v>1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2F59-5B5C-403C-9AC3-F3FFF36D0A8E}">
  <dimension ref="A1:CL9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17</v>
      </c>
      <c r="D2" s="1">
        <v>90</v>
      </c>
      <c r="E2" s="1">
        <v>0.04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3.94</v>
      </c>
      <c r="V2" s="1">
        <v>0.76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0.18</v>
      </c>
      <c r="AD2" s="1">
        <v>0.12</v>
      </c>
      <c r="AE2" s="1">
        <v>0.05</v>
      </c>
      <c r="AF2" s="1">
        <v>0.06</v>
      </c>
      <c r="AG2" s="1">
        <v>3.29</v>
      </c>
      <c r="AH2" s="1">
        <v>0.06</v>
      </c>
      <c r="AI2" s="1">
        <v>0</v>
      </c>
      <c r="AJ2" s="1">
        <v>0.35</v>
      </c>
      <c r="AK2" s="1">
        <v>0</v>
      </c>
      <c r="AL2" s="1">
        <v>1.76</v>
      </c>
      <c r="AM2" s="1">
        <v>26.45</v>
      </c>
      <c r="AN2" s="1">
        <v>0.2</v>
      </c>
      <c r="AO2" s="1">
        <v>4</v>
      </c>
      <c r="AP2" s="1">
        <v>16</v>
      </c>
      <c r="AQ2" s="1">
        <v>20.76</v>
      </c>
      <c r="AR2" s="1">
        <v>0.41</v>
      </c>
      <c r="AS2" s="1">
        <v>4.53</v>
      </c>
      <c r="AT2" s="1">
        <v>0.82</v>
      </c>
      <c r="AU2" s="1">
        <v>0.06</v>
      </c>
      <c r="AV2" s="1">
        <v>0.06</v>
      </c>
      <c r="AW2" s="1">
        <v>100</v>
      </c>
      <c r="AX2" s="1">
        <v>10.29</v>
      </c>
      <c r="AY2" s="1">
        <v>0.59</v>
      </c>
      <c r="AZ2" s="1">
        <v>0</v>
      </c>
      <c r="BA2" s="1">
        <v>0.12</v>
      </c>
      <c r="BB2" s="1">
        <v>0.71</v>
      </c>
      <c r="BC2" s="1">
        <v>12.24</v>
      </c>
      <c r="BD2" s="1">
        <v>8</v>
      </c>
      <c r="BE2" s="1">
        <v>4.24</v>
      </c>
      <c r="BF2" s="1">
        <v>1</v>
      </c>
      <c r="BG2" s="1">
        <v>1.82</v>
      </c>
      <c r="BH2" s="1">
        <v>1.53</v>
      </c>
      <c r="BI2" s="1">
        <v>1.35</v>
      </c>
      <c r="BJ2" s="1">
        <v>22.24</v>
      </c>
      <c r="BK2" s="1">
        <v>13</v>
      </c>
      <c r="BL2" s="1">
        <v>58</v>
      </c>
      <c r="BM2" s="1">
        <v>9.76</v>
      </c>
      <c r="BN2" s="1">
        <v>2.41</v>
      </c>
      <c r="BO2" s="1">
        <v>25</v>
      </c>
      <c r="BP2" s="1">
        <v>3.94</v>
      </c>
      <c r="BQ2" s="1">
        <v>0.76</v>
      </c>
      <c r="BR2" s="1">
        <v>19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0.06</v>
      </c>
      <c r="BY2" s="1">
        <v>33.94</v>
      </c>
      <c r="BZ2" s="1">
        <v>0</v>
      </c>
      <c r="CA2" s="1">
        <v>3.94</v>
      </c>
      <c r="CB2" s="1">
        <v>0.24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4.5279118899999977</v>
      </c>
      <c r="CL2" s="1">
        <v>6</v>
      </c>
    </row>
    <row r="3" spans="1:90" x14ac:dyDescent="0.25">
      <c r="A3" s="1" t="s">
        <v>68</v>
      </c>
      <c r="B3" s="1">
        <v>6.1</v>
      </c>
      <c r="C3" s="1">
        <v>16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0.81</v>
      </c>
      <c r="V3" s="1">
        <v>0.44</v>
      </c>
      <c r="W3" s="1">
        <v>54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2.75</v>
      </c>
      <c r="AH3" s="1">
        <v>0.12</v>
      </c>
      <c r="AI3" s="1">
        <v>0</v>
      </c>
      <c r="AJ3" s="1">
        <v>0.44</v>
      </c>
      <c r="AK3" s="1">
        <v>0</v>
      </c>
      <c r="AL3" s="1">
        <v>0</v>
      </c>
      <c r="AM3" s="1">
        <v>20.8</v>
      </c>
      <c r="AN3" s="1">
        <v>0</v>
      </c>
      <c r="AO3" s="1">
        <v>3.9</v>
      </c>
      <c r="AP3" s="1">
        <v>13</v>
      </c>
      <c r="AQ3" s="1">
        <v>18.25</v>
      </c>
      <c r="AR3" s="1">
        <v>0.19</v>
      </c>
      <c r="AS3" s="1">
        <v>4.38</v>
      </c>
      <c r="AT3" s="1">
        <v>0.75</v>
      </c>
      <c r="AU3" s="1">
        <v>0</v>
      </c>
      <c r="AV3" s="1">
        <v>0</v>
      </c>
      <c r="AX3" s="1">
        <v>7.12</v>
      </c>
      <c r="AY3" s="1">
        <v>0.75</v>
      </c>
      <c r="AZ3" s="1">
        <v>0</v>
      </c>
      <c r="BA3" s="1">
        <v>0</v>
      </c>
      <c r="BB3" s="1">
        <v>0.75</v>
      </c>
      <c r="BC3" s="1">
        <v>9.5</v>
      </c>
      <c r="BD3" s="1">
        <v>5.88</v>
      </c>
      <c r="BE3" s="1">
        <v>3.69</v>
      </c>
      <c r="BF3" s="1">
        <v>0.69</v>
      </c>
      <c r="BG3" s="1">
        <v>1.56</v>
      </c>
      <c r="BH3" s="1">
        <v>1.38</v>
      </c>
      <c r="BI3" s="1">
        <v>1.2</v>
      </c>
      <c r="BJ3" s="1">
        <v>24.69</v>
      </c>
      <c r="BK3" s="1">
        <v>20.25</v>
      </c>
      <c r="BL3" s="1">
        <v>82</v>
      </c>
      <c r="BM3" s="1">
        <v>4.5</v>
      </c>
      <c r="BN3" s="1">
        <v>1.94</v>
      </c>
      <c r="BO3" s="1">
        <v>43</v>
      </c>
      <c r="BP3" s="1">
        <v>0.81</v>
      </c>
      <c r="BQ3" s="1">
        <v>0.44</v>
      </c>
      <c r="BR3" s="1">
        <v>54</v>
      </c>
      <c r="BS3" s="1">
        <v>0</v>
      </c>
      <c r="BT3" s="1">
        <v>0</v>
      </c>
      <c r="BU3" s="1">
        <v>16</v>
      </c>
      <c r="BV3" s="1">
        <v>0</v>
      </c>
      <c r="BW3" s="1">
        <v>0</v>
      </c>
      <c r="BX3" s="1">
        <v>0</v>
      </c>
      <c r="BY3" s="1">
        <v>34.44</v>
      </c>
      <c r="BZ3" s="1">
        <v>0</v>
      </c>
      <c r="CA3" s="1">
        <v>0.81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9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4.5771244000000006</v>
      </c>
      <c r="CL3" s="1">
        <v>6</v>
      </c>
    </row>
    <row r="4" spans="1:90" x14ac:dyDescent="0.25">
      <c r="A4" s="1" t="s">
        <v>76</v>
      </c>
      <c r="B4" s="1">
        <v>6.1</v>
      </c>
      <c r="C4" s="1">
        <v>16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1.1200000000000001</v>
      </c>
      <c r="V4" s="1">
        <v>0.19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1.5</v>
      </c>
      <c r="AH4" s="1">
        <v>0.12</v>
      </c>
      <c r="AI4" s="1">
        <v>0</v>
      </c>
      <c r="AJ4" s="1">
        <v>0.56000000000000005</v>
      </c>
      <c r="AK4" s="1">
        <v>0</v>
      </c>
      <c r="AL4" s="1">
        <v>0</v>
      </c>
      <c r="AM4" s="1">
        <v>13.55</v>
      </c>
      <c r="AN4" s="1">
        <v>0</v>
      </c>
      <c r="AO4" s="1">
        <v>4.5</v>
      </c>
      <c r="AP4" s="1">
        <v>12.19</v>
      </c>
      <c r="AQ4" s="1">
        <v>18.940000000000001</v>
      </c>
      <c r="AR4" s="1">
        <v>0.12</v>
      </c>
      <c r="AS4" s="1">
        <v>4.3099999999999996</v>
      </c>
      <c r="AT4" s="1">
        <v>0.56000000000000005</v>
      </c>
      <c r="AU4" s="1">
        <v>0.06</v>
      </c>
      <c r="AV4" s="1">
        <v>0</v>
      </c>
      <c r="AW4" s="1">
        <v>0</v>
      </c>
      <c r="AX4" s="1">
        <v>7.44</v>
      </c>
      <c r="AY4" s="1">
        <v>0.56000000000000005</v>
      </c>
      <c r="AZ4" s="1">
        <v>0</v>
      </c>
      <c r="BA4" s="1">
        <v>0</v>
      </c>
      <c r="BB4" s="1">
        <v>0.56000000000000005</v>
      </c>
      <c r="BC4" s="1">
        <v>6.38</v>
      </c>
      <c r="BD4" s="1">
        <v>4</v>
      </c>
      <c r="BE4" s="1">
        <v>2.06</v>
      </c>
      <c r="BF4" s="1">
        <v>0.69</v>
      </c>
      <c r="BG4" s="1">
        <v>1</v>
      </c>
      <c r="BH4" s="1">
        <v>0.62</v>
      </c>
      <c r="BI4" s="1">
        <v>0.63</v>
      </c>
      <c r="BJ4" s="1">
        <v>25</v>
      </c>
      <c r="BK4" s="1">
        <v>22.62</v>
      </c>
      <c r="BL4" s="1">
        <v>90</v>
      </c>
      <c r="BM4" s="1">
        <v>2.5</v>
      </c>
      <c r="BN4" s="1">
        <v>0.62</v>
      </c>
      <c r="BO4" s="1">
        <v>25</v>
      </c>
      <c r="BP4" s="1">
        <v>1.1200000000000001</v>
      </c>
      <c r="BQ4" s="1">
        <v>0.19</v>
      </c>
      <c r="BR4" s="1">
        <v>17</v>
      </c>
      <c r="BS4" s="1">
        <v>0.06</v>
      </c>
      <c r="BT4" s="1">
        <v>0.06</v>
      </c>
      <c r="BU4" s="1">
        <v>16</v>
      </c>
      <c r="BV4" s="1">
        <v>0</v>
      </c>
      <c r="BW4" s="1">
        <v>0</v>
      </c>
      <c r="BX4" s="1">
        <v>0</v>
      </c>
      <c r="BY4" s="1">
        <v>33.5</v>
      </c>
      <c r="BZ4" s="1">
        <v>0</v>
      </c>
      <c r="CA4" s="1">
        <v>1.1200000000000001</v>
      </c>
      <c r="CB4" s="1">
        <v>0.12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5.4329895300000004</v>
      </c>
      <c r="CL4" s="1">
        <v>6</v>
      </c>
    </row>
    <row r="5" spans="1:90" x14ac:dyDescent="0.25">
      <c r="A5" s="1" t="s">
        <v>67</v>
      </c>
      <c r="B5" s="1">
        <v>4.8</v>
      </c>
      <c r="C5" s="1">
        <v>17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1.24</v>
      </c>
      <c r="V5" s="1">
        <v>0.06</v>
      </c>
      <c r="W5" s="1">
        <v>5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3.35</v>
      </c>
      <c r="AH5" s="1">
        <v>0.12</v>
      </c>
      <c r="AI5" s="1">
        <v>0</v>
      </c>
      <c r="AJ5" s="1">
        <v>0.18</v>
      </c>
      <c r="AK5" s="1">
        <v>0</v>
      </c>
      <c r="AL5" s="1">
        <v>0</v>
      </c>
      <c r="AM5" s="1">
        <v>26.94</v>
      </c>
      <c r="AN5" s="1">
        <v>0</v>
      </c>
      <c r="AO5" s="1">
        <v>3.4</v>
      </c>
      <c r="AP5" s="1">
        <v>16.760000000000002</v>
      </c>
      <c r="AQ5" s="1">
        <v>18.88</v>
      </c>
      <c r="AR5" s="1">
        <v>0.18</v>
      </c>
      <c r="AS5" s="1">
        <v>2.88</v>
      </c>
      <c r="AT5" s="1">
        <v>1.88</v>
      </c>
      <c r="AU5" s="1">
        <v>0</v>
      </c>
      <c r="AV5" s="1">
        <v>0</v>
      </c>
      <c r="AX5" s="1">
        <v>8.82</v>
      </c>
      <c r="AY5" s="1">
        <v>1.18</v>
      </c>
      <c r="AZ5" s="1">
        <v>0</v>
      </c>
      <c r="BA5" s="1">
        <v>0</v>
      </c>
      <c r="BB5" s="1">
        <v>1.18</v>
      </c>
      <c r="BC5" s="1">
        <v>15.59</v>
      </c>
      <c r="BD5" s="1">
        <v>9.35</v>
      </c>
      <c r="BE5" s="1">
        <v>5.35</v>
      </c>
      <c r="BF5" s="1">
        <v>0.65</v>
      </c>
      <c r="BG5" s="1">
        <v>1.82</v>
      </c>
      <c r="BH5" s="1">
        <v>2.12</v>
      </c>
      <c r="BI5" s="1">
        <v>1.71</v>
      </c>
      <c r="BJ5" s="1">
        <v>32.35</v>
      </c>
      <c r="BK5" s="1">
        <v>23.59</v>
      </c>
      <c r="BL5" s="1">
        <v>73</v>
      </c>
      <c r="BM5" s="1">
        <v>5.24</v>
      </c>
      <c r="BN5" s="1">
        <v>0.65</v>
      </c>
      <c r="BO5" s="1">
        <v>12</v>
      </c>
      <c r="BP5" s="1">
        <v>1.24</v>
      </c>
      <c r="BQ5" s="1">
        <v>0.06</v>
      </c>
      <c r="BR5" s="1">
        <v>5</v>
      </c>
      <c r="BS5" s="1">
        <v>0</v>
      </c>
      <c r="BT5" s="1">
        <v>0</v>
      </c>
      <c r="BU5" s="1">
        <v>17</v>
      </c>
      <c r="BV5" s="1">
        <v>0</v>
      </c>
      <c r="BW5" s="1">
        <v>0</v>
      </c>
      <c r="BX5" s="1">
        <v>0</v>
      </c>
      <c r="BY5" s="1">
        <v>46.24</v>
      </c>
      <c r="BZ5" s="1">
        <v>0</v>
      </c>
      <c r="CA5" s="1">
        <v>1.24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3.9227144300000019</v>
      </c>
      <c r="CL5" s="1">
        <v>3</v>
      </c>
    </row>
    <row r="6" spans="1:90" x14ac:dyDescent="0.25">
      <c r="A6" s="1" t="s">
        <v>79</v>
      </c>
      <c r="B6" s="1">
        <v>5.0999999999999996</v>
      </c>
      <c r="C6" s="1">
        <v>14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5.64</v>
      </c>
      <c r="V6" s="1">
        <v>1.36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3.71</v>
      </c>
      <c r="AH6" s="1">
        <v>7.0000000000000007E-2</v>
      </c>
      <c r="AI6" s="1">
        <v>0</v>
      </c>
      <c r="AJ6" s="1">
        <v>0.56999999999999995</v>
      </c>
      <c r="AK6" s="1">
        <v>0</v>
      </c>
      <c r="AL6" s="1">
        <v>0</v>
      </c>
      <c r="AM6" s="1">
        <v>26.41</v>
      </c>
      <c r="AN6" s="1">
        <v>0</v>
      </c>
      <c r="AO6" s="1">
        <v>4.3</v>
      </c>
      <c r="AP6" s="1">
        <v>16.71</v>
      </c>
      <c r="AQ6" s="1">
        <v>23.57</v>
      </c>
      <c r="AR6" s="1">
        <v>0.56999999999999995</v>
      </c>
      <c r="AS6" s="1">
        <v>5.36</v>
      </c>
      <c r="AT6" s="1">
        <v>0.93</v>
      </c>
      <c r="AU6" s="1">
        <v>7.0000000000000007E-2</v>
      </c>
      <c r="AV6" s="1">
        <v>7.0000000000000007E-2</v>
      </c>
      <c r="AW6" s="1">
        <v>100</v>
      </c>
      <c r="AX6" s="1">
        <v>9.2100000000000009</v>
      </c>
      <c r="AY6" s="1">
        <v>0.79</v>
      </c>
      <c r="AZ6" s="1">
        <v>0</v>
      </c>
      <c r="BA6" s="1">
        <v>0</v>
      </c>
      <c r="BB6" s="1">
        <v>0.79</v>
      </c>
      <c r="BC6" s="1">
        <v>12.29</v>
      </c>
      <c r="BD6" s="1">
        <v>7.07</v>
      </c>
      <c r="BE6" s="1">
        <v>4.6399999999999997</v>
      </c>
      <c r="BF6" s="1">
        <v>0.79</v>
      </c>
      <c r="BG6" s="1">
        <v>1.79</v>
      </c>
      <c r="BH6" s="1">
        <v>1.36</v>
      </c>
      <c r="BI6" s="1">
        <v>1.27</v>
      </c>
      <c r="BJ6" s="1">
        <v>29.64</v>
      </c>
      <c r="BK6" s="1">
        <v>19.14</v>
      </c>
      <c r="BL6" s="1">
        <v>65</v>
      </c>
      <c r="BM6" s="1">
        <v>11.71</v>
      </c>
      <c r="BN6" s="1">
        <v>2.93</v>
      </c>
      <c r="BO6" s="1">
        <v>25</v>
      </c>
      <c r="BP6" s="1">
        <v>5.64</v>
      </c>
      <c r="BQ6" s="1">
        <v>1.36</v>
      </c>
      <c r="BR6" s="1">
        <v>24</v>
      </c>
      <c r="BS6" s="1">
        <v>0</v>
      </c>
      <c r="BT6" s="1">
        <v>0</v>
      </c>
      <c r="BU6" s="1">
        <v>14</v>
      </c>
      <c r="BV6" s="1">
        <v>0</v>
      </c>
      <c r="BW6" s="1">
        <v>0</v>
      </c>
      <c r="BX6" s="1">
        <v>7.0000000000000007E-2</v>
      </c>
      <c r="BY6" s="1">
        <v>41.79</v>
      </c>
      <c r="BZ6" s="1">
        <v>0</v>
      </c>
      <c r="CA6" s="1">
        <v>5.64</v>
      </c>
      <c r="CB6" s="1">
        <v>0.21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4.0418900400000002</v>
      </c>
      <c r="CL6" s="1">
        <v>2</v>
      </c>
    </row>
    <row r="7" spans="1:90" x14ac:dyDescent="0.25">
      <c r="A7" s="1" t="s">
        <v>78</v>
      </c>
      <c r="B7" s="1">
        <v>6</v>
      </c>
      <c r="C7" s="1">
        <v>16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1.38</v>
      </c>
      <c r="V7" s="1">
        <v>0.38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2.06</v>
      </c>
      <c r="AH7" s="1">
        <v>0</v>
      </c>
      <c r="AI7" s="1">
        <v>0</v>
      </c>
      <c r="AJ7" s="1">
        <v>0.56000000000000005</v>
      </c>
      <c r="AK7" s="1">
        <v>0</v>
      </c>
      <c r="AL7" s="1">
        <v>0</v>
      </c>
      <c r="AM7" s="1">
        <v>19.7</v>
      </c>
      <c r="AN7" s="1">
        <v>0</v>
      </c>
      <c r="AO7" s="1">
        <v>4.0999999999999996</v>
      </c>
      <c r="AP7" s="1">
        <v>14.5</v>
      </c>
      <c r="AQ7" s="1">
        <v>21.25</v>
      </c>
      <c r="AR7" s="1">
        <v>0.31</v>
      </c>
      <c r="AS7" s="1">
        <v>4.62</v>
      </c>
      <c r="AT7" s="1">
        <v>0.81</v>
      </c>
      <c r="AU7" s="1">
        <v>0.19</v>
      </c>
      <c r="AV7" s="1">
        <v>0.06</v>
      </c>
      <c r="AW7" s="1">
        <v>32</v>
      </c>
      <c r="AX7" s="1">
        <v>9.06</v>
      </c>
      <c r="AY7" s="1">
        <v>1.56</v>
      </c>
      <c r="AZ7" s="1">
        <v>0</v>
      </c>
      <c r="BA7" s="1">
        <v>0</v>
      </c>
      <c r="BB7" s="1">
        <v>1.56</v>
      </c>
      <c r="BC7" s="1">
        <v>8.44</v>
      </c>
      <c r="BD7" s="1">
        <v>5.75</v>
      </c>
      <c r="BE7" s="1">
        <v>2.94</v>
      </c>
      <c r="BF7" s="1">
        <v>0.62</v>
      </c>
      <c r="BG7" s="1">
        <v>1.56</v>
      </c>
      <c r="BH7" s="1">
        <v>1.31</v>
      </c>
      <c r="BI7" s="1">
        <v>0.99</v>
      </c>
      <c r="BJ7" s="1">
        <v>31.75</v>
      </c>
      <c r="BK7" s="1">
        <v>27.56</v>
      </c>
      <c r="BL7" s="1">
        <v>87</v>
      </c>
      <c r="BM7" s="1">
        <v>4.88</v>
      </c>
      <c r="BN7" s="1">
        <v>1.81</v>
      </c>
      <c r="BO7" s="1">
        <v>37</v>
      </c>
      <c r="BP7" s="1">
        <v>1.38</v>
      </c>
      <c r="BQ7" s="1">
        <v>0.38</v>
      </c>
      <c r="BR7" s="1">
        <v>28</v>
      </c>
      <c r="BS7" s="1">
        <v>0</v>
      </c>
      <c r="BT7" s="1">
        <v>0</v>
      </c>
      <c r="BU7" s="1">
        <v>16</v>
      </c>
      <c r="BV7" s="1">
        <v>0</v>
      </c>
      <c r="BW7" s="1">
        <v>0</v>
      </c>
      <c r="BX7" s="1">
        <v>0</v>
      </c>
      <c r="BY7" s="1">
        <v>42.19</v>
      </c>
      <c r="BZ7" s="1">
        <v>0</v>
      </c>
      <c r="CA7" s="1">
        <v>1.38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5.9688084100000012</v>
      </c>
      <c r="CL7" s="1">
        <v>2</v>
      </c>
    </row>
    <row r="8" spans="1:90" x14ac:dyDescent="0.25">
      <c r="A8" s="1" t="s">
        <v>71</v>
      </c>
      <c r="B8" s="1">
        <v>5.4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1.25</v>
      </c>
      <c r="V8" s="1">
        <v>0.5</v>
      </c>
      <c r="W8" s="1">
        <v>40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0.75</v>
      </c>
      <c r="AK8" s="1">
        <v>0</v>
      </c>
      <c r="AL8" s="1">
        <v>0</v>
      </c>
      <c r="AM8" s="1">
        <v>22.15</v>
      </c>
      <c r="AN8" s="1">
        <v>0</v>
      </c>
      <c r="AO8" s="1">
        <v>4.5</v>
      </c>
      <c r="AP8" s="1">
        <v>15</v>
      </c>
      <c r="AQ8" s="1">
        <v>24</v>
      </c>
      <c r="AR8" s="1">
        <v>0.25</v>
      </c>
      <c r="AS8" s="1">
        <v>5.75</v>
      </c>
      <c r="AT8" s="1">
        <v>0.25</v>
      </c>
      <c r="AU8" s="1">
        <v>0</v>
      </c>
      <c r="AV8" s="1">
        <v>0</v>
      </c>
      <c r="AX8" s="1">
        <v>8</v>
      </c>
      <c r="AY8" s="1">
        <v>2.5</v>
      </c>
      <c r="AZ8" s="1">
        <v>0</v>
      </c>
      <c r="BA8" s="1">
        <v>0</v>
      </c>
      <c r="BB8" s="1">
        <v>2.5</v>
      </c>
      <c r="BC8" s="1">
        <v>11.5</v>
      </c>
      <c r="BD8" s="1">
        <v>7</v>
      </c>
      <c r="BE8" s="1">
        <v>3</v>
      </c>
      <c r="BF8" s="1">
        <v>1</v>
      </c>
      <c r="BG8" s="1">
        <v>1.5</v>
      </c>
      <c r="BH8" s="1">
        <v>0.5</v>
      </c>
      <c r="BI8" s="1">
        <v>0.8</v>
      </c>
      <c r="BJ8" s="1">
        <v>21.5</v>
      </c>
      <c r="BK8" s="1">
        <v>17.25</v>
      </c>
      <c r="BL8" s="1">
        <v>80</v>
      </c>
      <c r="BM8" s="1">
        <v>4.5</v>
      </c>
      <c r="BN8" s="1">
        <v>1.75</v>
      </c>
      <c r="BO8" s="1">
        <v>39</v>
      </c>
      <c r="BP8" s="1">
        <v>1.25</v>
      </c>
      <c r="BQ8" s="1">
        <v>0.5</v>
      </c>
      <c r="BR8" s="1">
        <v>40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1.25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4.738670599999999</v>
      </c>
      <c r="CL8" s="1">
        <v>2</v>
      </c>
    </row>
    <row r="9" spans="1:90" x14ac:dyDescent="0.25">
      <c r="A9" s="1" t="s">
        <v>85</v>
      </c>
      <c r="B9" s="1">
        <v>4.4000000000000004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</v>
      </c>
      <c r="V9" s="1">
        <v>0.8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27.72</v>
      </c>
      <c r="AN9" s="1">
        <v>0</v>
      </c>
      <c r="AO9" s="1">
        <v>3.3</v>
      </c>
      <c r="AP9" s="1">
        <v>16.2</v>
      </c>
      <c r="AQ9" s="1">
        <v>18.600000000000001</v>
      </c>
      <c r="AR9" s="1">
        <v>0</v>
      </c>
      <c r="AS9" s="1">
        <v>2.8</v>
      </c>
      <c r="AT9" s="1">
        <v>2</v>
      </c>
      <c r="AU9" s="1">
        <v>0.2</v>
      </c>
      <c r="AV9" s="1">
        <v>0.2</v>
      </c>
      <c r="AW9" s="1">
        <v>100</v>
      </c>
      <c r="AX9" s="1">
        <v>9.4</v>
      </c>
      <c r="AY9" s="1">
        <v>1</v>
      </c>
      <c r="AZ9" s="1">
        <v>0</v>
      </c>
      <c r="BA9" s="1">
        <v>0.2</v>
      </c>
      <c r="BB9" s="1">
        <v>1.2</v>
      </c>
      <c r="BC9" s="1">
        <v>16.2</v>
      </c>
      <c r="BD9" s="1">
        <v>10.199999999999999</v>
      </c>
      <c r="BE9" s="1">
        <v>5.2</v>
      </c>
      <c r="BF9" s="1">
        <v>1</v>
      </c>
      <c r="BG9" s="1">
        <v>2.2000000000000002</v>
      </c>
      <c r="BH9" s="1">
        <v>3</v>
      </c>
      <c r="BI9" s="1">
        <v>1.99</v>
      </c>
      <c r="BJ9" s="1">
        <v>34.200000000000003</v>
      </c>
      <c r="BK9" s="1">
        <v>16.600000000000001</v>
      </c>
      <c r="BL9" s="1">
        <v>49</v>
      </c>
      <c r="BM9" s="1">
        <v>21.4</v>
      </c>
      <c r="BN9" s="1">
        <v>5.8</v>
      </c>
      <c r="BO9" s="1">
        <v>27</v>
      </c>
      <c r="BP9" s="1">
        <v>5</v>
      </c>
      <c r="BQ9" s="1">
        <v>0.8</v>
      </c>
      <c r="BR9" s="1">
        <v>16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43.8</v>
      </c>
      <c r="BZ9" s="1">
        <v>0</v>
      </c>
      <c r="CA9" s="1">
        <v>5</v>
      </c>
      <c r="CB9" s="1">
        <v>0.2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4.2479745300000005</v>
      </c>
      <c r="CL9" s="1">
        <v>1</v>
      </c>
    </row>
  </sheetData>
  <sortState xmlns:xlrd2="http://schemas.microsoft.com/office/spreadsheetml/2017/richdata2" ref="A2:CL9">
    <sortCondition descending="1" ref="CL2:CL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E84D-0E30-4668-9FA6-858BD9DBFE9E}">
  <dimension ref="A1:CL1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61</v>
      </c>
      <c r="B2" s="1">
        <v>4.5999999999999996</v>
      </c>
      <c r="C2" s="1">
        <v>15</v>
      </c>
      <c r="D2" s="1">
        <v>89.93</v>
      </c>
      <c r="E2" s="1">
        <v>0.05</v>
      </c>
      <c r="F2" s="1">
        <v>0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5.53</v>
      </c>
      <c r="V2" s="1">
        <v>1.07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0.2</v>
      </c>
      <c r="AD2" s="1">
        <v>0.13</v>
      </c>
      <c r="AE2" s="1">
        <v>0.06</v>
      </c>
      <c r="AF2" s="1">
        <v>0</v>
      </c>
      <c r="AG2" s="1">
        <v>2.67</v>
      </c>
      <c r="AH2" s="1">
        <v>0.13</v>
      </c>
      <c r="AI2" s="1">
        <v>7.0000000000000007E-2</v>
      </c>
      <c r="AJ2" s="1">
        <v>0.33</v>
      </c>
      <c r="AK2" s="1">
        <v>0</v>
      </c>
      <c r="AL2" s="1">
        <v>2</v>
      </c>
      <c r="AM2" s="1">
        <v>21.68</v>
      </c>
      <c r="AN2" s="1">
        <v>0.2</v>
      </c>
      <c r="AO2" s="1">
        <v>3.7</v>
      </c>
      <c r="AP2" s="1">
        <v>15.73</v>
      </c>
      <c r="AQ2" s="1">
        <v>19.13</v>
      </c>
      <c r="AR2" s="1">
        <v>0.33</v>
      </c>
      <c r="AS2" s="1">
        <v>3.53</v>
      </c>
      <c r="AT2" s="1">
        <v>1</v>
      </c>
      <c r="AU2" s="1">
        <v>0.13</v>
      </c>
      <c r="AV2" s="1">
        <v>7.0000000000000007E-2</v>
      </c>
      <c r="AW2" s="1">
        <v>54</v>
      </c>
      <c r="AX2" s="1">
        <v>9.8000000000000007</v>
      </c>
      <c r="AY2" s="1">
        <v>0.67</v>
      </c>
      <c r="AZ2" s="1">
        <v>0</v>
      </c>
      <c r="BA2" s="1">
        <v>0</v>
      </c>
      <c r="BB2" s="1">
        <v>0.67</v>
      </c>
      <c r="BC2" s="1">
        <v>12</v>
      </c>
      <c r="BD2" s="1">
        <v>7.07</v>
      </c>
      <c r="BE2" s="1">
        <v>3.87</v>
      </c>
      <c r="BF2" s="1">
        <v>0.67</v>
      </c>
      <c r="BG2" s="1">
        <v>1.33</v>
      </c>
      <c r="BH2" s="1">
        <v>1.67</v>
      </c>
      <c r="BI2" s="1">
        <v>1.31</v>
      </c>
      <c r="BJ2" s="1">
        <v>40.93</v>
      </c>
      <c r="BK2" s="1">
        <v>28.87</v>
      </c>
      <c r="BL2" s="1">
        <v>71</v>
      </c>
      <c r="BM2" s="1">
        <v>12.93</v>
      </c>
      <c r="BN2" s="1">
        <v>3.13</v>
      </c>
      <c r="BO2" s="1">
        <v>24</v>
      </c>
      <c r="BP2" s="1">
        <v>5.53</v>
      </c>
      <c r="BQ2" s="1">
        <v>1.07</v>
      </c>
      <c r="BR2" s="1">
        <v>19</v>
      </c>
      <c r="BS2" s="1">
        <v>7.0000000000000007E-2</v>
      </c>
      <c r="BT2" s="1">
        <v>7.0000000000000007E-2</v>
      </c>
      <c r="BU2" s="1">
        <v>15</v>
      </c>
      <c r="BV2" s="1">
        <v>0</v>
      </c>
      <c r="BW2" s="1">
        <v>0</v>
      </c>
      <c r="BX2" s="1">
        <v>0</v>
      </c>
      <c r="BY2" s="1">
        <v>52.4</v>
      </c>
      <c r="BZ2" s="1">
        <v>0</v>
      </c>
      <c r="CA2" s="1">
        <v>5.53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5.2455770800000003</v>
      </c>
      <c r="CL2" s="1">
        <v>9</v>
      </c>
    </row>
    <row r="3" spans="1:90" x14ac:dyDescent="0.25">
      <c r="A3" s="1" t="s">
        <v>79</v>
      </c>
      <c r="B3" s="1">
        <v>5.0999999999999996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5.87</v>
      </c>
      <c r="V3" s="1">
        <v>1.27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3.53</v>
      </c>
      <c r="AH3" s="1">
        <v>7.0000000000000007E-2</v>
      </c>
      <c r="AI3" s="1">
        <v>0</v>
      </c>
      <c r="AJ3" s="1">
        <v>0.53</v>
      </c>
      <c r="AK3" s="1">
        <v>0</v>
      </c>
      <c r="AL3" s="1">
        <v>0</v>
      </c>
      <c r="AM3" s="1">
        <v>25.13</v>
      </c>
      <c r="AN3" s="1">
        <v>0</v>
      </c>
      <c r="AO3" s="1">
        <v>4.2</v>
      </c>
      <c r="AP3" s="1">
        <v>16.27</v>
      </c>
      <c r="AQ3" s="1">
        <v>22.67</v>
      </c>
      <c r="AR3" s="1">
        <v>0.53</v>
      </c>
      <c r="AS3" s="1">
        <v>5.13</v>
      </c>
      <c r="AT3" s="1">
        <v>0.93</v>
      </c>
      <c r="AU3" s="1">
        <v>7.0000000000000007E-2</v>
      </c>
      <c r="AV3" s="1">
        <v>7.0000000000000007E-2</v>
      </c>
      <c r="AW3" s="1">
        <v>100</v>
      </c>
      <c r="AX3" s="1">
        <v>9.07</v>
      </c>
      <c r="AY3" s="1">
        <v>0.73</v>
      </c>
      <c r="AZ3" s="1">
        <v>0</v>
      </c>
      <c r="BA3" s="1">
        <v>0</v>
      </c>
      <c r="BB3" s="1">
        <v>0.73</v>
      </c>
      <c r="BC3" s="1">
        <v>12.07</v>
      </c>
      <c r="BD3" s="1">
        <v>6.87</v>
      </c>
      <c r="BE3" s="1">
        <v>4.47</v>
      </c>
      <c r="BF3" s="1">
        <v>0.73</v>
      </c>
      <c r="BG3" s="1">
        <v>1.73</v>
      </c>
      <c r="BH3" s="1">
        <v>1.4</v>
      </c>
      <c r="BI3" s="1">
        <v>1.27</v>
      </c>
      <c r="BJ3" s="1">
        <v>29.93</v>
      </c>
      <c r="BK3" s="1">
        <v>19.13</v>
      </c>
      <c r="BL3" s="1">
        <v>64</v>
      </c>
      <c r="BM3" s="1">
        <v>12.27</v>
      </c>
      <c r="BN3" s="1">
        <v>3.13</v>
      </c>
      <c r="BO3" s="1">
        <v>26</v>
      </c>
      <c r="BP3" s="1">
        <v>5.87</v>
      </c>
      <c r="BQ3" s="1">
        <v>1.27</v>
      </c>
      <c r="BR3" s="1">
        <v>22</v>
      </c>
      <c r="BS3" s="1">
        <v>0</v>
      </c>
      <c r="BT3" s="1">
        <v>0</v>
      </c>
      <c r="BU3" s="1">
        <v>15</v>
      </c>
      <c r="BV3" s="1">
        <v>0</v>
      </c>
      <c r="BW3" s="1">
        <v>0</v>
      </c>
      <c r="BX3" s="1">
        <v>7.0000000000000007E-2</v>
      </c>
      <c r="BY3" s="1">
        <v>41.8</v>
      </c>
      <c r="BZ3" s="1">
        <v>0</v>
      </c>
      <c r="CA3" s="1">
        <v>5.87</v>
      </c>
      <c r="CB3" s="1">
        <v>0.27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3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4.1176180699999998</v>
      </c>
      <c r="CL3" s="1">
        <v>6</v>
      </c>
    </row>
    <row r="4" spans="1:90" x14ac:dyDescent="0.25">
      <c r="A4" s="1" t="s">
        <v>71</v>
      </c>
      <c r="B4" s="1">
        <v>5.4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0.6</v>
      </c>
      <c r="W4" s="1">
        <v>50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0.6</v>
      </c>
      <c r="AK4" s="1">
        <v>0</v>
      </c>
      <c r="AL4" s="1">
        <v>0</v>
      </c>
      <c r="AM4" s="1">
        <v>23</v>
      </c>
      <c r="AN4" s="1">
        <v>0</v>
      </c>
      <c r="AO4" s="1">
        <v>4.4000000000000004</v>
      </c>
      <c r="AP4" s="1">
        <v>15.8</v>
      </c>
      <c r="AQ4" s="1">
        <v>23</v>
      </c>
      <c r="AR4" s="1">
        <v>0.2</v>
      </c>
      <c r="AS4" s="1">
        <v>5</v>
      </c>
      <c r="AT4" s="1">
        <v>0.6</v>
      </c>
      <c r="AU4" s="1">
        <v>0</v>
      </c>
      <c r="AV4" s="1">
        <v>0</v>
      </c>
      <c r="AX4" s="1">
        <v>8.1999999999999993</v>
      </c>
      <c r="AY4" s="1">
        <v>2.8</v>
      </c>
      <c r="AZ4" s="1">
        <v>0</v>
      </c>
      <c r="BA4" s="1">
        <v>0</v>
      </c>
      <c r="BB4" s="1">
        <v>2.8</v>
      </c>
      <c r="BC4" s="1">
        <v>12.8</v>
      </c>
      <c r="BD4" s="1">
        <v>7.8</v>
      </c>
      <c r="BE4" s="1">
        <v>3.6</v>
      </c>
      <c r="BF4" s="1">
        <v>1.6</v>
      </c>
      <c r="BG4" s="1">
        <v>2.6</v>
      </c>
      <c r="BH4" s="1">
        <v>0.6</v>
      </c>
      <c r="BI4" s="1">
        <v>0.94</v>
      </c>
      <c r="BJ4" s="1">
        <v>21.8</v>
      </c>
      <c r="BK4" s="1">
        <v>17.8</v>
      </c>
      <c r="BL4" s="1">
        <v>82</v>
      </c>
      <c r="BM4" s="1">
        <v>5.2</v>
      </c>
      <c r="BN4" s="1">
        <v>2.4</v>
      </c>
      <c r="BO4" s="1">
        <v>46</v>
      </c>
      <c r="BP4" s="1">
        <v>1.2</v>
      </c>
      <c r="BQ4" s="1">
        <v>0.6</v>
      </c>
      <c r="BR4" s="1">
        <v>50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</v>
      </c>
      <c r="BY4" s="1">
        <v>34.4</v>
      </c>
      <c r="BZ4" s="1">
        <v>0</v>
      </c>
      <c r="CA4" s="1">
        <v>1.2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4.7220172600000012</v>
      </c>
      <c r="CL4" s="1">
        <v>6</v>
      </c>
    </row>
    <row r="5" spans="1:90" x14ac:dyDescent="0.25">
      <c r="A5" s="1" t="s">
        <v>59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1.5</v>
      </c>
      <c r="W5" s="1">
        <v>150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29.1</v>
      </c>
      <c r="AN5" s="1">
        <v>0</v>
      </c>
      <c r="AO5" s="1">
        <v>3.6</v>
      </c>
      <c r="AP5" s="1">
        <v>15</v>
      </c>
      <c r="AQ5" s="1">
        <v>27</v>
      </c>
      <c r="AR5" s="1">
        <v>1.5</v>
      </c>
      <c r="AS5" s="1">
        <v>8</v>
      </c>
      <c r="AT5" s="1">
        <v>0</v>
      </c>
      <c r="AU5" s="1">
        <v>0</v>
      </c>
      <c r="AV5" s="1">
        <v>0</v>
      </c>
      <c r="AX5" s="1">
        <v>7.5</v>
      </c>
      <c r="AY5" s="1">
        <v>1</v>
      </c>
      <c r="AZ5" s="1">
        <v>0</v>
      </c>
      <c r="BA5" s="1">
        <v>0</v>
      </c>
      <c r="BB5" s="1">
        <v>1</v>
      </c>
      <c r="BC5" s="1">
        <v>9.5</v>
      </c>
      <c r="BD5" s="1">
        <v>6</v>
      </c>
      <c r="BE5" s="1">
        <v>3.5</v>
      </c>
      <c r="BF5" s="1">
        <v>3</v>
      </c>
      <c r="BG5" s="1">
        <v>3</v>
      </c>
      <c r="BH5" s="1">
        <v>1.5</v>
      </c>
      <c r="BI5" s="1">
        <v>1.18</v>
      </c>
      <c r="BJ5" s="1">
        <v>15</v>
      </c>
      <c r="BK5" s="1">
        <v>13.5</v>
      </c>
      <c r="BL5" s="1">
        <v>90</v>
      </c>
      <c r="BM5" s="1">
        <v>2.5</v>
      </c>
      <c r="BN5" s="1">
        <v>1.5</v>
      </c>
      <c r="BO5" s="1">
        <v>60</v>
      </c>
      <c r="BP5" s="1">
        <v>1</v>
      </c>
      <c r="BQ5" s="1">
        <v>1.5</v>
      </c>
      <c r="BR5" s="1">
        <v>150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1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5.3567680199999996</v>
      </c>
      <c r="CL5" s="1">
        <v>5</v>
      </c>
    </row>
    <row r="6" spans="1:90" x14ac:dyDescent="0.25">
      <c r="A6" s="1" t="s">
        <v>68</v>
      </c>
      <c r="B6" s="1">
        <v>6.1</v>
      </c>
      <c r="C6" s="1">
        <v>17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0.76</v>
      </c>
      <c r="V6" s="1">
        <v>0.41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2.65</v>
      </c>
      <c r="AH6" s="1">
        <v>0.12</v>
      </c>
      <c r="AI6" s="1">
        <v>0</v>
      </c>
      <c r="AJ6" s="1">
        <v>0.47</v>
      </c>
      <c r="AK6" s="1">
        <v>0</v>
      </c>
      <c r="AL6" s="1">
        <v>0</v>
      </c>
      <c r="AM6" s="1">
        <v>20.32</v>
      </c>
      <c r="AN6" s="1">
        <v>0</v>
      </c>
      <c r="AO6" s="1">
        <v>4</v>
      </c>
      <c r="AP6" s="1">
        <v>12.82</v>
      </c>
      <c r="AQ6" s="1">
        <v>18.47</v>
      </c>
      <c r="AR6" s="1">
        <v>0.18</v>
      </c>
      <c r="AS6" s="1">
        <v>4.47</v>
      </c>
      <c r="AT6" s="1">
        <v>0.71</v>
      </c>
      <c r="AU6" s="1">
        <v>0</v>
      </c>
      <c r="AV6" s="1">
        <v>0</v>
      </c>
      <c r="AX6" s="1">
        <v>6.94</v>
      </c>
      <c r="AY6" s="1">
        <v>0.82</v>
      </c>
      <c r="AZ6" s="1">
        <v>0</v>
      </c>
      <c r="BA6" s="1">
        <v>0</v>
      </c>
      <c r="BB6" s="1">
        <v>0.82</v>
      </c>
      <c r="BC6" s="1">
        <v>9.18</v>
      </c>
      <c r="BD6" s="1">
        <v>5.59</v>
      </c>
      <c r="BE6" s="1">
        <v>3.53</v>
      </c>
      <c r="BF6" s="1">
        <v>0.65</v>
      </c>
      <c r="BG6" s="1">
        <v>1.53</v>
      </c>
      <c r="BH6" s="1">
        <v>1.35</v>
      </c>
      <c r="BI6" s="1">
        <v>1.1599999999999999</v>
      </c>
      <c r="BJ6" s="1">
        <v>24.24</v>
      </c>
      <c r="BK6" s="1">
        <v>20</v>
      </c>
      <c r="BL6" s="1">
        <v>83</v>
      </c>
      <c r="BM6" s="1">
        <v>4.3499999999999996</v>
      </c>
      <c r="BN6" s="1">
        <v>1.88</v>
      </c>
      <c r="BO6" s="1">
        <v>43</v>
      </c>
      <c r="BP6" s="1">
        <v>0.76</v>
      </c>
      <c r="BQ6" s="1">
        <v>0.41</v>
      </c>
      <c r="BR6" s="1">
        <v>54</v>
      </c>
      <c r="BS6" s="1">
        <v>0</v>
      </c>
      <c r="BT6" s="1">
        <v>0</v>
      </c>
      <c r="BU6" s="1">
        <v>17</v>
      </c>
      <c r="BV6" s="1">
        <v>0</v>
      </c>
      <c r="BW6" s="1">
        <v>0</v>
      </c>
      <c r="BX6" s="1">
        <v>0</v>
      </c>
      <c r="BY6" s="1">
        <v>33.82</v>
      </c>
      <c r="BZ6" s="1">
        <v>0</v>
      </c>
      <c r="CA6" s="1">
        <v>0.76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4.6212309600000019</v>
      </c>
      <c r="CL6" s="1">
        <v>2</v>
      </c>
    </row>
    <row r="7" spans="1:90" x14ac:dyDescent="0.25">
      <c r="A7" s="1" t="s">
        <v>84</v>
      </c>
      <c r="B7" s="1">
        <v>4.5</v>
      </c>
      <c r="C7" s="1">
        <v>7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1.29</v>
      </c>
      <c r="W7" s="1">
        <v>32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3.86</v>
      </c>
      <c r="AH7" s="1">
        <v>0</v>
      </c>
      <c r="AI7" s="1">
        <v>0</v>
      </c>
      <c r="AJ7" s="1">
        <v>0.14000000000000001</v>
      </c>
      <c r="AK7" s="1">
        <v>0</v>
      </c>
      <c r="AL7" s="1">
        <v>0</v>
      </c>
      <c r="AM7" s="1">
        <v>28.14</v>
      </c>
      <c r="AN7" s="1">
        <v>0</v>
      </c>
      <c r="AO7" s="1">
        <v>3.4</v>
      </c>
      <c r="AP7" s="1">
        <v>17.71</v>
      </c>
      <c r="AQ7" s="1">
        <v>19.43</v>
      </c>
      <c r="AR7" s="1">
        <v>0.28999999999999998</v>
      </c>
      <c r="AS7" s="1">
        <v>3</v>
      </c>
      <c r="AT7" s="1">
        <v>1.86</v>
      </c>
      <c r="AU7" s="1">
        <v>0</v>
      </c>
      <c r="AV7" s="1">
        <v>0</v>
      </c>
      <c r="AX7" s="1">
        <v>10.43</v>
      </c>
      <c r="AY7" s="1">
        <v>1</v>
      </c>
      <c r="AZ7" s="1">
        <v>0</v>
      </c>
      <c r="BA7" s="1">
        <v>0</v>
      </c>
      <c r="BB7" s="1">
        <v>1</v>
      </c>
      <c r="BC7" s="1">
        <v>13</v>
      </c>
      <c r="BD7" s="1">
        <v>8.57</v>
      </c>
      <c r="BE7" s="1">
        <v>5.57</v>
      </c>
      <c r="BF7" s="1">
        <v>1</v>
      </c>
      <c r="BG7" s="1">
        <v>4.1399999999999997</v>
      </c>
      <c r="BH7" s="1">
        <v>2.4300000000000002</v>
      </c>
      <c r="BI7" s="1">
        <v>1.8</v>
      </c>
      <c r="BJ7" s="1">
        <v>37.43</v>
      </c>
      <c r="BK7" s="1">
        <v>24.29</v>
      </c>
      <c r="BL7" s="1">
        <v>65</v>
      </c>
      <c r="BM7" s="1">
        <v>13.86</v>
      </c>
      <c r="BN7" s="1">
        <v>4.1399999999999997</v>
      </c>
      <c r="BO7" s="1">
        <v>30</v>
      </c>
      <c r="BP7" s="1">
        <v>4</v>
      </c>
      <c r="BQ7" s="1">
        <v>1.29</v>
      </c>
      <c r="BR7" s="1">
        <v>32</v>
      </c>
      <c r="BS7" s="1">
        <v>0</v>
      </c>
      <c r="BT7" s="1">
        <v>0</v>
      </c>
      <c r="BU7" s="1">
        <v>7</v>
      </c>
      <c r="BV7" s="1">
        <v>0</v>
      </c>
      <c r="BW7" s="1">
        <v>0</v>
      </c>
      <c r="BX7" s="1">
        <v>0</v>
      </c>
      <c r="BY7" s="1">
        <v>48.86</v>
      </c>
      <c r="BZ7" s="1">
        <v>0.14000000000000001</v>
      </c>
      <c r="CA7" s="1">
        <v>4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3.8542901500000006</v>
      </c>
      <c r="CL7" s="1">
        <v>2</v>
      </c>
    </row>
    <row r="8" spans="1:90" x14ac:dyDescent="0.25">
      <c r="A8" s="1" t="s">
        <v>75</v>
      </c>
      <c r="B8" s="1">
        <v>5</v>
      </c>
      <c r="C8" s="1">
        <v>17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2.71</v>
      </c>
      <c r="V8" s="1">
        <v>0.71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3.18</v>
      </c>
      <c r="AH8" s="1">
        <v>0</v>
      </c>
      <c r="AI8" s="1">
        <v>0</v>
      </c>
      <c r="AJ8" s="1">
        <v>0.24</v>
      </c>
      <c r="AK8" s="1">
        <v>0</v>
      </c>
      <c r="AL8" s="1">
        <v>0</v>
      </c>
      <c r="AM8" s="1">
        <v>25.4</v>
      </c>
      <c r="AN8" s="1">
        <v>0</v>
      </c>
      <c r="AO8" s="1">
        <v>3.7</v>
      </c>
      <c r="AP8" s="1">
        <v>14.35</v>
      </c>
      <c r="AQ8" s="1">
        <v>18.059999999999999</v>
      </c>
      <c r="AR8" s="1">
        <v>0.28999999999999998</v>
      </c>
      <c r="AS8" s="1">
        <v>3.76</v>
      </c>
      <c r="AT8" s="1">
        <v>1.24</v>
      </c>
      <c r="AU8" s="1">
        <v>0</v>
      </c>
      <c r="AV8" s="1">
        <v>0</v>
      </c>
      <c r="AX8" s="1">
        <v>7.06</v>
      </c>
      <c r="AY8" s="1">
        <v>0.47</v>
      </c>
      <c r="AZ8" s="1">
        <v>0</v>
      </c>
      <c r="BA8" s="1">
        <v>0</v>
      </c>
      <c r="BB8" s="1">
        <v>0.47</v>
      </c>
      <c r="BC8" s="1">
        <v>13.29</v>
      </c>
      <c r="BD8" s="1">
        <v>8.76</v>
      </c>
      <c r="BE8" s="1">
        <v>4.53</v>
      </c>
      <c r="BF8" s="1">
        <v>0.82</v>
      </c>
      <c r="BG8" s="1">
        <v>2.65</v>
      </c>
      <c r="BH8" s="1">
        <v>1.59</v>
      </c>
      <c r="BI8" s="1">
        <v>1.39</v>
      </c>
      <c r="BJ8" s="1">
        <v>21.71</v>
      </c>
      <c r="BK8" s="1">
        <v>12.82</v>
      </c>
      <c r="BL8" s="1">
        <v>59</v>
      </c>
      <c r="BM8" s="1">
        <v>9.94</v>
      </c>
      <c r="BN8" s="1">
        <v>3.35</v>
      </c>
      <c r="BO8" s="1">
        <v>34</v>
      </c>
      <c r="BP8" s="1">
        <v>2.71</v>
      </c>
      <c r="BQ8" s="1">
        <v>0.71</v>
      </c>
      <c r="BR8" s="1">
        <v>26</v>
      </c>
      <c r="BS8" s="1">
        <v>0</v>
      </c>
      <c r="BT8" s="1">
        <v>0</v>
      </c>
      <c r="BU8" s="1">
        <v>17</v>
      </c>
      <c r="BV8" s="1">
        <v>0</v>
      </c>
      <c r="BW8" s="1">
        <v>0</v>
      </c>
      <c r="BX8" s="1">
        <v>0</v>
      </c>
      <c r="BY8" s="1">
        <v>30.94</v>
      </c>
      <c r="BZ8" s="1">
        <v>0</v>
      </c>
      <c r="CA8" s="1">
        <v>2.71</v>
      </c>
      <c r="CB8" s="1">
        <v>0.18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3.741727060000001</v>
      </c>
      <c r="CL8" s="1">
        <v>2</v>
      </c>
    </row>
    <row r="9" spans="1:90" x14ac:dyDescent="0.25">
      <c r="A9" s="1" t="s">
        <v>76</v>
      </c>
      <c r="B9" s="1">
        <v>6.1</v>
      </c>
      <c r="C9" s="1">
        <v>17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1.18</v>
      </c>
      <c r="V9" s="1">
        <v>0.24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1.47</v>
      </c>
      <c r="AH9" s="1">
        <v>0.12</v>
      </c>
      <c r="AI9" s="1">
        <v>0</v>
      </c>
      <c r="AJ9" s="1">
        <v>0.59</v>
      </c>
      <c r="AK9" s="1">
        <v>0</v>
      </c>
      <c r="AL9" s="1">
        <v>0</v>
      </c>
      <c r="AM9" s="1">
        <v>13.56</v>
      </c>
      <c r="AN9" s="1">
        <v>0</v>
      </c>
      <c r="AO9" s="1">
        <v>4.5999999999999996</v>
      </c>
      <c r="AP9" s="1">
        <v>12.35</v>
      </c>
      <c r="AQ9" s="1">
        <v>19.41</v>
      </c>
      <c r="AR9" s="1">
        <v>0.12</v>
      </c>
      <c r="AS9" s="1">
        <v>4.41</v>
      </c>
      <c r="AT9" s="1">
        <v>0.53</v>
      </c>
      <c r="AU9" s="1">
        <v>0.06</v>
      </c>
      <c r="AV9" s="1">
        <v>0</v>
      </c>
      <c r="AW9" s="1">
        <v>0</v>
      </c>
      <c r="AX9" s="1">
        <v>7.29</v>
      </c>
      <c r="AY9" s="1">
        <v>0.65</v>
      </c>
      <c r="AZ9" s="1">
        <v>0</v>
      </c>
      <c r="BA9" s="1">
        <v>0</v>
      </c>
      <c r="BB9" s="1">
        <v>0.65</v>
      </c>
      <c r="BC9" s="1">
        <v>6.29</v>
      </c>
      <c r="BD9" s="1">
        <v>3.88</v>
      </c>
      <c r="BE9" s="1">
        <v>2</v>
      </c>
      <c r="BF9" s="1">
        <v>0.71</v>
      </c>
      <c r="BG9" s="1">
        <v>1.06</v>
      </c>
      <c r="BH9" s="1">
        <v>0.59</v>
      </c>
      <c r="BI9" s="1">
        <v>0.61</v>
      </c>
      <c r="BJ9" s="1">
        <v>25.24</v>
      </c>
      <c r="BK9" s="1">
        <v>22.82</v>
      </c>
      <c r="BL9" s="1">
        <v>90</v>
      </c>
      <c r="BM9" s="1">
        <v>2.5299999999999998</v>
      </c>
      <c r="BN9" s="1">
        <v>0.65</v>
      </c>
      <c r="BO9" s="1">
        <v>26</v>
      </c>
      <c r="BP9" s="1">
        <v>1.18</v>
      </c>
      <c r="BQ9" s="1">
        <v>0.24</v>
      </c>
      <c r="BR9" s="1">
        <v>20</v>
      </c>
      <c r="BS9" s="1">
        <v>0.06</v>
      </c>
      <c r="BT9" s="1">
        <v>0.06</v>
      </c>
      <c r="BU9" s="1">
        <v>17</v>
      </c>
      <c r="BV9" s="1">
        <v>0</v>
      </c>
      <c r="BW9" s="1">
        <v>0</v>
      </c>
      <c r="BX9" s="1">
        <v>0</v>
      </c>
      <c r="BY9" s="1">
        <v>33.76</v>
      </c>
      <c r="BZ9" s="1">
        <v>0</v>
      </c>
      <c r="CA9" s="1">
        <v>1.18</v>
      </c>
      <c r="CB9" s="1">
        <v>0.18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5.4381738900000007</v>
      </c>
      <c r="CL9" s="1">
        <v>2</v>
      </c>
    </row>
    <row r="10" spans="1:90" x14ac:dyDescent="0.25">
      <c r="A10" s="1" t="s">
        <v>87</v>
      </c>
      <c r="B10" s="1">
        <v>4.4000000000000004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</v>
      </c>
      <c r="V10" s="1">
        <v>1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20.2</v>
      </c>
      <c r="AN10" s="1">
        <v>0</v>
      </c>
      <c r="AO10" s="1">
        <v>4</v>
      </c>
      <c r="AP10" s="1">
        <v>14</v>
      </c>
      <c r="AQ10" s="1">
        <v>14</v>
      </c>
      <c r="AR10" s="1">
        <v>0</v>
      </c>
      <c r="AS10" s="1">
        <v>1</v>
      </c>
      <c r="AT10" s="1">
        <v>2</v>
      </c>
      <c r="AU10" s="1">
        <v>0</v>
      </c>
      <c r="AV10" s="1">
        <v>0</v>
      </c>
      <c r="AX10" s="1">
        <v>6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6</v>
      </c>
      <c r="BE10" s="1">
        <v>4</v>
      </c>
      <c r="BF10" s="1">
        <v>4</v>
      </c>
      <c r="BG10" s="1">
        <v>4</v>
      </c>
      <c r="BH10" s="1">
        <v>0</v>
      </c>
      <c r="BI10" s="1">
        <v>0.71</v>
      </c>
      <c r="BJ10" s="1">
        <v>42</v>
      </c>
      <c r="BK10" s="1">
        <v>32</v>
      </c>
      <c r="BL10" s="1">
        <v>76</v>
      </c>
      <c r="BM10" s="1">
        <v>11</v>
      </c>
      <c r="BN10" s="1">
        <v>4</v>
      </c>
      <c r="BO10" s="1">
        <v>36</v>
      </c>
      <c r="BP10" s="1">
        <v>5</v>
      </c>
      <c r="BQ10" s="1">
        <v>1</v>
      </c>
      <c r="BR10" s="1">
        <v>20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49</v>
      </c>
      <c r="BZ10" s="1">
        <v>0</v>
      </c>
      <c r="CA10" s="1">
        <v>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4.9158926899999997</v>
      </c>
      <c r="CL10" s="1">
        <v>2</v>
      </c>
    </row>
    <row r="11" spans="1:90" x14ac:dyDescent="0.25">
      <c r="A11" s="1" t="s">
        <v>85</v>
      </c>
      <c r="B11" s="1">
        <v>4.4000000000000004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5.33</v>
      </c>
      <c r="V11" s="1">
        <v>1.83</v>
      </c>
      <c r="W11" s="1">
        <v>34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3.33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27.7</v>
      </c>
      <c r="AN11" s="1">
        <v>0</v>
      </c>
      <c r="AO11" s="1">
        <v>3.2</v>
      </c>
      <c r="AP11" s="1">
        <v>16.5</v>
      </c>
      <c r="AQ11" s="1">
        <v>18.5</v>
      </c>
      <c r="AR11" s="1">
        <v>0</v>
      </c>
      <c r="AS11" s="1">
        <v>2.5</v>
      </c>
      <c r="AT11" s="1">
        <v>2.33</v>
      </c>
      <c r="AU11" s="1">
        <v>0.17</v>
      </c>
      <c r="AV11" s="1">
        <v>0.17</v>
      </c>
      <c r="AW11" s="1">
        <v>100</v>
      </c>
      <c r="AX11" s="1">
        <v>9.17</v>
      </c>
      <c r="AY11" s="1">
        <v>0.83</v>
      </c>
      <c r="AZ11" s="1">
        <v>0</v>
      </c>
      <c r="BA11" s="1">
        <v>0.17</v>
      </c>
      <c r="BB11" s="1">
        <v>1</v>
      </c>
      <c r="BC11" s="1">
        <v>16.5</v>
      </c>
      <c r="BD11" s="1">
        <v>11.17</v>
      </c>
      <c r="BE11" s="1">
        <v>5.5</v>
      </c>
      <c r="BF11" s="1">
        <v>1</v>
      </c>
      <c r="BG11" s="1">
        <v>2.83</v>
      </c>
      <c r="BH11" s="1">
        <v>3.33</v>
      </c>
      <c r="BI11" s="1">
        <v>2.13</v>
      </c>
      <c r="BJ11" s="1">
        <v>33.5</v>
      </c>
      <c r="BK11" s="1">
        <v>17.829999999999998</v>
      </c>
      <c r="BL11" s="1">
        <v>53</v>
      </c>
      <c r="BM11" s="1">
        <v>20.5</v>
      </c>
      <c r="BN11" s="1">
        <v>6.67</v>
      </c>
      <c r="BO11" s="1">
        <v>33</v>
      </c>
      <c r="BP11" s="1">
        <v>5.33</v>
      </c>
      <c r="BQ11" s="1">
        <v>1.83</v>
      </c>
      <c r="BR11" s="1">
        <v>34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43.67</v>
      </c>
      <c r="BZ11" s="1">
        <v>0</v>
      </c>
      <c r="CA11" s="1">
        <v>5.33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4.0825870699999989</v>
      </c>
      <c r="CL11" s="1">
        <v>2</v>
      </c>
    </row>
    <row r="12" spans="1:90" x14ac:dyDescent="0.25">
      <c r="A12" s="1" t="s">
        <v>70</v>
      </c>
      <c r="B12" s="1">
        <v>5.5</v>
      </c>
      <c r="C12" s="1">
        <v>6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0.67</v>
      </c>
      <c r="W12" s="1">
        <v>17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3.17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26.17</v>
      </c>
      <c r="AN12" s="1">
        <v>0</v>
      </c>
      <c r="AO12" s="1">
        <v>3.7</v>
      </c>
      <c r="AP12" s="1">
        <v>15</v>
      </c>
      <c r="AQ12" s="1">
        <v>19</v>
      </c>
      <c r="AR12" s="1">
        <v>0</v>
      </c>
      <c r="AS12" s="1">
        <v>3.83</v>
      </c>
      <c r="AT12" s="1">
        <v>0.83</v>
      </c>
      <c r="AU12" s="1">
        <v>0</v>
      </c>
      <c r="AV12" s="1">
        <v>0</v>
      </c>
      <c r="AX12" s="1">
        <v>9</v>
      </c>
      <c r="AY12" s="1">
        <v>0.33</v>
      </c>
      <c r="AZ12" s="1">
        <v>0</v>
      </c>
      <c r="BA12" s="1">
        <v>0</v>
      </c>
      <c r="BB12" s="1">
        <v>0.33</v>
      </c>
      <c r="BC12" s="1">
        <v>11.67</v>
      </c>
      <c r="BD12" s="1">
        <v>8.33</v>
      </c>
      <c r="BE12" s="1">
        <v>4.17</v>
      </c>
      <c r="BF12" s="1">
        <v>1</v>
      </c>
      <c r="BG12" s="1">
        <v>2.5</v>
      </c>
      <c r="BH12" s="1">
        <v>1.5</v>
      </c>
      <c r="BI12" s="1">
        <v>1.36</v>
      </c>
      <c r="BJ12" s="1">
        <v>25.67</v>
      </c>
      <c r="BK12" s="1">
        <v>15.33</v>
      </c>
      <c r="BL12" s="1">
        <v>60</v>
      </c>
      <c r="BM12" s="1">
        <v>10.83</v>
      </c>
      <c r="BN12" s="1">
        <v>2.17</v>
      </c>
      <c r="BO12" s="1">
        <v>20</v>
      </c>
      <c r="BP12" s="1">
        <v>4</v>
      </c>
      <c r="BQ12" s="1">
        <v>0.67</v>
      </c>
      <c r="BR12" s="1">
        <v>17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</v>
      </c>
      <c r="BY12" s="1">
        <v>36.33</v>
      </c>
      <c r="BZ12" s="1">
        <v>0</v>
      </c>
      <c r="CA12" s="1">
        <v>4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4.6287309500000005</v>
      </c>
      <c r="CL12" s="1">
        <v>0</v>
      </c>
    </row>
    <row r="13" spans="1:90" x14ac:dyDescent="0.25">
      <c r="A13" s="1" t="s">
        <v>63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3.75</v>
      </c>
      <c r="V13" s="1">
        <v>0.81</v>
      </c>
      <c r="W13" s="1">
        <v>22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3.5</v>
      </c>
      <c r="AH13" s="1">
        <v>0.06</v>
      </c>
      <c r="AI13" s="1">
        <v>0</v>
      </c>
      <c r="AJ13" s="1">
        <v>0.12</v>
      </c>
      <c r="AK13" s="1">
        <v>0</v>
      </c>
      <c r="AL13" s="1">
        <v>0.01</v>
      </c>
      <c r="AM13" s="1">
        <v>27.04</v>
      </c>
      <c r="AN13" s="1">
        <v>0</v>
      </c>
      <c r="AO13" s="1">
        <v>3.5</v>
      </c>
      <c r="AP13" s="1">
        <v>16.5</v>
      </c>
      <c r="AQ13" s="1">
        <v>18</v>
      </c>
      <c r="AR13" s="1">
        <v>0.12</v>
      </c>
      <c r="AS13" s="1">
        <v>2.75</v>
      </c>
      <c r="AT13" s="1">
        <v>1.69</v>
      </c>
      <c r="AU13" s="1">
        <v>0</v>
      </c>
      <c r="AV13" s="1">
        <v>0</v>
      </c>
      <c r="AX13" s="1">
        <v>8.75</v>
      </c>
      <c r="AY13" s="1">
        <v>0.81</v>
      </c>
      <c r="AZ13" s="1">
        <v>0</v>
      </c>
      <c r="BA13" s="1">
        <v>0.06</v>
      </c>
      <c r="BB13" s="1">
        <v>0.88</v>
      </c>
      <c r="BC13" s="1">
        <v>15.44</v>
      </c>
      <c r="BD13" s="1">
        <v>10.25</v>
      </c>
      <c r="BE13" s="1">
        <v>5.0599999999999996</v>
      </c>
      <c r="BF13" s="1">
        <v>1.06</v>
      </c>
      <c r="BG13" s="1">
        <v>2.94</v>
      </c>
      <c r="BH13" s="1">
        <v>2</v>
      </c>
      <c r="BI13" s="1">
        <v>1.67</v>
      </c>
      <c r="BJ13" s="1">
        <v>34.44</v>
      </c>
      <c r="BK13" s="1">
        <v>23.06</v>
      </c>
      <c r="BL13" s="1">
        <v>67</v>
      </c>
      <c r="BM13" s="1">
        <v>11.25</v>
      </c>
      <c r="BN13" s="1">
        <v>3.06</v>
      </c>
      <c r="BO13" s="1">
        <v>27</v>
      </c>
      <c r="BP13" s="1">
        <v>3.75</v>
      </c>
      <c r="BQ13" s="1">
        <v>0.81</v>
      </c>
      <c r="BR13" s="1">
        <v>22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43.81</v>
      </c>
      <c r="BZ13" s="1">
        <v>0</v>
      </c>
      <c r="CA13" s="1">
        <v>3.75</v>
      </c>
      <c r="CB13" s="1">
        <v>0.19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4.2312716200000002</v>
      </c>
      <c r="CL13" s="1">
        <v>-1</v>
      </c>
    </row>
  </sheetData>
  <sortState xmlns:xlrd2="http://schemas.microsoft.com/office/spreadsheetml/2017/richdata2" ref="A2:CL13">
    <sortCondition descending="1" ref="CL2:CL13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97CE-61A9-4D73-B51C-DB16FB777040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63</v>
      </c>
      <c r="B2" s="1">
        <v>4.8</v>
      </c>
      <c r="C2" s="1">
        <v>17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3.71</v>
      </c>
      <c r="V2" s="1">
        <v>0.82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3.41</v>
      </c>
      <c r="AH2" s="1">
        <v>0.06</v>
      </c>
      <c r="AI2" s="1">
        <v>0</v>
      </c>
      <c r="AJ2" s="1">
        <v>0.12</v>
      </c>
      <c r="AK2" s="1">
        <v>0</v>
      </c>
      <c r="AL2" s="1">
        <v>0.01</v>
      </c>
      <c r="AM2" s="1">
        <v>26.09</v>
      </c>
      <c r="AN2" s="1">
        <v>0</v>
      </c>
      <c r="AO2" s="1">
        <v>3.3</v>
      </c>
      <c r="AP2" s="1">
        <v>16</v>
      </c>
      <c r="AQ2" s="1">
        <v>17.41</v>
      </c>
      <c r="AR2" s="1">
        <v>0.12</v>
      </c>
      <c r="AS2" s="1">
        <v>2.5299999999999998</v>
      </c>
      <c r="AT2" s="1">
        <v>1.94</v>
      </c>
      <c r="AU2" s="1">
        <v>0</v>
      </c>
      <c r="AV2" s="1">
        <v>0</v>
      </c>
      <c r="AX2" s="1">
        <v>8.41</v>
      </c>
      <c r="AY2" s="1">
        <v>0.82</v>
      </c>
      <c r="AZ2" s="1">
        <v>0</v>
      </c>
      <c r="BA2" s="1">
        <v>0.06</v>
      </c>
      <c r="BB2" s="1">
        <v>0.88</v>
      </c>
      <c r="BC2" s="1">
        <v>15.53</v>
      </c>
      <c r="BD2" s="1">
        <v>10.35</v>
      </c>
      <c r="BE2" s="1">
        <v>5.29</v>
      </c>
      <c r="BF2" s="1">
        <v>1.1200000000000001</v>
      </c>
      <c r="BG2" s="1">
        <v>2.88</v>
      </c>
      <c r="BH2" s="1">
        <v>2.1800000000000002</v>
      </c>
      <c r="BI2" s="1">
        <v>1.79</v>
      </c>
      <c r="BJ2" s="1">
        <v>33.94</v>
      </c>
      <c r="BK2" s="1">
        <v>22.88</v>
      </c>
      <c r="BL2" s="1">
        <v>67</v>
      </c>
      <c r="BM2" s="1">
        <v>10.82</v>
      </c>
      <c r="BN2" s="1">
        <v>2.94</v>
      </c>
      <c r="BO2" s="1">
        <v>27</v>
      </c>
      <c r="BP2" s="1">
        <v>3.71</v>
      </c>
      <c r="BQ2" s="1">
        <v>0.82</v>
      </c>
      <c r="BR2" s="1">
        <v>22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</v>
      </c>
      <c r="BY2" s="1">
        <v>43.06</v>
      </c>
      <c r="BZ2" s="1">
        <v>0</v>
      </c>
      <c r="CA2" s="1">
        <v>3.71</v>
      </c>
      <c r="CB2" s="1">
        <v>0.18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4.28066426</v>
      </c>
      <c r="CL2" s="1">
        <v>15</v>
      </c>
    </row>
    <row r="3" spans="1:90" x14ac:dyDescent="0.25">
      <c r="A3" s="1" t="s">
        <v>76</v>
      </c>
      <c r="B3" s="1">
        <v>6.1</v>
      </c>
      <c r="C3" s="1">
        <v>18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1.1100000000000001</v>
      </c>
      <c r="V3" s="1">
        <v>0.22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1.67</v>
      </c>
      <c r="AH3" s="1">
        <v>0.11</v>
      </c>
      <c r="AI3" s="1">
        <v>0</v>
      </c>
      <c r="AJ3" s="1">
        <v>0.56000000000000005</v>
      </c>
      <c r="AK3" s="1">
        <v>0</v>
      </c>
      <c r="AL3" s="1">
        <v>0</v>
      </c>
      <c r="AM3" s="1">
        <v>14.71</v>
      </c>
      <c r="AN3" s="1">
        <v>0</v>
      </c>
      <c r="AO3" s="1">
        <v>4.4000000000000004</v>
      </c>
      <c r="AP3" s="1">
        <v>12.61</v>
      </c>
      <c r="AQ3" s="1">
        <v>19.28</v>
      </c>
      <c r="AR3" s="1">
        <v>0.11</v>
      </c>
      <c r="AS3" s="1">
        <v>4.28</v>
      </c>
      <c r="AT3" s="1">
        <v>0.67</v>
      </c>
      <c r="AU3" s="1">
        <v>0.06</v>
      </c>
      <c r="AV3" s="1">
        <v>0</v>
      </c>
      <c r="AW3" s="1">
        <v>0</v>
      </c>
      <c r="AX3" s="1">
        <v>7.17</v>
      </c>
      <c r="AY3" s="1">
        <v>0.67</v>
      </c>
      <c r="AZ3" s="1">
        <v>0</v>
      </c>
      <c r="BA3" s="1">
        <v>0</v>
      </c>
      <c r="BB3" s="1">
        <v>0.67</v>
      </c>
      <c r="BC3" s="1">
        <v>6.72</v>
      </c>
      <c r="BD3" s="1">
        <v>4.22</v>
      </c>
      <c r="BE3" s="1">
        <v>2.33</v>
      </c>
      <c r="BF3" s="1">
        <v>0.72</v>
      </c>
      <c r="BG3" s="1">
        <v>1.1100000000000001</v>
      </c>
      <c r="BH3" s="1">
        <v>0.83</v>
      </c>
      <c r="BI3" s="1">
        <v>0.72</v>
      </c>
      <c r="BJ3" s="1">
        <v>24.5</v>
      </c>
      <c r="BK3" s="1">
        <v>22.22</v>
      </c>
      <c r="BL3" s="1">
        <v>91</v>
      </c>
      <c r="BM3" s="1">
        <v>2.39</v>
      </c>
      <c r="BN3" s="1">
        <v>0.61</v>
      </c>
      <c r="BO3" s="1">
        <v>26</v>
      </c>
      <c r="BP3" s="1">
        <v>1.1100000000000001</v>
      </c>
      <c r="BQ3" s="1">
        <v>0.22</v>
      </c>
      <c r="BR3" s="1">
        <v>20</v>
      </c>
      <c r="BS3" s="1">
        <v>0.06</v>
      </c>
      <c r="BT3" s="1">
        <v>0.06</v>
      </c>
      <c r="BU3" s="1">
        <v>18</v>
      </c>
      <c r="BV3" s="1">
        <v>0</v>
      </c>
      <c r="BW3" s="1">
        <v>0</v>
      </c>
      <c r="BX3" s="1">
        <v>0</v>
      </c>
      <c r="BY3" s="1">
        <v>33.22</v>
      </c>
      <c r="BZ3" s="1">
        <v>0</v>
      </c>
      <c r="CA3" s="1">
        <v>1.1100000000000001</v>
      </c>
      <c r="CB3" s="1">
        <v>0.17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4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5.4075150600000006</v>
      </c>
      <c r="CL3" s="1">
        <v>9</v>
      </c>
    </row>
    <row r="4" spans="1:90" x14ac:dyDescent="0.25">
      <c r="A4" s="1" t="s">
        <v>89</v>
      </c>
      <c r="B4" s="1">
        <v>4.4000000000000004</v>
      </c>
      <c r="C4" s="1">
        <v>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</v>
      </c>
      <c r="V4" s="1">
        <v>1</v>
      </c>
      <c r="W4" s="1">
        <v>11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18</v>
      </c>
      <c r="AN4" s="1">
        <v>0</v>
      </c>
      <c r="AO4" s="1">
        <v>2.7</v>
      </c>
      <c r="AP4" s="1">
        <v>13</v>
      </c>
      <c r="AQ4" s="1">
        <v>13</v>
      </c>
      <c r="AR4" s="1">
        <v>0</v>
      </c>
      <c r="AS4" s="1">
        <v>1</v>
      </c>
      <c r="AT4" s="1">
        <v>2</v>
      </c>
      <c r="AU4" s="1">
        <v>0</v>
      </c>
      <c r="AV4" s="1">
        <v>0</v>
      </c>
      <c r="AX4" s="1">
        <v>7</v>
      </c>
      <c r="AY4" s="1">
        <v>3</v>
      </c>
      <c r="AZ4" s="1">
        <v>0</v>
      </c>
      <c r="BA4" s="1">
        <v>0</v>
      </c>
      <c r="BB4" s="1">
        <v>3</v>
      </c>
      <c r="BC4" s="1">
        <v>11</v>
      </c>
      <c r="BD4" s="1">
        <v>6</v>
      </c>
      <c r="BE4" s="1">
        <v>5</v>
      </c>
      <c r="BF4" s="1">
        <v>0</v>
      </c>
      <c r="BG4" s="1">
        <v>3</v>
      </c>
      <c r="BH4" s="1">
        <v>2</v>
      </c>
      <c r="BI4" s="1">
        <v>1.41</v>
      </c>
      <c r="BJ4" s="1">
        <v>45</v>
      </c>
      <c r="BK4" s="1">
        <v>28</v>
      </c>
      <c r="BL4" s="1">
        <v>62</v>
      </c>
      <c r="BM4" s="1">
        <v>24</v>
      </c>
      <c r="BN4" s="1">
        <v>9</v>
      </c>
      <c r="BO4" s="1">
        <v>38</v>
      </c>
      <c r="BP4" s="1">
        <v>9</v>
      </c>
      <c r="BQ4" s="1">
        <v>1</v>
      </c>
      <c r="BR4" s="1">
        <v>11</v>
      </c>
      <c r="BS4" s="1">
        <v>0</v>
      </c>
      <c r="BT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53</v>
      </c>
      <c r="BZ4" s="1">
        <v>0</v>
      </c>
      <c r="CA4" s="1">
        <v>9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5.58809179</v>
      </c>
      <c r="CL4" s="1">
        <v>8</v>
      </c>
    </row>
    <row r="5" spans="1:90" x14ac:dyDescent="0.25">
      <c r="A5" s="1" t="s">
        <v>74</v>
      </c>
      <c r="B5" s="1">
        <v>4.5999999999999996</v>
      </c>
      <c r="C5" s="1">
        <v>16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1.38</v>
      </c>
      <c r="V5" s="1">
        <v>0.44</v>
      </c>
      <c r="W5" s="1">
        <v>32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2.94</v>
      </c>
      <c r="AH5" s="1">
        <v>0.06</v>
      </c>
      <c r="AI5" s="1">
        <v>0</v>
      </c>
      <c r="AJ5" s="1">
        <v>0.25</v>
      </c>
      <c r="AK5" s="1">
        <v>0</v>
      </c>
      <c r="AL5" s="1">
        <v>0</v>
      </c>
      <c r="AM5" s="1">
        <v>22.22</v>
      </c>
      <c r="AN5" s="1">
        <v>0</v>
      </c>
      <c r="AO5" s="1">
        <v>4</v>
      </c>
      <c r="AP5" s="1">
        <v>15.19</v>
      </c>
      <c r="AQ5" s="1">
        <v>18.190000000000001</v>
      </c>
      <c r="AR5" s="1">
        <v>0.19</v>
      </c>
      <c r="AS5" s="1">
        <v>3.38</v>
      </c>
      <c r="AT5" s="1">
        <v>1.38</v>
      </c>
      <c r="AU5" s="1">
        <v>0</v>
      </c>
      <c r="AV5" s="1">
        <v>0</v>
      </c>
      <c r="AX5" s="1">
        <v>8.31</v>
      </c>
      <c r="AY5" s="1">
        <v>0.94</v>
      </c>
      <c r="AZ5" s="1">
        <v>0</v>
      </c>
      <c r="BA5" s="1">
        <v>0.12</v>
      </c>
      <c r="BB5" s="1">
        <v>1.06</v>
      </c>
      <c r="BC5" s="1">
        <v>12.12</v>
      </c>
      <c r="BD5" s="1">
        <v>7.19</v>
      </c>
      <c r="BE5" s="1">
        <v>4.38</v>
      </c>
      <c r="BF5" s="1">
        <v>1.44</v>
      </c>
      <c r="BG5" s="1">
        <v>1.75</v>
      </c>
      <c r="BH5" s="1">
        <v>1.1200000000000001</v>
      </c>
      <c r="BI5" s="1">
        <v>1.21</v>
      </c>
      <c r="BJ5" s="1">
        <v>25.94</v>
      </c>
      <c r="BK5" s="1">
        <v>19.5</v>
      </c>
      <c r="BL5" s="1">
        <v>75</v>
      </c>
      <c r="BM5" s="1">
        <v>6.06</v>
      </c>
      <c r="BN5" s="1">
        <v>2</v>
      </c>
      <c r="BO5" s="1">
        <v>33</v>
      </c>
      <c r="BP5" s="1">
        <v>1.38</v>
      </c>
      <c r="BQ5" s="1">
        <v>0.44</v>
      </c>
      <c r="BR5" s="1">
        <v>32</v>
      </c>
      <c r="BS5" s="1">
        <v>0</v>
      </c>
      <c r="BT5" s="1">
        <v>0</v>
      </c>
      <c r="BU5" s="1">
        <v>16</v>
      </c>
      <c r="BV5" s="1">
        <v>0</v>
      </c>
      <c r="BW5" s="1">
        <v>0</v>
      </c>
      <c r="BX5" s="1">
        <v>0</v>
      </c>
      <c r="BY5" s="1">
        <v>36.69</v>
      </c>
      <c r="BZ5" s="1">
        <v>0</v>
      </c>
      <c r="CA5" s="1">
        <v>1.38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4.4633556000000008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16</v>
      </c>
      <c r="D6" s="1">
        <v>89.94</v>
      </c>
      <c r="E6" s="1">
        <v>0.04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5.81</v>
      </c>
      <c r="V6" s="1">
        <v>1.19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</v>
      </c>
      <c r="AG6" s="1">
        <v>2.81</v>
      </c>
      <c r="AH6" s="1">
        <v>0.12</v>
      </c>
      <c r="AI6" s="1">
        <v>0.06</v>
      </c>
      <c r="AJ6" s="1">
        <v>0.38</v>
      </c>
      <c r="AK6" s="1">
        <v>0</v>
      </c>
      <c r="AL6" s="1">
        <v>1.88</v>
      </c>
      <c r="AM6" s="1">
        <v>22.52</v>
      </c>
      <c r="AN6" s="1">
        <v>0.2</v>
      </c>
      <c r="AO6" s="1">
        <v>3.8</v>
      </c>
      <c r="AP6" s="1">
        <v>15.94</v>
      </c>
      <c r="AQ6" s="1">
        <v>19.88</v>
      </c>
      <c r="AR6" s="1">
        <v>0.44</v>
      </c>
      <c r="AS6" s="1">
        <v>3.88</v>
      </c>
      <c r="AT6" s="1">
        <v>0.94</v>
      </c>
      <c r="AU6" s="1">
        <v>0.12</v>
      </c>
      <c r="AV6" s="1">
        <v>0.06</v>
      </c>
      <c r="AW6" s="1">
        <v>50</v>
      </c>
      <c r="AX6" s="1">
        <v>9.81</v>
      </c>
      <c r="AY6" s="1">
        <v>0.69</v>
      </c>
      <c r="AZ6" s="1">
        <v>0</v>
      </c>
      <c r="BA6" s="1">
        <v>0</v>
      </c>
      <c r="BB6" s="1">
        <v>0.69</v>
      </c>
      <c r="BC6" s="1">
        <v>12.25</v>
      </c>
      <c r="BD6" s="1">
        <v>7.38</v>
      </c>
      <c r="BE6" s="1">
        <v>4</v>
      </c>
      <c r="BF6" s="1">
        <v>0.69</v>
      </c>
      <c r="BG6" s="1">
        <v>1.5</v>
      </c>
      <c r="BH6" s="1">
        <v>1.62</v>
      </c>
      <c r="BI6" s="1">
        <v>1.29</v>
      </c>
      <c r="BJ6" s="1">
        <v>40.119999999999997</v>
      </c>
      <c r="BK6" s="1">
        <v>28.06</v>
      </c>
      <c r="BL6" s="1">
        <v>70</v>
      </c>
      <c r="BM6" s="1">
        <v>12.88</v>
      </c>
      <c r="BN6" s="1">
        <v>3.12</v>
      </c>
      <c r="BO6" s="1">
        <v>24</v>
      </c>
      <c r="BP6" s="1">
        <v>5.81</v>
      </c>
      <c r="BQ6" s="1">
        <v>1.19</v>
      </c>
      <c r="BR6" s="1">
        <v>20</v>
      </c>
      <c r="BS6" s="1">
        <v>0.06</v>
      </c>
      <c r="BT6" s="1">
        <v>0.06</v>
      </c>
      <c r="BU6" s="1">
        <v>16</v>
      </c>
      <c r="BV6" s="1">
        <v>0</v>
      </c>
      <c r="BW6" s="1">
        <v>0</v>
      </c>
      <c r="BX6" s="1">
        <v>0</v>
      </c>
      <c r="BY6" s="1">
        <v>51.81</v>
      </c>
      <c r="BZ6" s="1">
        <v>0</v>
      </c>
      <c r="CA6" s="1">
        <v>5.81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5.3614174399999994</v>
      </c>
      <c r="CL6" s="1">
        <v>3</v>
      </c>
    </row>
    <row r="7" spans="1:90" x14ac:dyDescent="0.25">
      <c r="A7" s="1" t="s">
        <v>68</v>
      </c>
      <c r="B7" s="1">
        <v>6.1</v>
      </c>
      <c r="C7" s="1">
        <v>18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0.78</v>
      </c>
      <c r="V7" s="1">
        <v>0.39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2.56</v>
      </c>
      <c r="AH7" s="1">
        <v>0.11</v>
      </c>
      <c r="AI7" s="1">
        <v>0</v>
      </c>
      <c r="AJ7" s="1">
        <v>0.44</v>
      </c>
      <c r="AK7" s="1">
        <v>0</v>
      </c>
      <c r="AL7" s="1">
        <v>0</v>
      </c>
      <c r="AM7" s="1">
        <v>19.579999999999998</v>
      </c>
      <c r="AN7" s="1">
        <v>0</v>
      </c>
      <c r="AO7" s="1">
        <v>4.0999999999999996</v>
      </c>
      <c r="AP7" s="1">
        <v>12.67</v>
      </c>
      <c r="AQ7" s="1">
        <v>18</v>
      </c>
      <c r="AR7" s="1">
        <v>0.17</v>
      </c>
      <c r="AS7" s="1">
        <v>4.33</v>
      </c>
      <c r="AT7" s="1">
        <v>0.72</v>
      </c>
      <c r="AU7" s="1">
        <v>0</v>
      </c>
      <c r="AV7" s="1">
        <v>0</v>
      </c>
      <c r="AX7" s="1">
        <v>6.94</v>
      </c>
      <c r="AY7" s="1">
        <v>0.83</v>
      </c>
      <c r="AZ7" s="1">
        <v>0</v>
      </c>
      <c r="BA7" s="1">
        <v>0</v>
      </c>
      <c r="BB7" s="1">
        <v>0.83</v>
      </c>
      <c r="BC7" s="1">
        <v>9.11</v>
      </c>
      <c r="BD7" s="1">
        <v>5.56</v>
      </c>
      <c r="BE7" s="1">
        <v>3.39</v>
      </c>
      <c r="BF7" s="1">
        <v>0.61</v>
      </c>
      <c r="BG7" s="1">
        <v>1.5</v>
      </c>
      <c r="BH7" s="1">
        <v>1.28</v>
      </c>
      <c r="BI7" s="1">
        <v>1.1000000000000001</v>
      </c>
      <c r="BJ7" s="1">
        <v>23.67</v>
      </c>
      <c r="BK7" s="1">
        <v>19.559999999999999</v>
      </c>
      <c r="BL7" s="1">
        <v>83</v>
      </c>
      <c r="BM7" s="1">
        <v>4.22</v>
      </c>
      <c r="BN7" s="1">
        <v>1.78</v>
      </c>
      <c r="BO7" s="1">
        <v>42</v>
      </c>
      <c r="BP7" s="1">
        <v>0.78</v>
      </c>
      <c r="BQ7" s="1">
        <v>0.39</v>
      </c>
      <c r="BR7" s="1">
        <v>50</v>
      </c>
      <c r="BS7" s="1">
        <v>0</v>
      </c>
      <c r="BT7" s="1">
        <v>0</v>
      </c>
      <c r="BU7" s="1">
        <v>18</v>
      </c>
      <c r="BV7" s="1">
        <v>0</v>
      </c>
      <c r="BW7" s="1">
        <v>0</v>
      </c>
      <c r="BX7" s="1">
        <v>0</v>
      </c>
      <c r="BY7" s="1">
        <v>33.22</v>
      </c>
      <c r="BZ7" s="1">
        <v>0</v>
      </c>
      <c r="CA7" s="1">
        <v>0.78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4.60297701</v>
      </c>
      <c r="CL7" s="1">
        <v>3</v>
      </c>
    </row>
    <row r="8" spans="1:90" x14ac:dyDescent="0.25">
      <c r="A8" s="1" t="s">
        <v>75</v>
      </c>
      <c r="B8" s="1">
        <v>5</v>
      </c>
      <c r="C8" s="1">
        <v>18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2.61</v>
      </c>
      <c r="V8" s="1">
        <v>0.67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3.17</v>
      </c>
      <c r="AH8" s="1">
        <v>0</v>
      </c>
      <c r="AI8" s="1">
        <v>0</v>
      </c>
      <c r="AJ8" s="1">
        <v>0.22</v>
      </c>
      <c r="AK8" s="1">
        <v>0</v>
      </c>
      <c r="AL8" s="1">
        <v>0</v>
      </c>
      <c r="AM8" s="1">
        <v>24.96</v>
      </c>
      <c r="AN8" s="1">
        <v>0</v>
      </c>
      <c r="AO8" s="1">
        <v>3.7</v>
      </c>
      <c r="AP8" s="1">
        <v>14.28</v>
      </c>
      <c r="AQ8" s="1">
        <v>17.78</v>
      </c>
      <c r="AR8" s="1">
        <v>0.28000000000000003</v>
      </c>
      <c r="AS8" s="1">
        <v>3.67</v>
      </c>
      <c r="AT8" s="1">
        <v>1.33</v>
      </c>
      <c r="AU8" s="1">
        <v>0</v>
      </c>
      <c r="AV8" s="1">
        <v>0</v>
      </c>
      <c r="AX8" s="1">
        <v>6.94</v>
      </c>
      <c r="AY8" s="1">
        <v>0.44</v>
      </c>
      <c r="AZ8" s="1">
        <v>0</v>
      </c>
      <c r="BA8" s="1">
        <v>0</v>
      </c>
      <c r="BB8" s="1">
        <v>0.44</v>
      </c>
      <c r="BC8" s="1">
        <v>13.17</v>
      </c>
      <c r="BD8" s="1">
        <v>8.56</v>
      </c>
      <c r="BE8" s="1">
        <v>4.6100000000000003</v>
      </c>
      <c r="BF8" s="1">
        <v>0.83</v>
      </c>
      <c r="BG8" s="1">
        <v>2.56</v>
      </c>
      <c r="BH8" s="1">
        <v>1.56</v>
      </c>
      <c r="BI8" s="1">
        <v>1.39</v>
      </c>
      <c r="BJ8" s="1">
        <v>21.17</v>
      </c>
      <c r="BK8" s="1">
        <v>12.5</v>
      </c>
      <c r="BL8" s="1">
        <v>59</v>
      </c>
      <c r="BM8" s="1">
        <v>9.67</v>
      </c>
      <c r="BN8" s="1">
        <v>3.22</v>
      </c>
      <c r="BO8" s="1">
        <v>33</v>
      </c>
      <c r="BP8" s="1">
        <v>2.61</v>
      </c>
      <c r="BQ8" s="1">
        <v>0.67</v>
      </c>
      <c r="BR8" s="1">
        <v>26</v>
      </c>
      <c r="BS8" s="1">
        <v>0</v>
      </c>
      <c r="BT8" s="1">
        <v>0</v>
      </c>
      <c r="BU8" s="1">
        <v>18</v>
      </c>
      <c r="BV8" s="1">
        <v>0</v>
      </c>
      <c r="BW8" s="1">
        <v>0</v>
      </c>
      <c r="BX8" s="1">
        <v>0</v>
      </c>
      <c r="BY8" s="1">
        <v>30.17</v>
      </c>
      <c r="BZ8" s="1">
        <v>0</v>
      </c>
      <c r="CA8" s="1">
        <v>2.61</v>
      </c>
      <c r="CB8" s="1">
        <v>0.17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3.757443110000001</v>
      </c>
      <c r="CL8" s="1">
        <v>3</v>
      </c>
    </row>
    <row r="9" spans="1:90" x14ac:dyDescent="0.25">
      <c r="A9" s="1" t="s">
        <v>84</v>
      </c>
      <c r="B9" s="1">
        <v>4.5</v>
      </c>
      <c r="C9" s="1">
        <v>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3.75</v>
      </c>
      <c r="V9" s="1">
        <v>1.1200000000000001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3.75</v>
      </c>
      <c r="AH9" s="1">
        <v>0</v>
      </c>
      <c r="AI9" s="1">
        <v>0</v>
      </c>
      <c r="AJ9" s="1">
        <v>0.12</v>
      </c>
      <c r="AK9" s="1">
        <v>0</v>
      </c>
      <c r="AL9" s="1">
        <v>0</v>
      </c>
      <c r="AM9" s="1">
        <v>27.02</v>
      </c>
      <c r="AN9" s="1">
        <v>0</v>
      </c>
      <c r="AO9" s="1">
        <v>3.5</v>
      </c>
      <c r="AP9" s="1">
        <v>17.5</v>
      </c>
      <c r="AQ9" s="1">
        <v>19</v>
      </c>
      <c r="AR9" s="1">
        <v>0.25</v>
      </c>
      <c r="AS9" s="1">
        <v>2.88</v>
      </c>
      <c r="AT9" s="1">
        <v>1.88</v>
      </c>
      <c r="AU9" s="1">
        <v>0</v>
      </c>
      <c r="AV9" s="1">
        <v>0</v>
      </c>
      <c r="AX9" s="1">
        <v>10.62</v>
      </c>
      <c r="AY9" s="1">
        <v>0.88</v>
      </c>
      <c r="AZ9" s="1">
        <v>0</v>
      </c>
      <c r="BA9" s="1">
        <v>0</v>
      </c>
      <c r="BB9" s="1">
        <v>0.88</v>
      </c>
      <c r="BC9" s="1">
        <v>13.25</v>
      </c>
      <c r="BD9" s="1">
        <v>8</v>
      </c>
      <c r="BE9" s="1">
        <v>5.5</v>
      </c>
      <c r="BF9" s="1">
        <v>0.88</v>
      </c>
      <c r="BG9" s="1">
        <v>3.75</v>
      </c>
      <c r="BH9" s="1">
        <v>2.25</v>
      </c>
      <c r="BI9" s="1">
        <v>1.7</v>
      </c>
      <c r="BJ9" s="1">
        <v>36.880000000000003</v>
      </c>
      <c r="BK9" s="1">
        <v>23.88</v>
      </c>
      <c r="BL9" s="1">
        <v>65</v>
      </c>
      <c r="BM9" s="1">
        <v>13.62</v>
      </c>
      <c r="BN9" s="1">
        <v>4.25</v>
      </c>
      <c r="BO9" s="1">
        <v>31</v>
      </c>
      <c r="BP9" s="1">
        <v>3.75</v>
      </c>
      <c r="BQ9" s="1">
        <v>1.1200000000000001</v>
      </c>
      <c r="BR9" s="1">
        <v>30</v>
      </c>
      <c r="BS9" s="1">
        <v>0</v>
      </c>
      <c r="BT9" s="1">
        <v>0</v>
      </c>
      <c r="BU9" s="1">
        <v>8</v>
      </c>
      <c r="BV9" s="1">
        <v>0</v>
      </c>
      <c r="BW9" s="1">
        <v>0</v>
      </c>
      <c r="BX9" s="1">
        <v>0</v>
      </c>
      <c r="BY9" s="1">
        <v>48.38</v>
      </c>
      <c r="BZ9" s="1">
        <v>0.12</v>
      </c>
      <c r="CA9" s="1">
        <v>3.75</v>
      </c>
      <c r="CB9" s="1">
        <v>0.12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4.0584958599999998</v>
      </c>
      <c r="CL9" s="1">
        <v>2</v>
      </c>
    </row>
    <row r="10" spans="1:90" x14ac:dyDescent="0.25">
      <c r="A10" s="1" t="s">
        <v>78</v>
      </c>
      <c r="B10" s="1">
        <v>6</v>
      </c>
      <c r="C10" s="1">
        <v>17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1.53</v>
      </c>
      <c r="V10" s="1">
        <v>0.47</v>
      </c>
      <c r="W10" s="1">
        <v>31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2.12</v>
      </c>
      <c r="AH10" s="1">
        <v>0</v>
      </c>
      <c r="AI10" s="1">
        <v>0</v>
      </c>
      <c r="AJ10" s="1">
        <v>0.53</v>
      </c>
      <c r="AK10" s="1">
        <v>0</v>
      </c>
      <c r="AL10" s="1">
        <v>0</v>
      </c>
      <c r="AM10" s="1">
        <v>20.010000000000002</v>
      </c>
      <c r="AN10" s="1">
        <v>0</v>
      </c>
      <c r="AO10" s="1">
        <v>4</v>
      </c>
      <c r="AP10" s="1">
        <v>14.53</v>
      </c>
      <c r="AQ10" s="1">
        <v>20.88</v>
      </c>
      <c r="AR10" s="1">
        <v>0.28999999999999998</v>
      </c>
      <c r="AS10" s="1">
        <v>4.47</v>
      </c>
      <c r="AT10" s="1">
        <v>0.88</v>
      </c>
      <c r="AU10" s="1">
        <v>0.18</v>
      </c>
      <c r="AV10" s="1">
        <v>0.06</v>
      </c>
      <c r="AW10" s="1">
        <v>33</v>
      </c>
      <c r="AX10" s="1">
        <v>9.18</v>
      </c>
      <c r="AY10" s="1">
        <v>1.65</v>
      </c>
      <c r="AZ10" s="1">
        <v>0</v>
      </c>
      <c r="BA10" s="1">
        <v>0</v>
      </c>
      <c r="BB10" s="1">
        <v>1.65</v>
      </c>
      <c r="BC10" s="1">
        <v>8.5299999999999994</v>
      </c>
      <c r="BD10" s="1">
        <v>6</v>
      </c>
      <c r="BE10" s="1">
        <v>3.06</v>
      </c>
      <c r="BF10" s="1">
        <v>0.59</v>
      </c>
      <c r="BG10" s="1">
        <v>1.59</v>
      </c>
      <c r="BH10" s="1">
        <v>1.59</v>
      </c>
      <c r="BI10" s="1">
        <v>1.0900000000000001</v>
      </c>
      <c r="BJ10" s="1">
        <v>31.71</v>
      </c>
      <c r="BK10" s="1">
        <v>27.29</v>
      </c>
      <c r="BL10" s="1">
        <v>86</v>
      </c>
      <c r="BM10" s="1">
        <v>5.12</v>
      </c>
      <c r="BN10" s="1">
        <v>1.88</v>
      </c>
      <c r="BO10" s="1">
        <v>37</v>
      </c>
      <c r="BP10" s="1">
        <v>1.53</v>
      </c>
      <c r="BQ10" s="1">
        <v>0.47</v>
      </c>
      <c r="BR10" s="1">
        <v>31</v>
      </c>
      <c r="BS10" s="1">
        <v>0</v>
      </c>
      <c r="BT10" s="1">
        <v>0</v>
      </c>
      <c r="BU10" s="1">
        <v>17</v>
      </c>
      <c r="BV10" s="1">
        <v>0</v>
      </c>
      <c r="BW10" s="1">
        <v>0</v>
      </c>
      <c r="BX10" s="1">
        <v>0</v>
      </c>
      <c r="BY10" s="1">
        <v>42.47</v>
      </c>
      <c r="BZ10" s="1">
        <v>0</v>
      </c>
      <c r="CA10" s="1">
        <v>1.53</v>
      </c>
      <c r="CB10" s="1">
        <v>0.06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5.8967173100000005</v>
      </c>
      <c r="CL10" s="1">
        <v>2</v>
      </c>
    </row>
    <row r="11" spans="1:90" x14ac:dyDescent="0.25">
      <c r="A11" s="1" t="s">
        <v>71</v>
      </c>
      <c r="B11" s="1">
        <v>5.4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</v>
      </c>
      <c r="AI11" s="1">
        <v>0</v>
      </c>
      <c r="AJ11" s="1">
        <v>0.67</v>
      </c>
      <c r="AK11" s="1">
        <v>0</v>
      </c>
      <c r="AL11" s="1">
        <v>0</v>
      </c>
      <c r="AM11" s="1">
        <v>19.43</v>
      </c>
      <c r="AN11" s="1">
        <v>0</v>
      </c>
      <c r="AO11" s="1">
        <v>4.5999999999999996</v>
      </c>
      <c r="AP11" s="1">
        <v>14.17</v>
      </c>
      <c r="AQ11" s="1">
        <v>22.17</v>
      </c>
      <c r="AR11" s="1">
        <v>0.17</v>
      </c>
      <c r="AS11" s="1">
        <v>5.17</v>
      </c>
      <c r="AT11" s="1">
        <v>0.5</v>
      </c>
      <c r="AU11" s="1">
        <v>0</v>
      </c>
      <c r="AV11" s="1">
        <v>0</v>
      </c>
      <c r="AX11" s="1">
        <v>7.17</v>
      </c>
      <c r="AY11" s="1">
        <v>2.5</v>
      </c>
      <c r="AZ11" s="1">
        <v>0</v>
      </c>
      <c r="BA11" s="1">
        <v>0</v>
      </c>
      <c r="BB11" s="1">
        <v>2.5</v>
      </c>
      <c r="BC11" s="1">
        <v>11.33</v>
      </c>
      <c r="BD11" s="1">
        <v>7</v>
      </c>
      <c r="BE11" s="1">
        <v>3</v>
      </c>
      <c r="BF11" s="1">
        <v>1.5</v>
      </c>
      <c r="BG11" s="1">
        <v>2.33</v>
      </c>
      <c r="BH11" s="1">
        <v>0.5</v>
      </c>
      <c r="BI11" s="1">
        <v>0.8</v>
      </c>
      <c r="BJ11" s="1">
        <v>20</v>
      </c>
      <c r="BK11" s="1">
        <v>16.170000000000002</v>
      </c>
      <c r="BL11" s="1">
        <v>81</v>
      </c>
      <c r="BM11" s="1">
        <v>4.5</v>
      </c>
      <c r="BN11" s="1">
        <v>2.17</v>
      </c>
      <c r="BO11" s="1">
        <v>48</v>
      </c>
      <c r="BP11" s="1">
        <v>1</v>
      </c>
      <c r="BQ11" s="1">
        <v>0.5</v>
      </c>
      <c r="BR11" s="1">
        <v>50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31</v>
      </c>
      <c r="BZ11" s="1">
        <v>0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4.7965460700000007</v>
      </c>
      <c r="CL11" s="1">
        <v>2</v>
      </c>
    </row>
    <row r="12" spans="1:90" x14ac:dyDescent="0.25">
      <c r="A12" s="1" t="s">
        <v>88</v>
      </c>
      <c r="B12" s="1">
        <v>4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</v>
      </c>
      <c r="V12" s="1">
        <v>1</v>
      </c>
      <c r="W12" s="1">
        <v>14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8</v>
      </c>
      <c r="AN12" s="1">
        <v>0</v>
      </c>
      <c r="AO12" s="1">
        <v>1.8</v>
      </c>
      <c r="AP12" s="1">
        <v>11</v>
      </c>
      <c r="AQ12" s="1">
        <v>11</v>
      </c>
      <c r="AR12" s="1">
        <v>0</v>
      </c>
      <c r="AS12" s="1">
        <v>0</v>
      </c>
      <c r="AT12" s="1">
        <v>5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34</v>
      </c>
      <c r="BK12" s="1">
        <v>19</v>
      </c>
      <c r="BL12" s="1">
        <v>56</v>
      </c>
      <c r="BM12" s="1">
        <v>16</v>
      </c>
      <c r="BN12" s="1">
        <v>3</v>
      </c>
      <c r="BO12" s="1">
        <v>19</v>
      </c>
      <c r="BP12" s="1">
        <v>7</v>
      </c>
      <c r="BQ12" s="1">
        <v>1</v>
      </c>
      <c r="BR12" s="1">
        <v>14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39</v>
      </c>
      <c r="BZ12" s="1">
        <v>0</v>
      </c>
      <c r="CA12" s="1">
        <v>7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7.7719638900000021</v>
      </c>
      <c r="CL12" s="1">
        <v>2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4.67</v>
      </c>
      <c r="AH13" s="1">
        <v>0</v>
      </c>
      <c r="AI13" s="1">
        <v>0</v>
      </c>
      <c r="AJ13" s="1">
        <v>0.67</v>
      </c>
      <c r="AK13" s="1">
        <v>0</v>
      </c>
      <c r="AL13" s="1">
        <v>0</v>
      </c>
      <c r="AM13" s="1">
        <v>32.07</v>
      </c>
      <c r="AN13" s="1">
        <v>0</v>
      </c>
      <c r="AO13" s="1">
        <v>4.0999999999999996</v>
      </c>
      <c r="AP13" s="1">
        <v>17</v>
      </c>
      <c r="AQ13" s="1">
        <v>25</v>
      </c>
      <c r="AR13" s="1">
        <v>1.33</v>
      </c>
      <c r="AS13" s="1">
        <v>7</v>
      </c>
      <c r="AT13" s="1">
        <v>0.33</v>
      </c>
      <c r="AU13" s="1">
        <v>0</v>
      </c>
      <c r="AV13" s="1">
        <v>0</v>
      </c>
      <c r="AX13" s="1">
        <v>6</v>
      </c>
      <c r="AY13" s="1">
        <v>0.67</v>
      </c>
      <c r="AZ13" s="1">
        <v>0</v>
      </c>
      <c r="BA13" s="1">
        <v>0</v>
      </c>
      <c r="BB13" s="1">
        <v>0.67</v>
      </c>
      <c r="BC13" s="1">
        <v>10.67</v>
      </c>
      <c r="BD13" s="1">
        <v>5.67</v>
      </c>
      <c r="BE13" s="1">
        <v>5</v>
      </c>
      <c r="BF13" s="1">
        <v>2</v>
      </c>
      <c r="BG13" s="1">
        <v>2</v>
      </c>
      <c r="BH13" s="1">
        <v>1.33</v>
      </c>
      <c r="BI13" s="1">
        <v>1.22</v>
      </c>
      <c r="BJ13" s="1">
        <v>15.67</v>
      </c>
      <c r="BK13" s="1">
        <v>12.33</v>
      </c>
      <c r="BL13" s="1">
        <v>79</v>
      </c>
      <c r="BM13" s="1">
        <v>4</v>
      </c>
      <c r="BN13" s="1">
        <v>1.33</v>
      </c>
      <c r="BO13" s="1">
        <v>33</v>
      </c>
      <c r="BP13" s="1">
        <v>1</v>
      </c>
      <c r="BQ13" s="1">
        <v>1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27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3.4387982700000004</v>
      </c>
      <c r="CL13" s="1">
        <v>2</v>
      </c>
    </row>
    <row r="14" spans="1:90" x14ac:dyDescent="0.25">
      <c r="A14" s="1" t="s">
        <v>77</v>
      </c>
      <c r="B14" s="1">
        <v>4.3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9.75</v>
      </c>
      <c r="V14" s="1">
        <v>2</v>
      </c>
      <c r="W14" s="1">
        <v>21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35.9</v>
      </c>
      <c r="AN14" s="1">
        <v>0</v>
      </c>
      <c r="AO14" s="1">
        <v>3.3</v>
      </c>
      <c r="AP14" s="1">
        <v>18.25</v>
      </c>
      <c r="AQ14" s="1">
        <v>18.25</v>
      </c>
      <c r="AR14" s="1">
        <v>0</v>
      </c>
      <c r="AS14" s="1">
        <v>2</v>
      </c>
      <c r="AT14" s="1">
        <v>2.75</v>
      </c>
      <c r="AU14" s="1">
        <v>0</v>
      </c>
      <c r="AV14" s="1">
        <v>0</v>
      </c>
      <c r="AX14" s="1">
        <v>9.25</v>
      </c>
      <c r="AY14" s="1">
        <v>0.75</v>
      </c>
      <c r="AZ14" s="1">
        <v>0</v>
      </c>
      <c r="BA14" s="1">
        <v>0.25</v>
      </c>
      <c r="BB14" s="1">
        <v>1</v>
      </c>
      <c r="BC14" s="1">
        <v>16.5</v>
      </c>
      <c r="BD14" s="1">
        <v>13</v>
      </c>
      <c r="BE14" s="1">
        <v>7.5</v>
      </c>
      <c r="BF14" s="1">
        <v>0.75</v>
      </c>
      <c r="BG14" s="1">
        <v>2.75</v>
      </c>
      <c r="BH14" s="1">
        <v>3</v>
      </c>
      <c r="BI14" s="1">
        <v>2.4</v>
      </c>
      <c r="BJ14" s="1">
        <v>27</v>
      </c>
      <c r="BK14" s="1">
        <v>8.75</v>
      </c>
      <c r="BL14" s="1">
        <v>32</v>
      </c>
      <c r="BM14" s="1">
        <v>23</v>
      </c>
      <c r="BN14" s="1">
        <v>6.5</v>
      </c>
      <c r="BO14" s="1">
        <v>28</v>
      </c>
      <c r="BP14" s="1">
        <v>9.75</v>
      </c>
      <c r="BQ14" s="1">
        <v>2</v>
      </c>
      <c r="BR14" s="1">
        <v>21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0.25</v>
      </c>
      <c r="BY14" s="1">
        <v>36</v>
      </c>
      <c r="BZ14" s="1">
        <v>0</v>
      </c>
      <c r="CA14" s="1">
        <v>9.75</v>
      </c>
      <c r="CB14" s="1">
        <v>0.75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5.0352462500000001</v>
      </c>
      <c r="CL14" s="1">
        <v>0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4181-A012-455B-9296-A4373F41FACA}">
  <dimension ref="A1:CL1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71</v>
      </c>
      <c r="B2" s="1">
        <v>5.4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0.56999999999999995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2.29</v>
      </c>
      <c r="AH2" s="1">
        <v>0</v>
      </c>
      <c r="AI2" s="1">
        <v>0</v>
      </c>
      <c r="AJ2" s="1">
        <v>0.56999999999999995</v>
      </c>
      <c r="AK2" s="1">
        <v>0</v>
      </c>
      <c r="AL2" s="1">
        <v>0</v>
      </c>
      <c r="AM2" s="1">
        <v>17.66</v>
      </c>
      <c r="AN2" s="1">
        <v>0</v>
      </c>
      <c r="AO2" s="1">
        <v>4.7</v>
      </c>
      <c r="AP2" s="1">
        <v>13.71</v>
      </c>
      <c r="AQ2" s="1">
        <v>20.57</v>
      </c>
      <c r="AR2" s="1">
        <v>0.14000000000000001</v>
      </c>
      <c r="AS2" s="1">
        <v>4.71</v>
      </c>
      <c r="AT2" s="1">
        <v>0.56999999999999995</v>
      </c>
      <c r="AU2" s="1">
        <v>0</v>
      </c>
      <c r="AV2" s="1">
        <v>0</v>
      </c>
      <c r="AX2" s="1">
        <v>7.71</v>
      </c>
      <c r="AY2" s="1">
        <v>2.29</v>
      </c>
      <c r="AZ2" s="1">
        <v>0</v>
      </c>
      <c r="BA2" s="1">
        <v>0</v>
      </c>
      <c r="BB2" s="1">
        <v>2.29</v>
      </c>
      <c r="BC2" s="1">
        <v>11</v>
      </c>
      <c r="BD2" s="1">
        <v>6.57</v>
      </c>
      <c r="BE2" s="1">
        <v>2.86</v>
      </c>
      <c r="BF2" s="1">
        <v>1.29</v>
      </c>
      <c r="BG2" s="1">
        <v>2.29</v>
      </c>
      <c r="BH2" s="1">
        <v>0.43</v>
      </c>
      <c r="BI2" s="1">
        <v>0.73</v>
      </c>
      <c r="BJ2" s="1">
        <v>19.57</v>
      </c>
      <c r="BK2" s="1">
        <v>15.86</v>
      </c>
      <c r="BL2" s="1">
        <v>81</v>
      </c>
      <c r="BM2" s="1">
        <v>4.71</v>
      </c>
      <c r="BN2" s="1">
        <v>2.4300000000000002</v>
      </c>
      <c r="BO2" s="1">
        <v>52</v>
      </c>
      <c r="BP2" s="1">
        <v>1</v>
      </c>
      <c r="BQ2" s="1">
        <v>0.56999999999999995</v>
      </c>
      <c r="BR2" s="1">
        <v>57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29.86</v>
      </c>
      <c r="BZ2" s="1">
        <v>0</v>
      </c>
      <c r="CA2" s="1">
        <v>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5.1267431500000002</v>
      </c>
      <c r="CL2" s="1">
        <v>8</v>
      </c>
    </row>
    <row r="3" spans="1:90" x14ac:dyDescent="0.25">
      <c r="A3" s="1" t="s">
        <v>62</v>
      </c>
      <c r="B3" s="1">
        <v>5.2</v>
      </c>
      <c r="C3" s="1">
        <v>18</v>
      </c>
      <c r="D3" s="1">
        <v>90</v>
      </c>
      <c r="E3" s="1">
        <v>0.04</v>
      </c>
      <c r="F3" s="1">
        <v>0.08</v>
      </c>
      <c r="G3" s="1">
        <v>0.1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3.78</v>
      </c>
      <c r="V3" s="1">
        <v>0.72</v>
      </c>
      <c r="W3" s="1">
        <v>19</v>
      </c>
      <c r="X3" s="1">
        <v>0</v>
      </c>
      <c r="Y3" s="1">
        <v>0</v>
      </c>
      <c r="AA3" s="1">
        <v>0</v>
      </c>
      <c r="AB3" s="1">
        <v>0</v>
      </c>
      <c r="AC3" s="1">
        <v>0.17</v>
      </c>
      <c r="AD3" s="1">
        <v>0.11</v>
      </c>
      <c r="AE3" s="1">
        <v>0.05</v>
      </c>
      <c r="AF3" s="1">
        <v>0.06</v>
      </c>
      <c r="AG3" s="1">
        <v>3.17</v>
      </c>
      <c r="AH3" s="1">
        <v>0.06</v>
      </c>
      <c r="AI3" s="1">
        <v>0</v>
      </c>
      <c r="AJ3" s="1">
        <v>0.39</v>
      </c>
      <c r="AK3" s="1">
        <v>0</v>
      </c>
      <c r="AL3" s="1">
        <v>1.67</v>
      </c>
      <c r="AM3" s="1">
        <v>25.71</v>
      </c>
      <c r="AN3" s="1">
        <v>0.1</v>
      </c>
      <c r="AO3" s="1">
        <v>4</v>
      </c>
      <c r="AP3" s="1">
        <v>15.83</v>
      </c>
      <c r="AQ3" s="1">
        <v>21</v>
      </c>
      <c r="AR3" s="1">
        <v>0.39</v>
      </c>
      <c r="AS3" s="1">
        <v>4.6100000000000003</v>
      </c>
      <c r="AT3" s="1">
        <v>0.78</v>
      </c>
      <c r="AU3" s="1">
        <v>0.06</v>
      </c>
      <c r="AV3" s="1">
        <v>0.06</v>
      </c>
      <c r="AW3" s="1">
        <v>100</v>
      </c>
      <c r="AX3" s="1">
        <v>10.5</v>
      </c>
      <c r="AY3" s="1">
        <v>0.72</v>
      </c>
      <c r="AZ3" s="1">
        <v>0</v>
      </c>
      <c r="BA3" s="1">
        <v>0.11</v>
      </c>
      <c r="BB3" s="1">
        <v>0.83</v>
      </c>
      <c r="BC3" s="1">
        <v>12</v>
      </c>
      <c r="BD3" s="1">
        <v>7.89</v>
      </c>
      <c r="BE3" s="1">
        <v>4.0599999999999996</v>
      </c>
      <c r="BF3" s="1">
        <v>1</v>
      </c>
      <c r="BG3" s="1">
        <v>1.83</v>
      </c>
      <c r="BH3" s="1">
        <v>1.5</v>
      </c>
      <c r="BI3" s="1">
        <v>1.32</v>
      </c>
      <c r="BJ3" s="1">
        <v>22.67</v>
      </c>
      <c r="BK3" s="1">
        <v>13.22</v>
      </c>
      <c r="BL3" s="1">
        <v>58</v>
      </c>
      <c r="BM3" s="1">
        <v>9.7200000000000006</v>
      </c>
      <c r="BN3" s="1">
        <v>2.39</v>
      </c>
      <c r="BO3" s="1">
        <v>25</v>
      </c>
      <c r="BP3" s="1">
        <v>3.78</v>
      </c>
      <c r="BQ3" s="1">
        <v>0.72</v>
      </c>
      <c r="BR3" s="1">
        <v>19</v>
      </c>
      <c r="BS3" s="1">
        <v>0</v>
      </c>
      <c r="BT3" s="1">
        <v>0</v>
      </c>
      <c r="BU3" s="1">
        <v>18</v>
      </c>
      <c r="BV3" s="1">
        <v>0</v>
      </c>
      <c r="BW3" s="1">
        <v>0</v>
      </c>
      <c r="BX3" s="1">
        <v>0.06</v>
      </c>
      <c r="BY3" s="1">
        <v>34.39</v>
      </c>
      <c r="BZ3" s="1">
        <v>0</v>
      </c>
      <c r="CA3" s="1">
        <v>3.78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9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4.5700030500000013</v>
      </c>
      <c r="CL3" s="1">
        <v>5</v>
      </c>
    </row>
    <row r="4" spans="1:90" x14ac:dyDescent="0.25">
      <c r="A4" s="1" t="s">
        <v>77</v>
      </c>
      <c r="B4" s="1">
        <v>4.3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9.4</v>
      </c>
      <c r="V4" s="1">
        <v>2.2000000000000002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31.24</v>
      </c>
      <c r="AN4" s="1">
        <v>0</v>
      </c>
      <c r="AO4" s="1">
        <v>2.9</v>
      </c>
      <c r="AP4" s="1">
        <v>16.2</v>
      </c>
      <c r="AQ4" s="1">
        <v>16.2</v>
      </c>
      <c r="AR4" s="1">
        <v>0</v>
      </c>
      <c r="AS4" s="1">
        <v>1.6</v>
      </c>
      <c r="AT4" s="1">
        <v>3</v>
      </c>
      <c r="AU4" s="1">
        <v>0</v>
      </c>
      <c r="AV4" s="1">
        <v>0</v>
      </c>
      <c r="AX4" s="1">
        <v>8.6</v>
      </c>
      <c r="AY4" s="1">
        <v>0.8</v>
      </c>
      <c r="AZ4" s="1">
        <v>0</v>
      </c>
      <c r="BA4" s="1">
        <v>0.2</v>
      </c>
      <c r="BB4" s="1">
        <v>1</v>
      </c>
      <c r="BC4" s="1">
        <v>15.8</v>
      </c>
      <c r="BD4" s="1">
        <v>12.4</v>
      </c>
      <c r="BE4" s="1">
        <v>7.2</v>
      </c>
      <c r="BF4" s="1">
        <v>0.6</v>
      </c>
      <c r="BG4" s="1">
        <v>2.6</v>
      </c>
      <c r="BH4" s="1">
        <v>3.4</v>
      </c>
      <c r="BI4" s="1">
        <v>2.4900000000000002</v>
      </c>
      <c r="BJ4" s="1">
        <v>26.2</v>
      </c>
      <c r="BK4" s="1">
        <v>9.6</v>
      </c>
      <c r="BL4" s="1">
        <v>37</v>
      </c>
      <c r="BM4" s="1">
        <v>21.6</v>
      </c>
      <c r="BN4" s="1">
        <v>6.4</v>
      </c>
      <c r="BO4" s="1">
        <v>30</v>
      </c>
      <c r="BP4" s="1">
        <v>9.4</v>
      </c>
      <c r="BQ4" s="1">
        <v>2.2000000000000002</v>
      </c>
      <c r="BR4" s="1">
        <v>23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0.2</v>
      </c>
      <c r="BY4" s="1">
        <v>34.200000000000003</v>
      </c>
      <c r="BZ4" s="1">
        <v>0</v>
      </c>
      <c r="CA4" s="1">
        <v>9.4</v>
      </c>
      <c r="CB4" s="1">
        <v>0.6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5.0723559499999995</v>
      </c>
      <c r="CL4" s="1">
        <v>5</v>
      </c>
    </row>
    <row r="5" spans="1:90" x14ac:dyDescent="0.25">
      <c r="A5" s="1" t="s">
        <v>75</v>
      </c>
      <c r="B5" s="1">
        <v>5</v>
      </c>
      <c r="C5" s="1">
        <v>19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2.79</v>
      </c>
      <c r="V5" s="1">
        <v>0.74</v>
      </c>
      <c r="W5" s="1">
        <v>27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3.21</v>
      </c>
      <c r="AH5" s="1">
        <v>0</v>
      </c>
      <c r="AI5" s="1">
        <v>0</v>
      </c>
      <c r="AJ5" s="1">
        <v>0.21</v>
      </c>
      <c r="AK5" s="1">
        <v>0</v>
      </c>
      <c r="AL5" s="1">
        <v>0</v>
      </c>
      <c r="AM5" s="1">
        <v>25.42</v>
      </c>
      <c r="AN5" s="1">
        <v>0</v>
      </c>
      <c r="AO5" s="1">
        <v>3.7</v>
      </c>
      <c r="AP5" s="1">
        <v>14.32</v>
      </c>
      <c r="AQ5" s="1">
        <v>17.63</v>
      </c>
      <c r="AR5" s="1">
        <v>0.26</v>
      </c>
      <c r="AS5" s="1">
        <v>3.63</v>
      </c>
      <c r="AT5" s="1">
        <v>1.32</v>
      </c>
      <c r="AU5" s="1">
        <v>0</v>
      </c>
      <c r="AV5" s="1">
        <v>0</v>
      </c>
      <c r="AX5" s="1">
        <v>6.74</v>
      </c>
      <c r="AY5" s="1">
        <v>0.42</v>
      </c>
      <c r="AZ5" s="1">
        <v>0</v>
      </c>
      <c r="BA5" s="1">
        <v>0</v>
      </c>
      <c r="BB5" s="1">
        <v>0.42</v>
      </c>
      <c r="BC5" s="1">
        <v>13.21</v>
      </c>
      <c r="BD5" s="1">
        <v>8.68</v>
      </c>
      <c r="BE5" s="1">
        <v>4.63</v>
      </c>
      <c r="BF5" s="1">
        <v>0.95</v>
      </c>
      <c r="BG5" s="1">
        <v>2.68</v>
      </c>
      <c r="BH5" s="1">
        <v>1.58</v>
      </c>
      <c r="BI5" s="1">
        <v>1.4</v>
      </c>
      <c r="BJ5" s="1">
        <v>21.32</v>
      </c>
      <c r="BK5" s="1">
        <v>12.32</v>
      </c>
      <c r="BL5" s="1">
        <v>58</v>
      </c>
      <c r="BM5" s="1">
        <v>10.26</v>
      </c>
      <c r="BN5" s="1">
        <v>3.37</v>
      </c>
      <c r="BO5" s="1">
        <v>33</v>
      </c>
      <c r="BP5" s="1">
        <v>2.79</v>
      </c>
      <c r="BQ5" s="1">
        <v>0.74</v>
      </c>
      <c r="BR5" s="1">
        <v>27</v>
      </c>
      <c r="BS5" s="1">
        <v>0</v>
      </c>
      <c r="BT5" s="1">
        <v>0</v>
      </c>
      <c r="BU5" s="1">
        <v>19</v>
      </c>
      <c r="BV5" s="1">
        <v>0</v>
      </c>
      <c r="BW5" s="1">
        <v>0</v>
      </c>
      <c r="BX5" s="1">
        <v>0</v>
      </c>
      <c r="BY5" s="1">
        <v>30.11</v>
      </c>
      <c r="BZ5" s="1">
        <v>0</v>
      </c>
      <c r="CA5" s="1">
        <v>2.79</v>
      </c>
      <c r="CB5" s="1">
        <v>0.16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3.7111822700000014</v>
      </c>
      <c r="CL5" s="1">
        <v>4.5</v>
      </c>
    </row>
    <row r="6" spans="1:90" x14ac:dyDescent="0.25">
      <c r="A6" s="1" t="s">
        <v>89</v>
      </c>
      <c r="B6" s="1">
        <v>4.4000000000000004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4.5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45.4</v>
      </c>
      <c r="AN6" s="1">
        <v>0</v>
      </c>
      <c r="AO6" s="1">
        <v>3.6</v>
      </c>
      <c r="AP6" s="1">
        <v>22</v>
      </c>
      <c r="AQ6" s="1">
        <v>22</v>
      </c>
      <c r="AR6" s="1">
        <v>1.5</v>
      </c>
      <c r="AS6" s="1">
        <v>4.5</v>
      </c>
      <c r="AT6" s="1">
        <v>1.5</v>
      </c>
      <c r="AU6" s="1">
        <v>0</v>
      </c>
      <c r="AV6" s="1">
        <v>0</v>
      </c>
      <c r="AX6" s="1">
        <v>9.5</v>
      </c>
      <c r="AY6" s="1">
        <v>2.5</v>
      </c>
      <c r="AZ6" s="1">
        <v>0</v>
      </c>
      <c r="BA6" s="1">
        <v>0</v>
      </c>
      <c r="BB6" s="1">
        <v>2.5</v>
      </c>
      <c r="BC6" s="1">
        <v>16</v>
      </c>
      <c r="BD6" s="1">
        <v>10</v>
      </c>
      <c r="BE6" s="1">
        <v>8</v>
      </c>
      <c r="BF6" s="1">
        <v>0.5</v>
      </c>
      <c r="BG6" s="1">
        <v>4</v>
      </c>
      <c r="BH6" s="1">
        <v>3</v>
      </c>
      <c r="BI6" s="1">
        <v>2.36</v>
      </c>
      <c r="BJ6" s="1">
        <v>40</v>
      </c>
      <c r="BK6" s="1">
        <v>21</v>
      </c>
      <c r="BL6" s="1">
        <v>53</v>
      </c>
      <c r="BM6" s="1">
        <v>27</v>
      </c>
      <c r="BN6" s="1">
        <v>10</v>
      </c>
      <c r="BO6" s="1">
        <v>37</v>
      </c>
      <c r="BP6" s="1">
        <v>11</v>
      </c>
      <c r="BQ6" s="1">
        <v>4.5</v>
      </c>
      <c r="BR6" s="1">
        <v>41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52.5</v>
      </c>
      <c r="BZ6" s="1">
        <v>0</v>
      </c>
      <c r="CA6" s="1">
        <v>11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1.3018937400000017</v>
      </c>
      <c r="CL6" s="1">
        <v>3</v>
      </c>
    </row>
    <row r="7" spans="1:90" x14ac:dyDescent="0.25">
      <c r="A7" s="1" t="s">
        <v>59</v>
      </c>
      <c r="B7" s="1">
        <v>5.2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0.75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28.4</v>
      </c>
      <c r="AN7" s="1">
        <v>0</v>
      </c>
      <c r="AO7" s="1">
        <v>3.8</v>
      </c>
      <c r="AP7" s="1">
        <v>15.75</v>
      </c>
      <c r="AQ7" s="1">
        <v>21.75</v>
      </c>
      <c r="AR7" s="1">
        <v>1</v>
      </c>
      <c r="AS7" s="1">
        <v>5.75</v>
      </c>
      <c r="AT7" s="1">
        <v>0.5</v>
      </c>
      <c r="AU7" s="1">
        <v>0</v>
      </c>
      <c r="AV7" s="1">
        <v>0</v>
      </c>
      <c r="AX7" s="1">
        <v>6.25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6.5</v>
      </c>
      <c r="BE7" s="1">
        <v>4.5</v>
      </c>
      <c r="BF7" s="1">
        <v>2</v>
      </c>
      <c r="BG7" s="1">
        <v>2.75</v>
      </c>
      <c r="BH7" s="1">
        <v>1.5</v>
      </c>
      <c r="BI7" s="1">
        <v>1.22</v>
      </c>
      <c r="BJ7" s="1">
        <v>18.25</v>
      </c>
      <c r="BK7" s="1">
        <v>11</v>
      </c>
      <c r="BL7" s="1">
        <v>60</v>
      </c>
      <c r="BM7" s="1">
        <v>8.25</v>
      </c>
      <c r="BN7" s="1">
        <v>2</v>
      </c>
      <c r="BO7" s="1">
        <v>24</v>
      </c>
      <c r="BP7" s="1">
        <v>3</v>
      </c>
      <c r="BQ7" s="1">
        <v>0.75</v>
      </c>
      <c r="BR7" s="1">
        <v>25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28</v>
      </c>
      <c r="BZ7" s="1">
        <v>0</v>
      </c>
      <c r="CA7" s="1">
        <v>3</v>
      </c>
      <c r="CB7" s="1">
        <v>0.25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2.5109275800000006</v>
      </c>
      <c r="CL7" s="1">
        <v>3</v>
      </c>
    </row>
    <row r="8" spans="1:90" x14ac:dyDescent="0.25">
      <c r="A8" s="1" t="s">
        <v>61</v>
      </c>
      <c r="B8" s="1">
        <v>4.5999999999999996</v>
      </c>
      <c r="C8" s="1">
        <v>17</v>
      </c>
      <c r="D8" s="1">
        <v>89.94</v>
      </c>
      <c r="E8" s="1">
        <v>0.04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5.59</v>
      </c>
      <c r="V8" s="1">
        <v>1.24</v>
      </c>
      <c r="W8" s="1">
        <v>22</v>
      </c>
      <c r="X8" s="1">
        <v>0</v>
      </c>
      <c r="Y8" s="1">
        <v>0</v>
      </c>
      <c r="AA8" s="1">
        <v>0</v>
      </c>
      <c r="AB8" s="1">
        <v>0</v>
      </c>
      <c r="AC8" s="1">
        <v>0.18</v>
      </c>
      <c r="AD8" s="1">
        <v>0.12</v>
      </c>
      <c r="AE8" s="1">
        <v>0.05</v>
      </c>
      <c r="AF8" s="1">
        <v>0</v>
      </c>
      <c r="AG8" s="1">
        <v>2.88</v>
      </c>
      <c r="AH8" s="1">
        <v>0.12</v>
      </c>
      <c r="AI8" s="1">
        <v>0.06</v>
      </c>
      <c r="AJ8" s="1">
        <v>0.35</v>
      </c>
      <c r="AK8" s="1">
        <v>0</v>
      </c>
      <c r="AL8" s="1">
        <v>1.76</v>
      </c>
      <c r="AM8" s="1">
        <v>23.41</v>
      </c>
      <c r="AN8" s="1">
        <v>0.2</v>
      </c>
      <c r="AO8" s="1">
        <v>3.8</v>
      </c>
      <c r="AP8" s="1">
        <v>16.239999999999998</v>
      </c>
      <c r="AQ8" s="1">
        <v>19.940000000000001</v>
      </c>
      <c r="AR8" s="1">
        <v>0.41</v>
      </c>
      <c r="AS8" s="1">
        <v>3.82</v>
      </c>
      <c r="AT8" s="1">
        <v>0.94</v>
      </c>
      <c r="AU8" s="1">
        <v>0.12</v>
      </c>
      <c r="AV8" s="1">
        <v>0.06</v>
      </c>
      <c r="AW8" s="1">
        <v>50</v>
      </c>
      <c r="AX8" s="1">
        <v>9.76</v>
      </c>
      <c r="AY8" s="1">
        <v>0.71</v>
      </c>
      <c r="AZ8" s="1">
        <v>0</v>
      </c>
      <c r="BA8" s="1">
        <v>0</v>
      </c>
      <c r="BB8" s="1">
        <v>0.71</v>
      </c>
      <c r="BC8" s="1">
        <v>12.18</v>
      </c>
      <c r="BD8" s="1">
        <v>7.47</v>
      </c>
      <c r="BE8" s="1">
        <v>4.0599999999999996</v>
      </c>
      <c r="BF8" s="1">
        <v>0.65</v>
      </c>
      <c r="BG8" s="1">
        <v>1.59</v>
      </c>
      <c r="BH8" s="1">
        <v>1.53</v>
      </c>
      <c r="BI8" s="1">
        <v>1.28</v>
      </c>
      <c r="BJ8" s="1">
        <v>39.76</v>
      </c>
      <c r="BK8" s="1">
        <v>28.18</v>
      </c>
      <c r="BL8" s="1">
        <v>71</v>
      </c>
      <c r="BM8" s="1">
        <v>12.41</v>
      </c>
      <c r="BN8" s="1">
        <v>3.06</v>
      </c>
      <c r="BO8" s="1">
        <v>25</v>
      </c>
      <c r="BP8" s="1">
        <v>5.59</v>
      </c>
      <c r="BQ8" s="1">
        <v>1.24</v>
      </c>
      <c r="BR8" s="1">
        <v>22</v>
      </c>
      <c r="BS8" s="1">
        <v>0.06</v>
      </c>
      <c r="BT8" s="1">
        <v>0.06</v>
      </c>
      <c r="BU8" s="1">
        <v>17</v>
      </c>
      <c r="BV8" s="1">
        <v>0</v>
      </c>
      <c r="BW8" s="1">
        <v>0</v>
      </c>
      <c r="BX8" s="1">
        <v>0</v>
      </c>
      <c r="BY8" s="1">
        <v>51.47</v>
      </c>
      <c r="BZ8" s="1">
        <v>0</v>
      </c>
      <c r="CA8" s="1">
        <v>5.59</v>
      </c>
      <c r="CB8" s="1">
        <v>0.76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5.3941148899999956</v>
      </c>
      <c r="CL8" s="1">
        <v>2</v>
      </c>
    </row>
    <row r="9" spans="1:90" x14ac:dyDescent="0.25">
      <c r="A9" s="1" t="s">
        <v>67</v>
      </c>
      <c r="B9" s="1">
        <v>4.8</v>
      </c>
      <c r="C9" s="1">
        <v>18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1.17</v>
      </c>
      <c r="V9" s="1">
        <v>0.06</v>
      </c>
      <c r="W9" s="1">
        <v>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3.61</v>
      </c>
      <c r="AH9" s="1">
        <v>0.11</v>
      </c>
      <c r="AI9" s="1">
        <v>0</v>
      </c>
      <c r="AJ9" s="1">
        <v>0.17</v>
      </c>
      <c r="AK9" s="1">
        <v>0</v>
      </c>
      <c r="AL9" s="1">
        <v>0</v>
      </c>
      <c r="AM9" s="1">
        <v>28.69</v>
      </c>
      <c r="AN9" s="1">
        <v>0</v>
      </c>
      <c r="AO9" s="1">
        <v>3.4</v>
      </c>
      <c r="AP9" s="1">
        <v>17.329999999999998</v>
      </c>
      <c r="AQ9" s="1">
        <v>19.329999999999998</v>
      </c>
      <c r="AR9" s="1">
        <v>0.22</v>
      </c>
      <c r="AS9" s="1">
        <v>2.89</v>
      </c>
      <c r="AT9" s="1">
        <v>2</v>
      </c>
      <c r="AU9" s="1">
        <v>0</v>
      </c>
      <c r="AV9" s="1">
        <v>0</v>
      </c>
      <c r="AX9" s="1">
        <v>8.7799999999999994</v>
      </c>
      <c r="AY9" s="1">
        <v>1.22</v>
      </c>
      <c r="AZ9" s="1">
        <v>0</v>
      </c>
      <c r="BA9" s="1">
        <v>0</v>
      </c>
      <c r="BB9" s="1">
        <v>1.22</v>
      </c>
      <c r="BC9" s="1">
        <v>15.89</v>
      </c>
      <c r="BD9" s="1">
        <v>9.61</v>
      </c>
      <c r="BE9" s="1">
        <v>5.72</v>
      </c>
      <c r="BF9" s="1">
        <v>0.67</v>
      </c>
      <c r="BG9" s="1">
        <v>1.78</v>
      </c>
      <c r="BH9" s="1">
        <v>2.33</v>
      </c>
      <c r="BI9" s="1">
        <v>1.83</v>
      </c>
      <c r="BJ9" s="1">
        <v>32.28</v>
      </c>
      <c r="BK9" s="1">
        <v>23.61</v>
      </c>
      <c r="BL9" s="1">
        <v>73</v>
      </c>
      <c r="BM9" s="1">
        <v>5.17</v>
      </c>
      <c r="BN9" s="1">
        <v>0.67</v>
      </c>
      <c r="BO9" s="1">
        <v>13</v>
      </c>
      <c r="BP9" s="1">
        <v>1.17</v>
      </c>
      <c r="BQ9" s="1">
        <v>0.06</v>
      </c>
      <c r="BR9" s="1">
        <v>5</v>
      </c>
      <c r="BS9" s="1">
        <v>0</v>
      </c>
      <c r="BT9" s="1">
        <v>0</v>
      </c>
      <c r="BU9" s="1">
        <v>18</v>
      </c>
      <c r="BV9" s="1">
        <v>0</v>
      </c>
      <c r="BW9" s="1">
        <v>0</v>
      </c>
      <c r="BX9" s="1">
        <v>0</v>
      </c>
      <c r="BY9" s="1">
        <v>46.28</v>
      </c>
      <c r="BZ9" s="1">
        <v>0</v>
      </c>
      <c r="CA9" s="1">
        <v>1.17</v>
      </c>
      <c r="CB9" s="1">
        <v>0.11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3.793525540000001</v>
      </c>
      <c r="CL9" s="1">
        <v>2</v>
      </c>
    </row>
    <row r="10" spans="1:90" x14ac:dyDescent="0.25">
      <c r="A10" s="1" t="s">
        <v>68</v>
      </c>
      <c r="B10" s="1">
        <v>6.1</v>
      </c>
      <c r="C10" s="1">
        <v>19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0.89</v>
      </c>
      <c r="V10" s="1">
        <v>0.42</v>
      </c>
      <c r="W10" s="1">
        <v>47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2.68</v>
      </c>
      <c r="AH10" s="1">
        <v>0.11</v>
      </c>
      <c r="AI10" s="1">
        <v>0</v>
      </c>
      <c r="AJ10" s="1">
        <v>0.42</v>
      </c>
      <c r="AK10" s="1">
        <v>0</v>
      </c>
      <c r="AL10" s="1">
        <v>0</v>
      </c>
      <c r="AM10" s="1">
        <v>20.09</v>
      </c>
      <c r="AN10" s="1">
        <v>0</v>
      </c>
      <c r="AO10" s="1">
        <v>4.0999999999999996</v>
      </c>
      <c r="AP10" s="1">
        <v>13.05</v>
      </c>
      <c r="AQ10" s="1">
        <v>18.11</v>
      </c>
      <c r="AR10" s="1">
        <v>0.16</v>
      </c>
      <c r="AS10" s="1">
        <v>4.26</v>
      </c>
      <c r="AT10" s="1">
        <v>0.74</v>
      </c>
      <c r="AU10" s="1">
        <v>0.05</v>
      </c>
      <c r="AV10" s="1">
        <v>0</v>
      </c>
      <c r="AW10" s="1">
        <v>0</v>
      </c>
      <c r="AX10" s="1">
        <v>7.11</v>
      </c>
      <c r="AY10" s="1">
        <v>0.89</v>
      </c>
      <c r="AZ10" s="1">
        <v>0</v>
      </c>
      <c r="BA10" s="1">
        <v>0</v>
      </c>
      <c r="BB10" s="1">
        <v>0.89</v>
      </c>
      <c r="BC10" s="1">
        <v>9.58</v>
      </c>
      <c r="BD10" s="1">
        <v>5.79</v>
      </c>
      <c r="BE10" s="1">
        <v>3.53</v>
      </c>
      <c r="BF10" s="1">
        <v>0.57999999999999996</v>
      </c>
      <c r="BG10" s="1">
        <v>1.53</v>
      </c>
      <c r="BH10" s="1">
        <v>1.21</v>
      </c>
      <c r="BI10" s="1">
        <v>1.1000000000000001</v>
      </c>
      <c r="BJ10" s="1">
        <v>23.63</v>
      </c>
      <c r="BK10" s="1">
        <v>19.21</v>
      </c>
      <c r="BL10" s="1">
        <v>81</v>
      </c>
      <c r="BM10" s="1">
        <v>4.53</v>
      </c>
      <c r="BN10" s="1">
        <v>1.89</v>
      </c>
      <c r="BO10" s="1">
        <v>42</v>
      </c>
      <c r="BP10" s="1">
        <v>0.89</v>
      </c>
      <c r="BQ10" s="1">
        <v>0.42</v>
      </c>
      <c r="BR10" s="1">
        <v>47</v>
      </c>
      <c r="BS10" s="1">
        <v>0</v>
      </c>
      <c r="BT10" s="1">
        <v>0</v>
      </c>
      <c r="BU10" s="1">
        <v>19</v>
      </c>
      <c r="BV10" s="1">
        <v>0</v>
      </c>
      <c r="BW10" s="1">
        <v>0</v>
      </c>
      <c r="BX10" s="1">
        <v>0</v>
      </c>
      <c r="BY10" s="1">
        <v>33.53</v>
      </c>
      <c r="BZ10" s="1">
        <v>0</v>
      </c>
      <c r="CA10" s="1">
        <v>0.89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4.9608739199999992</v>
      </c>
      <c r="CL10" s="1">
        <v>2</v>
      </c>
    </row>
    <row r="11" spans="1:90" x14ac:dyDescent="0.25">
      <c r="A11" s="1" t="s">
        <v>83</v>
      </c>
      <c r="B11" s="1">
        <v>4.3</v>
      </c>
      <c r="C11" s="1">
        <v>1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18.399999999999999</v>
      </c>
      <c r="AN11" s="1">
        <v>0</v>
      </c>
      <c r="AO11" s="1">
        <v>4.9000000000000004</v>
      </c>
      <c r="AP11" s="1">
        <v>17</v>
      </c>
      <c r="AQ11" s="1">
        <v>29</v>
      </c>
      <c r="AR11" s="1">
        <v>0</v>
      </c>
      <c r="AS11" s="1">
        <v>6</v>
      </c>
      <c r="AT11" s="1">
        <v>0</v>
      </c>
      <c r="AU11" s="1">
        <v>0</v>
      </c>
      <c r="AV11" s="1">
        <v>0</v>
      </c>
      <c r="AX11" s="1">
        <v>5</v>
      </c>
      <c r="AY11" s="1">
        <v>1</v>
      </c>
      <c r="AZ11" s="1">
        <v>0</v>
      </c>
      <c r="BA11" s="1">
        <v>0</v>
      </c>
      <c r="BB11" s="1">
        <v>1</v>
      </c>
      <c r="BC11" s="1">
        <v>6</v>
      </c>
      <c r="BD11" s="1">
        <v>5</v>
      </c>
      <c r="BE11" s="1">
        <v>2</v>
      </c>
      <c r="BF11" s="1">
        <v>0</v>
      </c>
      <c r="BG11" s="1">
        <v>1</v>
      </c>
      <c r="BH11" s="1">
        <v>0</v>
      </c>
      <c r="BI11" s="1">
        <v>0.4</v>
      </c>
      <c r="BJ11" s="1">
        <v>38</v>
      </c>
      <c r="BK11" s="1">
        <v>36</v>
      </c>
      <c r="BL11" s="1">
        <v>95</v>
      </c>
      <c r="BM11" s="1">
        <v>2</v>
      </c>
      <c r="BN11" s="1">
        <v>1</v>
      </c>
      <c r="BO11" s="1">
        <v>50</v>
      </c>
      <c r="BP11" s="1">
        <v>0</v>
      </c>
      <c r="BQ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0</v>
      </c>
      <c r="BX11" s="1">
        <v>0</v>
      </c>
      <c r="BY11" s="1">
        <v>44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3.1418850000000003</v>
      </c>
      <c r="CL11" s="1">
        <v>2</v>
      </c>
    </row>
    <row r="12" spans="1:90" x14ac:dyDescent="0.25">
      <c r="A12" s="1" t="s">
        <v>90</v>
      </c>
      <c r="B12" s="1">
        <v>4.5</v>
      </c>
      <c r="C12" s="1">
        <v>1</v>
      </c>
      <c r="D12" s="1">
        <v>90</v>
      </c>
      <c r="E12" s="1">
        <v>0.08</v>
      </c>
      <c r="F12" s="1">
        <v>0</v>
      </c>
      <c r="G12" s="1">
        <v>0.1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</v>
      </c>
      <c r="W12" s="1">
        <v>30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0</v>
      </c>
      <c r="AE12" s="1">
        <v>0.1</v>
      </c>
      <c r="AF12" s="1">
        <v>0</v>
      </c>
      <c r="AG12" s="1">
        <v>4</v>
      </c>
      <c r="AH12" s="1">
        <v>0</v>
      </c>
      <c r="AI12" s="1">
        <v>0</v>
      </c>
      <c r="AJ12" s="1">
        <v>0</v>
      </c>
      <c r="AK12" s="1">
        <v>0</v>
      </c>
      <c r="AL12" s="1">
        <v>30</v>
      </c>
      <c r="AM12" s="1">
        <v>28.8</v>
      </c>
      <c r="AN12" s="1">
        <v>0.3</v>
      </c>
      <c r="AO12" s="1">
        <v>3.5</v>
      </c>
      <c r="AP12" s="1">
        <v>20</v>
      </c>
      <c r="AQ12" s="1">
        <v>20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18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1.99</v>
      </c>
      <c r="BJ12" s="1">
        <v>29</v>
      </c>
      <c r="BK12" s="1">
        <v>14</v>
      </c>
      <c r="BL12" s="1">
        <v>48</v>
      </c>
      <c r="BM12" s="1">
        <v>22</v>
      </c>
      <c r="BN12" s="1">
        <v>9</v>
      </c>
      <c r="BO12" s="1">
        <v>41</v>
      </c>
      <c r="BP12" s="1">
        <v>10</v>
      </c>
      <c r="BQ12" s="1">
        <v>3</v>
      </c>
      <c r="BR12" s="1">
        <v>30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38</v>
      </c>
      <c r="BZ12" s="1">
        <v>0</v>
      </c>
      <c r="CA12" s="1">
        <v>10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3.96200193000002</v>
      </c>
      <c r="CL12" s="1">
        <v>2</v>
      </c>
    </row>
    <row r="13" spans="1:90" x14ac:dyDescent="0.25">
      <c r="A13" s="1" t="s">
        <v>76</v>
      </c>
      <c r="B13" s="1">
        <v>6.1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1.1599999999999999</v>
      </c>
      <c r="V13" s="1">
        <v>0.21</v>
      </c>
      <c r="W13" s="1">
        <v>18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1.74</v>
      </c>
      <c r="AH13" s="1">
        <v>0.11</v>
      </c>
      <c r="AI13" s="1">
        <v>0</v>
      </c>
      <c r="AJ13" s="1">
        <v>0.57999999999999996</v>
      </c>
      <c r="AK13" s="1">
        <v>0</v>
      </c>
      <c r="AL13" s="1">
        <v>0</v>
      </c>
      <c r="AM13" s="1">
        <v>14.86</v>
      </c>
      <c r="AN13" s="1">
        <v>0</v>
      </c>
      <c r="AO13" s="1">
        <v>4.5</v>
      </c>
      <c r="AP13" s="1">
        <v>12.63</v>
      </c>
      <c r="AQ13" s="1">
        <v>19.579999999999998</v>
      </c>
      <c r="AR13" s="1">
        <v>0.21</v>
      </c>
      <c r="AS13" s="1">
        <v>4.53</v>
      </c>
      <c r="AT13" s="1">
        <v>0.63</v>
      </c>
      <c r="AU13" s="1">
        <v>0.05</v>
      </c>
      <c r="AV13" s="1">
        <v>0</v>
      </c>
      <c r="AW13" s="1">
        <v>0</v>
      </c>
      <c r="AX13" s="1">
        <v>6.95</v>
      </c>
      <c r="AY13" s="1">
        <v>0.63</v>
      </c>
      <c r="AZ13" s="1">
        <v>0</v>
      </c>
      <c r="BA13" s="1">
        <v>0</v>
      </c>
      <c r="BB13" s="1">
        <v>0.63</v>
      </c>
      <c r="BC13" s="1">
        <v>6.68</v>
      </c>
      <c r="BD13" s="1">
        <v>4.16</v>
      </c>
      <c r="BE13" s="1">
        <v>2.3199999999999998</v>
      </c>
      <c r="BF13" s="1">
        <v>0.68</v>
      </c>
      <c r="BG13" s="1">
        <v>1.05</v>
      </c>
      <c r="BH13" s="1">
        <v>0.79</v>
      </c>
      <c r="BI13" s="1">
        <v>0.71</v>
      </c>
      <c r="BJ13" s="1">
        <v>23.95</v>
      </c>
      <c r="BK13" s="1">
        <v>21.53</v>
      </c>
      <c r="BL13" s="1">
        <v>90</v>
      </c>
      <c r="BM13" s="1">
        <v>2.58</v>
      </c>
      <c r="BN13" s="1">
        <v>0.63</v>
      </c>
      <c r="BO13" s="1">
        <v>24</v>
      </c>
      <c r="BP13" s="1">
        <v>1.1599999999999999</v>
      </c>
      <c r="BQ13" s="1">
        <v>0.21</v>
      </c>
      <c r="BR13" s="1">
        <v>18</v>
      </c>
      <c r="BS13" s="1">
        <v>0.05</v>
      </c>
      <c r="BT13" s="1">
        <v>0.05</v>
      </c>
      <c r="BU13" s="1">
        <v>19</v>
      </c>
      <c r="BV13" s="1">
        <v>0</v>
      </c>
      <c r="BW13" s="1">
        <v>0</v>
      </c>
      <c r="BX13" s="1">
        <v>0</v>
      </c>
      <c r="BY13" s="1">
        <v>32.58</v>
      </c>
      <c r="BZ13" s="1">
        <v>0</v>
      </c>
      <c r="CA13" s="1">
        <v>1.1599999999999999</v>
      </c>
      <c r="CB13" s="1">
        <v>0.21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5.1142103200000015</v>
      </c>
      <c r="CL13" s="1">
        <v>2</v>
      </c>
    </row>
    <row r="14" spans="1:90" x14ac:dyDescent="0.25">
      <c r="A14" s="1" t="s">
        <v>73</v>
      </c>
      <c r="B14" s="1">
        <v>4.5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0.83</v>
      </c>
      <c r="W14" s="1">
        <v>31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</v>
      </c>
      <c r="AH14" s="1">
        <v>0.17</v>
      </c>
      <c r="AI14" s="1">
        <v>0</v>
      </c>
      <c r="AJ14" s="1">
        <v>0.17</v>
      </c>
      <c r="AK14" s="1">
        <v>0</v>
      </c>
      <c r="AL14" s="1">
        <v>0</v>
      </c>
      <c r="AM14" s="1">
        <v>22.57</v>
      </c>
      <c r="AN14" s="1">
        <v>0</v>
      </c>
      <c r="AO14" s="1">
        <v>3.6</v>
      </c>
      <c r="AP14" s="1">
        <v>14.5</v>
      </c>
      <c r="AQ14" s="1">
        <v>16.5</v>
      </c>
      <c r="AR14" s="1">
        <v>0</v>
      </c>
      <c r="AS14" s="1">
        <v>2.83</v>
      </c>
      <c r="AT14" s="1">
        <v>1.33</v>
      </c>
      <c r="AU14" s="1">
        <v>0</v>
      </c>
      <c r="AV14" s="1">
        <v>0</v>
      </c>
      <c r="AX14" s="1">
        <v>6.67</v>
      </c>
      <c r="AY14" s="1">
        <v>1.33</v>
      </c>
      <c r="AZ14" s="1">
        <v>0</v>
      </c>
      <c r="BA14" s="1">
        <v>0</v>
      </c>
      <c r="BB14" s="1">
        <v>1.33</v>
      </c>
      <c r="BC14" s="1">
        <v>13</v>
      </c>
      <c r="BD14" s="1">
        <v>7.33</v>
      </c>
      <c r="BE14" s="1">
        <v>4.33</v>
      </c>
      <c r="BF14" s="1">
        <v>0.17</v>
      </c>
      <c r="BG14" s="1">
        <v>1</v>
      </c>
      <c r="BH14" s="1">
        <v>1</v>
      </c>
      <c r="BI14" s="1">
        <v>1.29</v>
      </c>
      <c r="BJ14" s="1">
        <v>27.33</v>
      </c>
      <c r="BK14" s="1">
        <v>19.329999999999998</v>
      </c>
      <c r="BL14" s="1">
        <v>71</v>
      </c>
      <c r="BM14" s="1">
        <v>9.5</v>
      </c>
      <c r="BN14" s="1">
        <v>3</v>
      </c>
      <c r="BO14" s="1">
        <v>32</v>
      </c>
      <c r="BP14" s="1">
        <v>2.67</v>
      </c>
      <c r="BQ14" s="1">
        <v>0.83</v>
      </c>
      <c r="BR14" s="1">
        <v>31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36.5</v>
      </c>
      <c r="BZ14" s="1">
        <v>0</v>
      </c>
      <c r="CA14" s="1">
        <v>2.67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4.2188507599999996</v>
      </c>
      <c r="CL14" s="1">
        <v>2</v>
      </c>
    </row>
    <row r="15" spans="1:90" x14ac:dyDescent="0.25">
      <c r="A15" s="1" t="s">
        <v>79</v>
      </c>
      <c r="B15" s="1">
        <v>5.0999999999999996</v>
      </c>
      <c r="C15" s="1">
        <v>16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5.69</v>
      </c>
      <c r="V15" s="1">
        <v>1.25</v>
      </c>
      <c r="W15" s="1">
        <v>22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3.44</v>
      </c>
      <c r="AH15" s="1">
        <v>0.06</v>
      </c>
      <c r="AI15" s="1">
        <v>0</v>
      </c>
      <c r="AJ15" s="1">
        <v>0.56000000000000005</v>
      </c>
      <c r="AK15" s="1">
        <v>0</v>
      </c>
      <c r="AL15" s="1">
        <v>0</v>
      </c>
      <c r="AM15" s="1">
        <v>24.89</v>
      </c>
      <c r="AN15" s="1">
        <v>0</v>
      </c>
      <c r="AO15" s="1">
        <v>4.2</v>
      </c>
      <c r="AP15" s="1">
        <v>16.059999999999999</v>
      </c>
      <c r="AQ15" s="1">
        <v>22.81</v>
      </c>
      <c r="AR15" s="1">
        <v>0.5</v>
      </c>
      <c r="AS15" s="1">
        <v>5.19</v>
      </c>
      <c r="AT15" s="1">
        <v>0.88</v>
      </c>
      <c r="AU15" s="1">
        <v>0.06</v>
      </c>
      <c r="AV15" s="1">
        <v>0.06</v>
      </c>
      <c r="AW15" s="1">
        <v>100</v>
      </c>
      <c r="AX15" s="1">
        <v>9.1199999999999992</v>
      </c>
      <c r="AY15" s="1">
        <v>0.75</v>
      </c>
      <c r="AZ15" s="1">
        <v>0</v>
      </c>
      <c r="BA15" s="1">
        <v>0</v>
      </c>
      <c r="BB15" s="1">
        <v>0.75</v>
      </c>
      <c r="BC15" s="1">
        <v>11.56</v>
      </c>
      <c r="BD15" s="1">
        <v>6.62</v>
      </c>
      <c r="BE15" s="1">
        <v>4.3099999999999996</v>
      </c>
      <c r="BF15" s="1">
        <v>0.75</v>
      </c>
      <c r="BG15" s="1">
        <v>1.62</v>
      </c>
      <c r="BH15" s="1">
        <v>1.31</v>
      </c>
      <c r="BI15" s="1">
        <v>1.21</v>
      </c>
      <c r="BJ15" s="1">
        <v>29.75</v>
      </c>
      <c r="BK15" s="1">
        <v>19.309999999999999</v>
      </c>
      <c r="BL15" s="1">
        <v>65</v>
      </c>
      <c r="BM15" s="1">
        <v>12.06</v>
      </c>
      <c r="BN15" s="1">
        <v>3.19</v>
      </c>
      <c r="BO15" s="1">
        <v>26</v>
      </c>
      <c r="BP15" s="1">
        <v>5.69</v>
      </c>
      <c r="BQ15" s="1">
        <v>1.25</v>
      </c>
      <c r="BR15" s="1">
        <v>22</v>
      </c>
      <c r="BS15" s="1">
        <v>0</v>
      </c>
      <c r="BT15" s="1">
        <v>0</v>
      </c>
      <c r="BU15" s="1">
        <v>16</v>
      </c>
      <c r="BV15" s="1">
        <v>0</v>
      </c>
      <c r="BW15" s="1">
        <v>0</v>
      </c>
      <c r="BX15" s="1">
        <v>0.06</v>
      </c>
      <c r="BY15" s="1">
        <v>41.5</v>
      </c>
      <c r="BZ15" s="1">
        <v>0</v>
      </c>
      <c r="CA15" s="1">
        <v>5.69</v>
      </c>
      <c r="CB15" s="1">
        <v>0.25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4.2820659200000017</v>
      </c>
      <c r="CL15" s="1">
        <v>1</v>
      </c>
    </row>
    <row r="16" spans="1:90" x14ac:dyDescent="0.25">
      <c r="A16" s="1" t="s">
        <v>66</v>
      </c>
      <c r="B16" s="1">
        <v>4.9000000000000004</v>
      </c>
      <c r="C16" s="1">
        <v>16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9.19</v>
      </c>
      <c r="V16" s="1">
        <v>2.12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3.19</v>
      </c>
      <c r="AH16" s="1">
        <v>0.06</v>
      </c>
      <c r="AI16" s="1">
        <v>0</v>
      </c>
      <c r="AJ16" s="1">
        <v>0.19</v>
      </c>
      <c r="AK16" s="1">
        <v>0</v>
      </c>
      <c r="AL16" s="1">
        <v>0.81</v>
      </c>
      <c r="AM16" s="1">
        <v>22.96</v>
      </c>
      <c r="AN16" s="1">
        <v>0</v>
      </c>
      <c r="AO16" s="1">
        <v>3.4</v>
      </c>
      <c r="AP16" s="1">
        <v>14.88</v>
      </c>
      <c r="AQ16" s="1">
        <v>17.12</v>
      </c>
      <c r="AR16" s="1">
        <v>0.19</v>
      </c>
      <c r="AS16" s="1">
        <v>3.12</v>
      </c>
      <c r="AT16" s="1">
        <v>1.62</v>
      </c>
      <c r="AU16" s="1">
        <v>0</v>
      </c>
      <c r="AV16" s="1">
        <v>0</v>
      </c>
      <c r="AX16" s="1">
        <v>7.81</v>
      </c>
      <c r="AY16" s="1">
        <v>1.1200000000000001</v>
      </c>
      <c r="AZ16" s="1">
        <v>0</v>
      </c>
      <c r="BA16" s="1">
        <v>0.06</v>
      </c>
      <c r="BB16" s="1">
        <v>1.19</v>
      </c>
      <c r="BC16" s="1">
        <v>13.38</v>
      </c>
      <c r="BD16" s="1">
        <v>8.44</v>
      </c>
      <c r="BE16" s="1">
        <v>4.8099999999999996</v>
      </c>
      <c r="BF16" s="1">
        <v>1</v>
      </c>
      <c r="BG16" s="1">
        <v>2.56</v>
      </c>
      <c r="BH16" s="1">
        <v>2.69</v>
      </c>
      <c r="BI16" s="1">
        <v>1.73</v>
      </c>
      <c r="BJ16" s="1">
        <v>26.94</v>
      </c>
      <c r="BK16" s="1">
        <v>11.88</v>
      </c>
      <c r="BL16" s="1">
        <v>44</v>
      </c>
      <c r="BM16" s="1">
        <v>17.62</v>
      </c>
      <c r="BN16" s="1">
        <v>4.6900000000000004</v>
      </c>
      <c r="BO16" s="1">
        <v>27</v>
      </c>
      <c r="BP16" s="1">
        <v>9.19</v>
      </c>
      <c r="BQ16" s="1">
        <v>2.12</v>
      </c>
      <c r="BR16" s="1">
        <v>23</v>
      </c>
      <c r="BS16" s="1">
        <v>0.06</v>
      </c>
      <c r="BT16" s="1">
        <v>0</v>
      </c>
      <c r="BU16" s="1">
        <v>16</v>
      </c>
      <c r="BV16" s="1">
        <v>0</v>
      </c>
      <c r="BW16" s="1">
        <v>0</v>
      </c>
      <c r="BX16" s="1">
        <v>0</v>
      </c>
      <c r="BY16" s="1">
        <v>36.44</v>
      </c>
      <c r="BZ16" s="1">
        <v>0</v>
      </c>
      <c r="CA16" s="1">
        <v>9.19</v>
      </c>
      <c r="CB16" s="1">
        <v>0.69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3.2666145999999991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17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1.29</v>
      </c>
      <c r="V17" s="1">
        <v>0.41</v>
      </c>
      <c r="W17" s="1">
        <v>32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2.88</v>
      </c>
      <c r="AH17" s="1">
        <v>0.06</v>
      </c>
      <c r="AI17" s="1">
        <v>0</v>
      </c>
      <c r="AJ17" s="1">
        <v>0.28999999999999998</v>
      </c>
      <c r="AK17" s="1">
        <v>0</v>
      </c>
      <c r="AL17" s="1">
        <v>0</v>
      </c>
      <c r="AM17" s="1">
        <v>21.71</v>
      </c>
      <c r="AN17" s="1">
        <v>0</v>
      </c>
      <c r="AO17" s="1">
        <v>4</v>
      </c>
      <c r="AP17" s="1">
        <v>14.82</v>
      </c>
      <c r="AQ17" s="1">
        <v>18.350000000000001</v>
      </c>
      <c r="AR17" s="1">
        <v>0.18</v>
      </c>
      <c r="AS17" s="1">
        <v>3.53</v>
      </c>
      <c r="AT17" s="1">
        <v>1.29</v>
      </c>
      <c r="AU17" s="1">
        <v>0.06</v>
      </c>
      <c r="AV17" s="1">
        <v>0</v>
      </c>
      <c r="AW17" s="1">
        <v>0</v>
      </c>
      <c r="AX17" s="1">
        <v>7.94</v>
      </c>
      <c r="AY17" s="1">
        <v>0.88</v>
      </c>
      <c r="AZ17" s="1">
        <v>0</v>
      </c>
      <c r="BA17" s="1">
        <v>0.12</v>
      </c>
      <c r="BB17" s="1">
        <v>1</v>
      </c>
      <c r="BC17" s="1">
        <v>12.12</v>
      </c>
      <c r="BD17" s="1">
        <v>7.12</v>
      </c>
      <c r="BE17" s="1">
        <v>4.29</v>
      </c>
      <c r="BF17" s="1">
        <v>1.47</v>
      </c>
      <c r="BG17" s="1">
        <v>1.76</v>
      </c>
      <c r="BH17" s="1">
        <v>1.06</v>
      </c>
      <c r="BI17" s="1">
        <v>1.18</v>
      </c>
      <c r="BJ17" s="1">
        <v>25.65</v>
      </c>
      <c r="BK17" s="1">
        <v>19.53</v>
      </c>
      <c r="BL17" s="1">
        <v>76</v>
      </c>
      <c r="BM17" s="1">
        <v>5.76</v>
      </c>
      <c r="BN17" s="1">
        <v>1.94</v>
      </c>
      <c r="BO17" s="1">
        <v>34</v>
      </c>
      <c r="BP17" s="1">
        <v>1.29</v>
      </c>
      <c r="BQ17" s="1">
        <v>0.41</v>
      </c>
      <c r="BR17" s="1">
        <v>32</v>
      </c>
      <c r="BS17" s="1">
        <v>0</v>
      </c>
      <c r="BT17" s="1">
        <v>0</v>
      </c>
      <c r="BU17" s="1">
        <v>17</v>
      </c>
      <c r="BV17" s="1">
        <v>0</v>
      </c>
      <c r="BW17" s="1">
        <v>0</v>
      </c>
      <c r="BX17" s="1">
        <v>0</v>
      </c>
      <c r="BY17" s="1">
        <v>36.119999999999997</v>
      </c>
      <c r="BZ17" s="1">
        <v>0</v>
      </c>
      <c r="CA17" s="1">
        <v>1.29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4.9705443099999993</v>
      </c>
      <c r="CL17" s="1">
        <v>1</v>
      </c>
    </row>
    <row r="18" spans="1:90" x14ac:dyDescent="0.25">
      <c r="A18" s="1" t="s">
        <v>84</v>
      </c>
      <c r="B18" s="1">
        <v>4.5</v>
      </c>
      <c r="C18" s="1">
        <v>9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4.22</v>
      </c>
      <c r="V18" s="1">
        <v>1.22</v>
      </c>
      <c r="W18" s="1">
        <v>29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3.56</v>
      </c>
      <c r="AH18" s="1">
        <v>0</v>
      </c>
      <c r="AI18" s="1">
        <v>0</v>
      </c>
      <c r="AJ18" s="1">
        <v>0.11</v>
      </c>
      <c r="AK18" s="1">
        <v>0</v>
      </c>
      <c r="AL18" s="1">
        <v>0</v>
      </c>
      <c r="AM18" s="1">
        <v>25.67</v>
      </c>
      <c r="AN18" s="1">
        <v>0</v>
      </c>
      <c r="AO18" s="1">
        <v>3.5</v>
      </c>
      <c r="AP18" s="1">
        <v>17</v>
      </c>
      <c r="AQ18" s="1">
        <v>18.329999999999998</v>
      </c>
      <c r="AR18" s="1">
        <v>0.22</v>
      </c>
      <c r="AS18" s="1">
        <v>2.78</v>
      </c>
      <c r="AT18" s="1">
        <v>1.78</v>
      </c>
      <c r="AU18" s="1">
        <v>0</v>
      </c>
      <c r="AV18" s="1">
        <v>0</v>
      </c>
      <c r="AX18" s="1">
        <v>10.44</v>
      </c>
      <c r="AY18" s="1">
        <v>0.78</v>
      </c>
      <c r="AZ18" s="1">
        <v>0</v>
      </c>
      <c r="BA18" s="1">
        <v>0</v>
      </c>
      <c r="BB18" s="1">
        <v>0.78</v>
      </c>
      <c r="BC18" s="1">
        <v>13.11</v>
      </c>
      <c r="BD18" s="1">
        <v>7.89</v>
      </c>
      <c r="BE18" s="1">
        <v>5.22</v>
      </c>
      <c r="BF18" s="1">
        <v>0.89</v>
      </c>
      <c r="BG18" s="1">
        <v>3.44</v>
      </c>
      <c r="BH18" s="1">
        <v>2.11</v>
      </c>
      <c r="BI18" s="1">
        <v>1.62</v>
      </c>
      <c r="BJ18" s="1">
        <v>37.22</v>
      </c>
      <c r="BK18" s="1">
        <v>23.33</v>
      </c>
      <c r="BL18" s="1">
        <v>63</v>
      </c>
      <c r="BM18" s="1">
        <v>14.67</v>
      </c>
      <c r="BN18" s="1">
        <v>4.5599999999999996</v>
      </c>
      <c r="BO18" s="1">
        <v>31</v>
      </c>
      <c r="BP18" s="1">
        <v>4.22</v>
      </c>
      <c r="BQ18" s="1">
        <v>1.22</v>
      </c>
      <c r="BR18" s="1">
        <v>29</v>
      </c>
      <c r="BS18" s="1">
        <v>0</v>
      </c>
      <c r="BT18" s="1">
        <v>0</v>
      </c>
      <c r="BU18" s="1">
        <v>9</v>
      </c>
      <c r="BV18" s="1">
        <v>0</v>
      </c>
      <c r="BW18" s="1">
        <v>0</v>
      </c>
      <c r="BX18" s="1">
        <v>0</v>
      </c>
      <c r="BY18" s="1">
        <v>48</v>
      </c>
      <c r="BZ18" s="1">
        <v>0.11</v>
      </c>
      <c r="CA18" s="1">
        <v>4.22</v>
      </c>
      <c r="CB18" s="1">
        <v>0.11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4.1449446199999986</v>
      </c>
      <c r="CL18" s="1">
        <v>1</v>
      </c>
    </row>
    <row r="19" spans="1:90" x14ac:dyDescent="0.25">
      <c r="A19" s="1" t="s">
        <v>70</v>
      </c>
      <c r="B19" s="1">
        <v>5.5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3.57</v>
      </c>
      <c r="V19" s="1">
        <v>0.56999999999999995</v>
      </c>
      <c r="W19" s="1">
        <v>16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2.86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0</v>
      </c>
      <c r="AM19" s="1">
        <v>24.11</v>
      </c>
      <c r="AN19" s="1">
        <v>0</v>
      </c>
      <c r="AO19" s="1">
        <v>3.3</v>
      </c>
      <c r="AP19" s="1">
        <v>13.86</v>
      </c>
      <c r="AQ19" s="1">
        <v>17.29</v>
      </c>
      <c r="AR19" s="1">
        <v>0</v>
      </c>
      <c r="AS19" s="1">
        <v>3.29</v>
      </c>
      <c r="AT19" s="1">
        <v>1.1399999999999999</v>
      </c>
      <c r="AU19" s="1">
        <v>0</v>
      </c>
      <c r="AV19" s="1">
        <v>0</v>
      </c>
      <c r="AX19" s="1">
        <v>8.7100000000000009</v>
      </c>
      <c r="AY19" s="1">
        <v>0.43</v>
      </c>
      <c r="AZ19" s="1">
        <v>0</v>
      </c>
      <c r="BA19" s="1">
        <v>0</v>
      </c>
      <c r="BB19" s="1">
        <v>0.43</v>
      </c>
      <c r="BC19" s="1">
        <v>11.43</v>
      </c>
      <c r="BD19" s="1">
        <v>8.43</v>
      </c>
      <c r="BE19" s="1">
        <v>4.1399999999999997</v>
      </c>
      <c r="BF19" s="1">
        <v>0.86</v>
      </c>
      <c r="BG19" s="1">
        <v>2.29</v>
      </c>
      <c r="BH19" s="1">
        <v>1.86</v>
      </c>
      <c r="BI19" s="1">
        <v>1.5</v>
      </c>
      <c r="BJ19" s="1">
        <v>26.14</v>
      </c>
      <c r="BK19" s="1">
        <v>17</v>
      </c>
      <c r="BL19" s="1">
        <v>65</v>
      </c>
      <c r="BM19" s="1">
        <v>10</v>
      </c>
      <c r="BN19" s="1">
        <v>2.4300000000000002</v>
      </c>
      <c r="BO19" s="1">
        <v>24</v>
      </c>
      <c r="BP19" s="1">
        <v>3.57</v>
      </c>
      <c r="BQ19" s="1">
        <v>0.56999999999999995</v>
      </c>
      <c r="BR19" s="1">
        <v>16</v>
      </c>
      <c r="BS19" s="1">
        <v>0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36.14</v>
      </c>
      <c r="BZ19" s="1">
        <v>0</v>
      </c>
      <c r="CA19" s="1">
        <v>3.57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4.8278935300000008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0443-8AE4-459A-BA7F-EDA020F1385B}">
  <dimension ref="A1:CL19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1.67</v>
      </c>
      <c r="V2" s="1">
        <v>0.67</v>
      </c>
      <c r="W2" s="1">
        <v>40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3.33</v>
      </c>
      <c r="AH2" s="1">
        <v>0.33</v>
      </c>
      <c r="AI2" s="1">
        <v>0</v>
      </c>
      <c r="AJ2" s="1">
        <v>0.67</v>
      </c>
      <c r="AK2" s="1">
        <v>0</v>
      </c>
      <c r="AL2" s="1">
        <v>0</v>
      </c>
      <c r="AM2" s="1">
        <v>24.53</v>
      </c>
      <c r="AN2" s="1">
        <v>0</v>
      </c>
      <c r="AO2" s="1">
        <v>4.3</v>
      </c>
      <c r="AP2" s="1">
        <v>15.67</v>
      </c>
      <c r="AQ2" s="1">
        <v>23.67</v>
      </c>
      <c r="AR2" s="1">
        <v>0.33</v>
      </c>
      <c r="AS2" s="1">
        <v>5.67</v>
      </c>
      <c r="AT2" s="1">
        <v>0.33</v>
      </c>
      <c r="AU2" s="1">
        <v>0</v>
      </c>
      <c r="AV2" s="1">
        <v>0</v>
      </c>
      <c r="AX2" s="1">
        <v>7.67</v>
      </c>
      <c r="AY2" s="1">
        <v>1</v>
      </c>
      <c r="AZ2" s="1">
        <v>0</v>
      </c>
      <c r="BA2" s="1">
        <v>0</v>
      </c>
      <c r="BB2" s="1">
        <v>1</v>
      </c>
      <c r="BC2" s="1">
        <v>11</v>
      </c>
      <c r="BD2" s="1">
        <v>7.33</v>
      </c>
      <c r="BE2" s="1">
        <v>4</v>
      </c>
      <c r="BF2" s="1">
        <v>0.33</v>
      </c>
      <c r="BG2" s="1">
        <v>3</v>
      </c>
      <c r="BH2" s="1">
        <v>1.33</v>
      </c>
      <c r="BI2" s="1">
        <v>1.27</v>
      </c>
      <c r="BJ2" s="1">
        <v>30</v>
      </c>
      <c r="BK2" s="1">
        <v>24</v>
      </c>
      <c r="BL2" s="1">
        <v>80</v>
      </c>
      <c r="BM2" s="1">
        <v>6.67</v>
      </c>
      <c r="BN2" s="1">
        <v>2.67</v>
      </c>
      <c r="BO2" s="1">
        <v>40</v>
      </c>
      <c r="BP2" s="1">
        <v>1.67</v>
      </c>
      <c r="BQ2" s="1">
        <v>0.67</v>
      </c>
      <c r="BR2" s="1">
        <v>40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41</v>
      </c>
      <c r="BZ2" s="1">
        <v>0</v>
      </c>
      <c r="CA2" s="1">
        <v>1.67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3.5440996399999998</v>
      </c>
      <c r="CL2" s="1">
        <v>9</v>
      </c>
    </row>
    <row r="3" spans="1:90" x14ac:dyDescent="0.25">
      <c r="A3" s="1" t="s">
        <v>78</v>
      </c>
      <c r="B3" s="1">
        <v>6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1.67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2.67</v>
      </c>
      <c r="AH3" s="1">
        <v>0</v>
      </c>
      <c r="AI3" s="1">
        <v>0</v>
      </c>
      <c r="AJ3" s="1">
        <v>0.67</v>
      </c>
      <c r="AK3" s="1">
        <v>0</v>
      </c>
      <c r="AL3" s="1">
        <v>0</v>
      </c>
      <c r="AM3" s="1">
        <v>26.87</v>
      </c>
      <c r="AN3" s="1">
        <v>0</v>
      </c>
      <c r="AO3" s="1">
        <v>4.3</v>
      </c>
      <c r="AP3" s="1">
        <v>15.67</v>
      </c>
      <c r="AQ3" s="1">
        <v>23.67</v>
      </c>
      <c r="AR3" s="1">
        <v>0.33</v>
      </c>
      <c r="AS3" s="1">
        <v>5.67</v>
      </c>
      <c r="AT3" s="1">
        <v>0.33</v>
      </c>
      <c r="AU3" s="1">
        <v>0</v>
      </c>
      <c r="AV3" s="1">
        <v>0</v>
      </c>
      <c r="AX3" s="1">
        <v>9.67</v>
      </c>
      <c r="AY3" s="1">
        <v>2</v>
      </c>
      <c r="AZ3" s="1">
        <v>0</v>
      </c>
      <c r="BA3" s="1">
        <v>0</v>
      </c>
      <c r="BB3" s="1">
        <v>2</v>
      </c>
      <c r="BC3" s="1">
        <v>9.67</v>
      </c>
      <c r="BD3" s="1">
        <v>7.33</v>
      </c>
      <c r="BE3" s="1">
        <v>3</v>
      </c>
      <c r="BF3" s="1">
        <v>1.67</v>
      </c>
      <c r="BG3" s="1">
        <v>2.33</v>
      </c>
      <c r="BH3" s="1">
        <v>1</v>
      </c>
      <c r="BI3" s="1">
        <v>0.93</v>
      </c>
      <c r="BJ3" s="1">
        <v>28</v>
      </c>
      <c r="BK3" s="1">
        <v>23</v>
      </c>
      <c r="BL3" s="1">
        <v>82</v>
      </c>
      <c r="BM3" s="1">
        <v>5.33</v>
      </c>
      <c r="BN3" s="1">
        <v>1</v>
      </c>
      <c r="BO3" s="1">
        <v>19</v>
      </c>
      <c r="BP3" s="1">
        <v>1.67</v>
      </c>
      <c r="BQ3" s="1">
        <v>0</v>
      </c>
      <c r="BR3" s="1">
        <v>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40.67</v>
      </c>
      <c r="BZ3" s="1">
        <v>0</v>
      </c>
      <c r="CA3" s="1">
        <v>1.67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9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4.700733350000001</v>
      </c>
      <c r="CL3" s="1">
        <v>9</v>
      </c>
    </row>
    <row r="4" spans="1:90" x14ac:dyDescent="0.25">
      <c r="A4" s="1" t="s">
        <v>69</v>
      </c>
      <c r="B4" s="1">
        <v>4.4000000000000004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0.67</v>
      </c>
      <c r="W4" s="1">
        <v>12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19</v>
      </c>
      <c r="AN4" s="1">
        <v>0</v>
      </c>
      <c r="AO4" s="1">
        <v>2.7</v>
      </c>
      <c r="AP4" s="1">
        <v>13.33</v>
      </c>
      <c r="AQ4" s="1">
        <v>13.33</v>
      </c>
      <c r="AR4" s="1">
        <v>0</v>
      </c>
      <c r="AS4" s="1">
        <v>1.67</v>
      </c>
      <c r="AT4" s="1">
        <v>2</v>
      </c>
      <c r="AU4" s="1">
        <v>0</v>
      </c>
      <c r="AV4" s="1">
        <v>0</v>
      </c>
      <c r="AX4" s="1">
        <v>6.67</v>
      </c>
      <c r="AY4" s="1">
        <v>1.67</v>
      </c>
      <c r="AZ4" s="1">
        <v>0</v>
      </c>
      <c r="BA4" s="1">
        <v>0</v>
      </c>
      <c r="BB4" s="1">
        <v>1.67</v>
      </c>
      <c r="BC4" s="1">
        <v>13</v>
      </c>
      <c r="BD4" s="1">
        <v>9.67</v>
      </c>
      <c r="BE4" s="1">
        <v>5</v>
      </c>
      <c r="BF4" s="1">
        <v>1.67</v>
      </c>
      <c r="BG4" s="1">
        <v>4</v>
      </c>
      <c r="BH4" s="1">
        <v>2.67</v>
      </c>
      <c r="BI4" s="1">
        <v>1.77</v>
      </c>
      <c r="BJ4" s="1">
        <v>20.329999999999998</v>
      </c>
      <c r="BK4" s="1">
        <v>7.67</v>
      </c>
      <c r="BL4" s="1">
        <v>38</v>
      </c>
      <c r="BM4" s="1">
        <v>14.33</v>
      </c>
      <c r="BN4" s="1">
        <v>3.67</v>
      </c>
      <c r="BO4" s="1">
        <v>26</v>
      </c>
      <c r="BP4" s="1">
        <v>5.67</v>
      </c>
      <c r="BQ4" s="1">
        <v>0.67</v>
      </c>
      <c r="BR4" s="1">
        <v>12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31.33</v>
      </c>
      <c r="BZ4" s="1">
        <v>0</v>
      </c>
      <c r="CA4" s="1">
        <v>5.67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4.177325960000001</v>
      </c>
      <c r="CL4" s="1">
        <v>7</v>
      </c>
    </row>
    <row r="5" spans="1:90" x14ac:dyDescent="0.25">
      <c r="A5" s="1" t="s">
        <v>61</v>
      </c>
      <c r="B5" s="1">
        <v>4.5999999999999996</v>
      </c>
      <c r="C5" s="1">
        <v>3</v>
      </c>
      <c r="D5" s="1">
        <v>90</v>
      </c>
      <c r="E5" s="1">
        <v>0.09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4.33</v>
      </c>
      <c r="V5" s="1">
        <v>0.67</v>
      </c>
      <c r="W5" s="1">
        <v>15</v>
      </c>
      <c r="X5" s="1">
        <v>0</v>
      </c>
      <c r="Y5" s="1">
        <v>0</v>
      </c>
      <c r="AA5" s="1">
        <v>0</v>
      </c>
      <c r="AB5" s="1">
        <v>0</v>
      </c>
      <c r="AC5" s="1">
        <v>0.33</v>
      </c>
      <c r="AD5" s="1">
        <v>0.33</v>
      </c>
      <c r="AE5" s="1">
        <v>0.14000000000000001</v>
      </c>
      <c r="AF5" s="1">
        <v>0</v>
      </c>
      <c r="AG5" s="1">
        <v>2</v>
      </c>
      <c r="AH5" s="1">
        <v>0</v>
      </c>
      <c r="AI5" s="1">
        <v>0</v>
      </c>
      <c r="AJ5" s="1">
        <v>0.33</v>
      </c>
      <c r="AK5" s="1">
        <v>0</v>
      </c>
      <c r="AL5" s="1">
        <v>3.33</v>
      </c>
      <c r="AM5" s="1">
        <v>18.27</v>
      </c>
      <c r="AN5" s="1">
        <v>0.4</v>
      </c>
      <c r="AO5" s="1">
        <v>4.2</v>
      </c>
      <c r="AP5" s="1">
        <v>15.67</v>
      </c>
      <c r="AQ5" s="1">
        <v>19.670000000000002</v>
      </c>
      <c r="AR5" s="1">
        <v>0</v>
      </c>
      <c r="AS5" s="1">
        <v>3.33</v>
      </c>
      <c r="AT5" s="1">
        <v>1</v>
      </c>
      <c r="AU5" s="1">
        <v>0.33</v>
      </c>
      <c r="AV5" s="1">
        <v>0</v>
      </c>
      <c r="AW5" s="1">
        <v>0</v>
      </c>
      <c r="AX5" s="1">
        <v>10</v>
      </c>
      <c r="AY5" s="1">
        <v>1.67</v>
      </c>
      <c r="AZ5" s="1">
        <v>0</v>
      </c>
      <c r="BA5" s="1">
        <v>0</v>
      </c>
      <c r="BB5" s="1">
        <v>1.67</v>
      </c>
      <c r="BC5" s="1">
        <v>12.67</v>
      </c>
      <c r="BD5" s="1">
        <v>7.67</v>
      </c>
      <c r="BE5" s="1">
        <v>3</v>
      </c>
      <c r="BF5" s="1">
        <v>0</v>
      </c>
      <c r="BG5" s="1">
        <v>2.67</v>
      </c>
      <c r="BH5" s="1">
        <v>1.33</v>
      </c>
      <c r="BI5" s="1">
        <v>1.1399999999999999</v>
      </c>
      <c r="BJ5" s="1">
        <v>39</v>
      </c>
      <c r="BK5" s="1">
        <v>25.33</v>
      </c>
      <c r="BL5" s="1">
        <v>65</v>
      </c>
      <c r="BM5" s="1">
        <v>13</v>
      </c>
      <c r="BN5" s="1">
        <v>1.67</v>
      </c>
      <c r="BO5" s="1">
        <v>13</v>
      </c>
      <c r="BP5" s="1">
        <v>4.33</v>
      </c>
      <c r="BQ5" s="1">
        <v>0.67</v>
      </c>
      <c r="BR5" s="1">
        <v>15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53.67</v>
      </c>
      <c r="BZ5" s="1">
        <v>0</v>
      </c>
      <c r="CA5" s="1">
        <v>4.33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8.6146665999999978</v>
      </c>
      <c r="CL5" s="1">
        <v>6</v>
      </c>
    </row>
    <row r="6" spans="1:90" x14ac:dyDescent="0.25">
      <c r="A6" s="1" t="s">
        <v>62</v>
      </c>
      <c r="B6" s="1">
        <v>5.2</v>
      </c>
      <c r="C6" s="1">
        <v>3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0.67</v>
      </c>
      <c r="W6" s="1">
        <v>34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3.67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24.07</v>
      </c>
      <c r="AN6" s="1">
        <v>0</v>
      </c>
      <c r="AO6" s="1">
        <v>3.8</v>
      </c>
      <c r="AP6" s="1">
        <v>14.67</v>
      </c>
      <c r="AQ6" s="1">
        <v>14.67</v>
      </c>
      <c r="AR6" s="1">
        <v>0</v>
      </c>
      <c r="AS6" s="1">
        <v>2.67</v>
      </c>
      <c r="AT6" s="1">
        <v>1</v>
      </c>
      <c r="AU6" s="1">
        <v>0</v>
      </c>
      <c r="AV6" s="1">
        <v>0</v>
      </c>
      <c r="AX6" s="1">
        <v>9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6.67</v>
      </c>
      <c r="BE6" s="1">
        <v>4.67</v>
      </c>
      <c r="BF6" s="1">
        <v>0.67</v>
      </c>
      <c r="BG6" s="1">
        <v>0.67</v>
      </c>
      <c r="BH6" s="1">
        <v>1</v>
      </c>
      <c r="BI6" s="1">
        <v>1.26</v>
      </c>
      <c r="BJ6" s="1">
        <v>14.67</v>
      </c>
      <c r="BK6" s="1">
        <v>11</v>
      </c>
      <c r="BL6" s="1">
        <v>75</v>
      </c>
      <c r="BM6" s="1">
        <v>4.33</v>
      </c>
      <c r="BN6" s="1">
        <v>2</v>
      </c>
      <c r="BO6" s="1">
        <v>46</v>
      </c>
      <c r="BP6" s="1">
        <v>2</v>
      </c>
      <c r="BQ6" s="1">
        <v>0.67</v>
      </c>
      <c r="BR6" s="1">
        <v>34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</v>
      </c>
      <c r="BY6" s="1">
        <v>24.33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4.6815015400000002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0.33</v>
      </c>
      <c r="W7" s="1">
        <v>49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</v>
      </c>
      <c r="AI7" s="1">
        <v>0</v>
      </c>
      <c r="AJ7" s="1">
        <v>0.33</v>
      </c>
      <c r="AK7" s="1">
        <v>0</v>
      </c>
      <c r="AL7" s="1">
        <v>0</v>
      </c>
      <c r="AM7" s="1">
        <v>22.27</v>
      </c>
      <c r="AN7" s="1">
        <v>0</v>
      </c>
      <c r="AO7" s="1">
        <v>3.9</v>
      </c>
      <c r="AP7" s="1">
        <v>18.329999999999998</v>
      </c>
      <c r="AQ7" s="1">
        <v>22.33</v>
      </c>
      <c r="AR7" s="1">
        <v>0.67</v>
      </c>
      <c r="AS7" s="1">
        <v>4</v>
      </c>
      <c r="AT7" s="1">
        <v>1.67</v>
      </c>
      <c r="AU7" s="1">
        <v>0</v>
      </c>
      <c r="AV7" s="1">
        <v>0</v>
      </c>
      <c r="AX7" s="1">
        <v>10.33</v>
      </c>
      <c r="AY7" s="1">
        <v>2</v>
      </c>
      <c r="AZ7" s="1">
        <v>0</v>
      </c>
      <c r="BA7" s="1">
        <v>0.67</v>
      </c>
      <c r="BB7" s="1">
        <v>2.67</v>
      </c>
      <c r="BC7" s="1">
        <v>13.67</v>
      </c>
      <c r="BD7" s="1">
        <v>7.67</v>
      </c>
      <c r="BE7" s="1">
        <v>4.33</v>
      </c>
      <c r="BF7" s="1">
        <v>1.33</v>
      </c>
      <c r="BG7" s="1">
        <v>1.67</v>
      </c>
      <c r="BH7" s="1">
        <v>1</v>
      </c>
      <c r="BI7" s="1">
        <v>1.21</v>
      </c>
      <c r="BJ7" s="1">
        <v>32.33</v>
      </c>
      <c r="BK7" s="1">
        <v>24</v>
      </c>
      <c r="BL7" s="1">
        <v>74</v>
      </c>
      <c r="BM7" s="1">
        <v>6.67</v>
      </c>
      <c r="BN7" s="1">
        <v>2.33</v>
      </c>
      <c r="BO7" s="1">
        <v>35</v>
      </c>
      <c r="BP7" s="1">
        <v>0.67</v>
      </c>
      <c r="BQ7" s="1">
        <v>0.33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0</v>
      </c>
      <c r="BY7" s="1">
        <v>46</v>
      </c>
      <c r="BZ7" s="1">
        <v>0</v>
      </c>
      <c r="CA7" s="1">
        <v>0.67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4.6608122299999994</v>
      </c>
      <c r="CL7" s="1">
        <v>6</v>
      </c>
    </row>
    <row r="8" spans="1:90" x14ac:dyDescent="0.25">
      <c r="A8" s="1" t="s">
        <v>75</v>
      </c>
      <c r="B8" s="1">
        <v>5</v>
      </c>
      <c r="C8" s="1">
        <v>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0.33</v>
      </c>
      <c r="W8" s="1">
        <v>25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0.33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5.6</v>
      </c>
      <c r="AN8" s="1">
        <v>0</v>
      </c>
      <c r="AO8" s="1">
        <v>3.4</v>
      </c>
      <c r="AP8" s="1">
        <v>7.67</v>
      </c>
      <c r="AQ8" s="1">
        <v>7.67</v>
      </c>
      <c r="AR8" s="1">
        <v>0</v>
      </c>
      <c r="AS8" s="1">
        <v>1.33</v>
      </c>
      <c r="AT8" s="1">
        <v>1.67</v>
      </c>
      <c r="AU8" s="1">
        <v>0</v>
      </c>
      <c r="AV8" s="1">
        <v>0</v>
      </c>
      <c r="AX8" s="1">
        <v>5</v>
      </c>
      <c r="AY8" s="1">
        <v>0.67</v>
      </c>
      <c r="AZ8" s="1">
        <v>0</v>
      </c>
      <c r="BA8" s="1">
        <v>0</v>
      </c>
      <c r="BB8" s="1">
        <v>0.67</v>
      </c>
      <c r="BC8" s="1">
        <v>10.33</v>
      </c>
      <c r="BD8" s="1">
        <v>6.33</v>
      </c>
      <c r="BE8" s="1">
        <v>2</v>
      </c>
      <c r="BF8" s="1">
        <v>0.67</v>
      </c>
      <c r="BG8" s="1">
        <v>2.33</v>
      </c>
      <c r="BH8" s="1">
        <v>1.67</v>
      </c>
      <c r="BI8" s="1">
        <v>1</v>
      </c>
      <c r="BJ8" s="1">
        <v>18</v>
      </c>
      <c r="BK8" s="1">
        <v>11.67</v>
      </c>
      <c r="BL8" s="1">
        <v>65</v>
      </c>
      <c r="BM8" s="1">
        <v>8</v>
      </c>
      <c r="BN8" s="1">
        <v>2.33</v>
      </c>
      <c r="BO8" s="1">
        <v>29</v>
      </c>
      <c r="BP8" s="1">
        <v>1.33</v>
      </c>
      <c r="BQ8" s="1">
        <v>0.33</v>
      </c>
      <c r="BR8" s="1">
        <v>25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</v>
      </c>
      <c r="BY8" s="1">
        <v>23.33</v>
      </c>
      <c r="BZ8" s="1">
        <v>0</v>
      </c>
      <c r="CA8" s="1">
        <v>1.33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4.549360329999999</v>
      </c>
      <c r="CL8" s="1">
        <v>6</v>
      </c>
    </row>
    <row r="9" spans="1:90" x14ac:dyDescent="0.25">
      <c r="A9" s="1" t="s">
        <v>76</v>
      </c>
      <c r="B9" s="1">
        <v>6.1</v>
      </c>
      <c r="C9" s="1">
        <v>3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0.33</v>
      </c>
      <c r="AH9" s="1">
        <v>0</v>
      </c>
      <c r="AI9" s="1">
        <v>0</v>
      </c>
      <c r="AJ9" s="1">
        <v>0.67</v>
      </c>
      <c r="AK9" s="1">
        <v>0</v>
      </c>
      <c r="AL9" s="1">
        <v>0</v>
      </c>
      <c r="AM9" s="1">
        <v>5.4</v>
      </c>
      <c r="AN9" s="1">
        <v>0</v>
      </c>
      <c r="AO9" s="1">
        <v>5.4</v>
      </c>
      <c r="AP9" s="1">
        <v>9.67</v>
      </c>
      <c r="AQ9" s="1">
        <v>17.670000000000002</v>
      </c>
      <c r="AR9" s="1">
        <v>0</v>
      </c>
      <c r="AS9" s="1">
        <v>4.67</v>
      </c>
      <c r="AT9" s="1">
        <v>0.33</v>
      </c>
      <c r="AU9" s="1">
        <v>0</v>
      </c>
      <c r="AV9" s="1">
        <v>0</v>
      </c>
      <c r="AX9" s="1">
        <v>6.67</v>
      </c>
      <c r="AY9" s="1">
        <v>0.33</v>
      </c>
      <c r="AZ9" s="1">
        <v>0</v>
      </c>
      <c r="BA9" s="1">
        <v>0</v>
      </c>
      <c r="BB9" s="1">
        <v>0.33</v>
      </c>
      <c r="BC9" s="1">
        <v>5</v>
      </c>
      <c r="BD9" s="1">
        <v>2.33</v>
      </c>
      <c r="BE9" s="1">
        <v>0.67</v>
      </c>
      <c r="BF9" s="1">
        <v>1.33</v>
      </c>
      <c r="BG9" s="1">
        <v>0.33</v>
      </c>
      <c r="BH9" s="1">
        <v>0.33</v>
      </c>
      <c r="BI9" s="1">
        <v>0.28999999999999998</v>
      </c>
      <c r="BJ9" s="1">
        <v>20.67</v>
      </c>
      <c r="BK9" s="1">
        <v>17.670000000000002</v>
      </c>
      <c r="BL9" s="1">
        <v>85</v>
      </c>
      <c r="BM9" s="1">
        <v>2.67</v>
      </c>
      <c r="BN9" s="1">
        <v>0.67</v>
      </c>
      <c r="BO9" s="1">
        <v>25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0</v>
      </c>
      <c r="BY9" s="1">
        <v>25.67</v>
      </c>
      <c r="BZ9" s="1">
        <v>0</v>
      </c>
      <c r="CA9" s="1">
        <v>1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4.9859927100000005</v>
      </c>
      <c r="CL9" s="1">
        <v>6</v>
      </c>
    </row>
    <row r="10" spans="1:90" x14ac:dyDescent="0.25">
      <c r="A10" s="1" t="s">
        <v>63</v>
      </c>
      <c r="B10" s="1">
        <v>4.8</v>
      </c>
      <c r="C10" s="1">
        <v>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0.67</v>
      </c>
      <c r="W10" s="1">
        <v>34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21.87</v>
      </c>
      <c r="AN10" s="1">
        <v>0</v>
      </c>
      <c r="AO10" s="1">
        <v>3.6</v>
      </c>
      <c r="AP10" s="1">
        <v>16</v>
      </c>
      <c r="AQ10" s="1">
        <v>20</v>
      </c>
      <c r="AR10" s="1">
        <v>0.67</v>
      </c>
      <c r="AS10" s="1">
        <v>4.33</v>
      </c>
      <c r="AT10" s="1">
        <v>1.67</v>
      </c>
      <c r="AU10" s="1">
        <v>0</v>
      </c>
      <c r="AV10" s="1">
        <v>0</v>
      </c>
      <c r="AX10" s="1">
        <v>7.67</v>
      </c>
      <c r="AY10" s="1">
        <v>1</v>
      </c>
      <c r="AZ10" s="1">
        <v>0</v>
      </c>
      <c r="BA10" s="1">
        <v>0</v>
      </c>
      <c r="BB10" s="1">
        <v>1</v>
      </c>
      <c r="BC10" s="1">
        <v>16.670000000000002</v>
      </c>
      <c r="BD10" s="1">
        <v>10.67</v>
      </c>
      <c r="BE10" s="1">
        <v>4.67</v>
      </c>
      <c r="BF10" s="1">
        <v>0</v>
      </c>
      <c r="BG10" s="1">
        <v>3.67</v>
      </c>
      <c r="BH10" s="1">
        <v>2</v>
      </c>
      <c r="BI10" s="1">
        <v>1.63</v>
      </c>
      <c r="BJ10" s="1">
        <v>31.67</v>
      </c>
      <c r="BK10" s="1">
        <v>23.33</v>
      </c>
      <c r="BL10" s="1">
        <v>74</v>
      </c>
      <c r="BM10" s="1">
        <v>7.33</v>
      </c>
      <c r="BN10" s="1">
        <v>1.67</v>
      </c>
      <c r="BO10" s="1">
        <v>23</v>
      </c>
      <c r="BP10" s="1">
        <v>2</v>
      </c>
      <c r="BQ10" s="1">
        <v>0.67</v>
      </c>
      <c r="BR10" s="1">
        <v>34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0</v>
      </c>
      <c r="BY10" s="1">
        <v>40.33</v>
      </c>
      <c r="BZ10" s="1">
        <v>0</v>
      </c>
      <c r="CA10" s="1">
        <v>2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3.5276161300000011</v>
      </c>
      <c r="CL10" s="1">
        <v>4</v>
      </c>
    </row>
    <row r="11" spans="1:90" x14ac:dyDescent="0.25">
      <c r="A11" s="1" t="s">
        <v>66</v>
      </c>
      <c r="B11" s="1">
        <v>4.9000000000000004</v>
      </c>
      <c r="C11" s="1">
        <v>3</v>
      </c>
      <c r="D11" s="1">
        <v>90</v>
      </c>
      <c r="E11" s="1">
        <v>0.01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8.33</v>
      </c>
      <c r="V11" s="1">
        <v>1.33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0.01</v>
      </c>
      <c r="AF11" s="1">
        <v>0</v>
      </c>
      <c r="AG11" s="1">
        <v>2.33</v>
      </c>
      <c r="AH11" s="1">
        <v>0.33</v>
      </c>
      <c r="AI11" s="1">
        <v>0</v>
      </c>
      <c r="AJ11" s="1">
        <v>0.33</v>
      </c>
      <c r="AK11" s="1">
        <v>0</v>
      </c>
      <c r="AL11" s="1">
        <v>3.33</v>
      </c>
      <c r="AM11" s="1">
        <v>16.07</v>
      </c>
      <c r="AN11" s="1">
        <v>0</v>
      </c>
      <c r="AO11" s="1">
        <v>3.6</v>
      </c>
      <c r="AP11" s="1">
        <v>12.33</v>
      </c>
      <c r="AQ11" s="1">
        <v>16.329999999999998</v>
      </c>
      <c r="AR11" s="1">
        <v>0</v>
      </c>
      <c r="AS11" s="1">
        <v>3</v>
      </c>
      <c r="AT11" s="1">
        <v>1</v>
      </c>
      <c r="AU11" s="1">
        <v>0</v>
      </c>
      <c r="AV11" s="1">
        <v>0</v>
      </c>
      <c r="AX11" s="1">
        <v>7</v>
      </c>
      <c r="AY11" s="1">
        <v>1</v>
      </c>
      <c r="AZ11" s="1">
        <v>0</v>
      </c>
      <c r="BA11" s="1">
        <v>0</v>
      </c>
      <c r="BB11" s="1">
        <v>1</v>
      </c>
      <c r="BC11" s="1">
        <v>12.33</v>
      </c>
      <c r="BD11" s="1">
        <v>5.67</v>
      </c>
      <c r="BE11" s="1">
        <v>3.33</v>
      </c>
      <c r="BF11" s="1">
        <v>1.67</v>
      </c>
      <c r="BG11" s="1">
        <v>1.33</v>
      </c>
      <c r="BH11" s="1">
        <v>0.67</v>
      </c>
      <c r="BI11" s="1">
        <v>0.91</v>
      </c>
      <c r="BJ11" s="1">
        <v>26.33</v>
      </c>
      <c r="BK11" s="1">
        <v>8.67</v>
      </c>
      <c r="BL11" s="1">
        <v>33</v>
      </c>
      <c r="BM11" s="1">
        <v>19.670000000000002</v>
      </c>
      <c r="BN11" s="1">
        <v>4</v>
      </c>
      <c r="BO11" s="1">
        <v>20</v>
      </c>
      <c r="BP11" s="1">
        <v>8.33</v>
      </c>
      <c r="BQ11" s="1">
        <v>1.33</v>
      </c>
      <c r="BR11" s="1">
        <v>16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34</v>
      </c>
      <c r="BZ11" s="1">
        <v>0</v>
      </c>
      <c r="CA11" s="1">
        <v>8.33</v>
      </c>
      <c r="CB11" s="1">
        <v>1.67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4.6751577600000012</v>
      </c>
      <c r="CL11" s="1">
        <v>3</v>
      </c>
    </row>
    <row r="12" spans="1:90" x14ac:dyDescent="0.25">
      <c r="A12" s="1" t="s">
        <v>73</v>
      </c>
      <c r="B12" s="1">
        <v>4.5</v>
      </c>
      <c r="C12" s="1">
        <v>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</v>
      </c>
      <c r="V12" s="1">
        <v>1</v>
      </c>
      <c r="W12" s="1">
        <v>33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1.33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14.27</v>
      </c>
      <c r="AN12" s="1">
        <v>0</v>
      </c>
      <c r="AO12" s="1">
        <v>2.6</v>
      </c>
      <c r="AP12" s="1">
        <v>9.33</v>
      </c>
      <c r="AQ12" s="1">
        <v>9.33</v>
      </c>
      <c r="AR12" s="1">
        <v>0</v>
      </c>
      <c r="AS12" s="1">
        <v>0.33</v>
      </c>
      <c r="AT12" s="1">
        <v>3.33</v>
      </c>
      <c r="AU12" s="1">
        <v>0</v>
      </c>
      <c r="AV12" s="1">
        <v>0</v>
      </c>
      <c r="AX12" s="1">
        <v>7.67</v>
      </c>
      <c r="AY12" s="1">
        <v>1.33</v>
      </c>
      <c r="AZ12" s="1">
        <v>0</v>
      </c>
      <c r="BA12" s="1">
        <v>0</v>
      </c>
      <c r="BB12" s="1">
        <v>1.33</v>
      </c>
      <c r="BC12" s="1">
        <v>14.67</v>
      </c>
      <c r="BD12" s="1">
        <v>9</v>
      </c>
      <c r="BE12" s="1">
        <v>5</v>
      </c>
      <c r="BF12" s="1">
        <v>0</v>
      </c>
      <c r="BG12" s="1">
        <v>1</v>
      </c>
      <c r="BH12" s="1">
        <v>2.67</v>
      </c>
      <c r="BI12" s="1">
        <v>1.82</v>
      </c>
      <c r="BJ12" s="1">
        <v>41</v>
      </c>
      <c r="BK12" s="1">
        <v>26.67</v>
      </c>
      <c r="BL12" s="1">
        <v>65</v>
      </c>
      <c r="BM12" s="1">
        <v>12.67</v>
      </c>
      <c r="BN12" s="1">
        <v>3.33</v>
      </c>
      <c r="BO12" s="1">
        <v>26</v>
      </c>
      <c r="BP12" s="1">
        <v>3</v>
      </c>
      <c r="BQ12" s="1">
        <v>1</v>
      </c>
      <c r="BR12" s="1">
        <v>33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50</v>
      </c>
      <c r="BZ12" s="1">
        <v>0</v>
      </c>
      <c r="CA12" s="1">
        <v>3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5.9448757400000005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0.33</v>
      </c>
      <c r="V13" s="1">
        <v>0.33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3.33</v>
      </c>
      <c r="AH13" s="1">
        <v>0</v>
      </c>
      <c r="AI13" s="1">
        <v>0</v>
      </c>
      <c r="AJ13" s="1">
        <v>0.33</v>
      </c>
      <c r="AK13" s="1">
        <v>0</v>
      </c>
      <c r="AL13" s="1">
        <v>0</v>
      </c>
      <c r="AM13" s="1">
        <v>22.53</v>
      </c>
      <c r="AN13" s="1">
        <v>0</v>
      </c>
      <c r="AO13" s="1">
        <v>3.8</v>
      </c>
      <c r="AP13" s="1">
        <v>15.33</v>
      </c>
      <c r="AQ13" s="1">
        <v>19.329999999999998</v>
      </c>
      <c r="AR13" s="1">
        <v>0</v>
      </c>
      <c r="AS13" s="1">
        <v>4</v>
      </c>
      <c r="AT13" s="1">
        <v>0.67</v>
      </c>
      <c r="AU13" s="1">
        <v>0</v>
      </c>
      <c r="AV13" s="1">
        <v>0</v>
      </c>
      <c r="AX13" s="1">
        <v>4.67</v>
      </c>
      <c r="AY13" s="1">
        <v>0.67</v>
      </c>
      <c r="AZ13" s="1">
        <v>0</v>
      </c>
      <c r="BA13" s="1">
        <v>0</v>
      </c>
      <c r="BB13" s="1">
        <v>0.67</v>
      </c>
      <c r="BC13" s="1">
        <v>11</v>
      </c>
      <c r="BD13" s="1">
        <v>5.33</v>
      </c>
      <c r="BE13" s="1">
        <v>4</v>
      </c>
      <c r="BF13" s="1">
        <v>1</v>
      </c>
      <c r="BG13" s="1">
        <v>1</v>
      </c>
      <c r="BH13" s="1">
        <v>1.67</v>
      </c>
      <c r="BI13" s="1">
        <v>1.19</v>
      </c>
      <c r="BJ13" s="1">
        <v>21.33</v>
      </c>
      <c r="BK13" s="1">
        <v>18.670000000000002</v>
      </c>
      <c r="BL13" s="1">
        <v>88</v>
      </c>
      <c r="BM13" s="1">
        <v>3</v>
      </c>
      <c r="BN13" s="1">
        <v>1.67</v>
      </c>
      <c r="BO13" s="1">
        <v>56</v>
      </c>
      <c r="BP13" s="1">
        <v>0.33</v>
      </c>
      <c r="BQ13" s="1">
        <v>0.33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28.67</v>
      </c>
      <c r="BZ13" s="1">
        <v>0</v>
      </c>
      <c r="CA13" s="1">
        <v>0.33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4.7634005500000001</v>
      </c>
      <c r="CL13" s="1">
        <v>2</v>
      </c>
    </row>
    <row r="14" spans="1:90" x14ac:dyDescent="0.25">
      <c r="A14" s="1" t="s">
        <v>64</v>
      </c>
      <c r="B14" s="1">
        <v>4.3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</v>
      </c>
      <c r="V14" s="1">
        <v>2</v>
      </c>
      <c r="W14" s="1">
        <v>22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3.33</v>
      </c>
      <c r="AH14" s="1">
        <v>0</v>
      </c>
      <c r="AI14" s="1">
        <v>0</v>
      </c>
      <c r="AJ14" s="1">
        <v>0.67</v>
      </c>
      <c r="AK14" s="1">
        <v>0</v>
      </c>
      <c r="AL14" s="1">
        <v>0</v>
      </c>
      <c r="AM14" s="1">
        <v>28.87</v>
      </c>
      <c r="AN14" s="1">
        <v>0</v>
      </c>
      <c r="AO14" s="1">
        <v>4.5999999999999996</v>
      </c>
      <c r="AP14" s="1">
        <v>17.670000000000002</v>
      </c>
      <c r="AQ14" s="1">
        <v>25.67</v>
      </c>
      <c r="AR14" s="1">
        <v>0.33</v>
      </c>
      <c r="AS14" s="1">
        <v>5.67</v>
      </c>
      <c r="AT14" s="1">
        <v>0.33</v>
      </c>
      <c r="AU14" s="1">
        <v>0</v>
      </c>
      <c r="AV14" s="1">
        <v>0</v>
      </c>
      <c r="AX14" s="1">
        <v>13.67</v>
      </c>
      <c r="AY14" s="1">
        <v>0.33</v>
      </c>
      <c r="AZ14" s="1">
        <v>0</v>
      </c>
      <c r="BA14" s="1">
        <v>0</v>
      </c>
      <c r="BB14" s="1">
        <v>0.33</v>
      </c>
      <c r="BC14" s="1">
        <v>12</v>
      </c>
      <c r="BD14" s="1">
        <v>7.67</v>
      </c>
      <c r="BE14" s="1">
        <v>3.67</v>
      </c>
      <c r="BF14" s="1">
        <v>1.33</v>
      </c>
      <c r="BG14" s="1">
        <v>2.67</v>
      </c>
      <c r="BH14" s="1">
        <v>0.33</v>
      </c>
      <c r="BI14" s="1">
        <v>0.8</v>
      </c>
      <c r="BJ14" s="1">
        <v>46</v>
      </c>
      <c r="BK14" s="1">
        <v>27.67</v>
      </c>
      <c r="BL14" s="1">
        <v>60</v>
      </c>
      <c r="BM14" s="1">
        <v>20.329999999999998</v>
      </c>
      <c r="BN14" s="1">
        <v>5.33</v>
      </c>
      <c r="BO14" s="1">
        <v>26</v>
      </c>
      <c r="BP14" s="1">
        <v>9</v>
      </c>
      <c r="BQ14" s="1">
        <v>2</v>
      </c>
      <c r="BR14" s="1">
        <v>22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57.67</v>
      </c>
      <c r="BZ14" s="1">
        <v>0</v>
      </c>
      <c r="CA14" s="1">
        <v>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6.2691180499999986</v>
      </c>
      <c r="CL14" s="1">
        <v>2</v>
      </c>
    </row>
    <row r="15" spans="1:90" x14ac:dyDescent="0.25">
      <c r="A15" s="1" t="s">
        <v>65</v>
      </c>
      <c r="B15" s="1">
        <v>5.4</v>
      </c>
      <c r="C15" s="1">
        <v>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10</v>
      </c>
      <c r="V15" s="1">
        <v>2.33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30.2</v>
      </c>
      <c r="AN15" s="1">
        <v>0</v>
      </c>
      <c r="AO15" s="1">
        <v>3.2</v>
      </c>
      <c r="AP15" s="1">
        <v>16.670000000000002</v>
      </c>
      <c r="AQ15" s="1">
        <v>16.670000000000002</v>
      </c>
      <c r="AR15" s="1">
        <v>0</v>
      </c>
      <c r="AS15" s="1">
        <v>2.33</v>
      </c>
      <c r="AT15" s="1">
        <v>1.67</v>
      </c>
      <c r="AU15" s="1">
        <v>0</v>
      </c>
      <c r="AV15" s="1">
        <v>0</v>
      </c>
      <c r="AX15" s="1">
        <v>10.67</v>
      </c>
      <c r="AY15" s="1">
        <v>1.33</v>
      </c>
      <c r="AZ15" s="1">
        <v>0</v>
      </c>
      <c r="BA15" s="1">
        <v>0</v>
      </c>
      <c r="BB15" s="1">
        <v>1.33</v>
      </c>
      <c r="BC15" s="1">
        <v>17.670000000000002</v>
      </c>
      <c r="BD15" s="1">
        <v>13.67</v>
      </c>
      <c r="BE15" s="1">
        <v>6.33</v>
      </c>
      <c r="BF15" s="1">
        <v>1.33</v>
      </c>
      <c r="BG15" s="1">
        <v>5</v>
      </c>
      <c r="BH15" s="1">
        <v>2.67</v>
      </c>
      <c r="BI15" s="1">
        <v>2.06</v>
      </c>
      <c r="BJ15" s="1">
        <v>26.67</v>
      </c>
      <c r="BK15" s="1">
        <v>12</v>
      </c>
      <c r="BL15" s="1">
        <v>45</v>
      </c>
      <c r="BM15" s="1">
        <v>22</v>
      </c>
      <c r="BN15" s="1">
        <v>8.67</v>
      </c>
      <c r="BO15" s="1">
        <v>39</v>
      </c>
      <c r="BP15" s="1">
        <v>10</v>
      </c>
      <c r="BQ15" s="1">
        <v>2.33</v>
      </c>
      <c r="BR15" s="1">
        <v>23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</v>
      </c>
      <c r="BY15" s="1">
        <v>36.67</v>
      </c>
      <c r="BZ15" s="1">
        <v>0</v>
      </c>
      <c r="CA15" s="1">
        <v>10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5.3282989699999996</v>
      </c>
      <c r="CL15" s="1">
        <v>2</v>
      </c>
    </row>
    <row r="16" spans="1:90" x14ac:dyDescent="0.25">
      <c r="A16" s="1" t="s">
        <v>67</v>
      </c>
      <c r="B16" s="1">
        <v>4.8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0.33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3.67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30.4</v>
      </c>
      <c r="AN16" s="1">
        <v>0</v>
      </c>
      <c r="AO16" s="1">
        <v>3.3</v>
      </c>
      <c r="AP16" s="1">
        <v>17.329999999999998</v>
      </c>
      <c r="AQ16" s="1">
        <v>17.329999999999998</v>
      </c>
      <c r="AR16" s="1">
        <v>0</v>
      </c>
      <c r="AS16" s="1">
        <v>2</v>
      </c>
      <c r="AT16" s="1">
        <v>2.67</v>
      </c>
      <c r="AU16" s="1">
        <v>0</v>
      </c>
      <c r="AV16" s="1">
        <v>0</v>
      </c>
      <c r="AX16" s="1">
        <v>9.33</v>
      </c>
      <c r="AY16" s="1">
        <v>2</v>
      </c>
      <c r="AZ16" s="1">
        <v>0</v>
      </c>
      <c r="BA16" s="1">
        <v>0</v>
      </c>
      <c r="BB16" s="1">
        <v>2</v>
      </c>
      <c r="BC16" s="1">
        <v>15</v>
      </c>
      <c r="BD16" s="1">
        <v>10</v>
      </c>
      <c r="BE16" s="1">
        <v>6.33</v>
      </c>
      <c r="BF16" s="1">
        <v>0</v>
      </c>
      <c r="BG16" s="1">
        <v>2</v>
      </c>
      <c r="BH16" s="1">
        <v>2.33</v>
      </c>
      <c r="BI16" s="1">
        <v>1.93</v>
      </c>
      <c r="BJ16" s="1">
        <v>31</v>
      </c>
      <c r="BK16" s="1">
        <v>22.33</v>
      </c>
      <c r="BL16" s="1">
        <v>72</v>
      </c>
      <c r="BM16" s="1">
        <v>5</v>
      </c>
      <c r="BN16" s="1">
        <v>1</v>
      </c>
      <c r="BO16" s="1">
        <v>20</v>
      </c>
      <c r="BP16" s="1">
        <v>0.33</v>
      </c>
      <c r="BQ16" s="1">
        <v>0</v>
      </c>
      <c r="BR16" s="1">
        <v>0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</v>
      </c>
      <c r="BY16" s="1">
        <v>48</v>
      </c>
      <c r="BZ16" s="1">
        <v>0</v>
      </c>
      <c r="CA16" s="1">
        <v>0.33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4.0480446700000003</v>
      </c>
      <c r="CL16" s="1">
        <v>2</v>
      </c>
    </row>
    <row r="17" spans="1:90" x14ac:dyDescent="0.25">
      <c r="A17" s="1" t="s">
        <v>77</v>
      </c>
      <c r="B17" s="1">
        <v>4.3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2.67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18.87</v>
      </c>
      <c r="AN17" s="1">
        <v>0</v>
      </c>
      <c r="AO17" s="1">
        <v>3.5</v>
      </c>
      <c r="AP17" s="1">
        <v>14</v>
      </c>
      <c r="AQ17" s="1">
        <v>14</v>
      </c>
      <c r="AR17" s="1">
        <v>0</v>
      </c>
      <c r="AS17" s="1">
        <v>2</v>
      </c>
      <c r="AT17" s="1">
        <v>1.67</v>
      </c>
      <c r="AU17" s="1">
        <v>0</v>
      </c>
      <c r="AV17" s="1">
        <v>0</v>
      </c>
      <c r="AX17" s="1">
        <v>8.33</v>
      </c>
      <c r="AY17" s="1">
        <v>0.67</v>
      </c>
      <c r="AZ17" s="1">
        <v>0</v>
      </c>
      <c r="BA17" s="1">
        <v>0</v>
      </c>
      <c r="BB17" s="1">
        <v>0.67</v>
      </c>
      <c r="BC17" s="1">
        <v>13</v>
      </c>
      <c r="BD17" s="1">
        <v>7</v>
      </c>
      <c r="BE17" s="1">
        <v>4.33</v>
      </c>
      <c r="BF17" s="1">
        <v>0.33</v>
      </c>
      <c r="BG17" s="1">
        <v>1.67</v>
      </c>
      <c r="BH17" s="1">
        <v>1.33</v>
      </c>
      <c r="BI17" s="1">
        <v>1.38</v>
      </c>
      <c r="BJ17" s="1">
        <v>24.67</v>
      </c>
      <c r="BK17" s="1">
        <v>16.329999999999998</v>
      </c>
      <c r="BL17" s="1">
        <v>66</v>
      </c>
      <c r="BM17" s="1">
        <v>7.67</v>
      </c>
      <c r="BN17" s="1">
        <v>1.33</v>
      </c>
      <c r="BO17" s="1">
        <v>17</v>
      </c>
      <c r="BP17" s="1">
        <v>1.67</v>
      </c>
      <c r="BQ17" s="1">
        <v>0</v>
      </c>
      <c r="BR17" s="1">
        <v>0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35.67</v>
      </c>
      <c r="BZ17" s="1">
        <v>0</v>
      </c>
      <c r="CA17" s="1">
        <v>1.67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3.980252510000001</v>
      </c>
      <c r="CL17" s="1">
        <v>2</v>
      </c>
    </row>
    <row r="18" spans="1:90" x14ac:dyDescent="0.25">
      <c r="A18" s="1" t="s">
        <v>71</v>
      </c>
      <c r="B18" s="1">
        <v>5.4</v>
      </c>
      <c r="C18" s="1">
        <v>3</v>
      </c>
      <c r="D18" s="1">
        <v>90</v>
      </c>
      <c r="E18" s="1">
        <v>0.01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  <c r="V18" s="1">
        <v>0.67</v>
      </c>
      <c r="W18" s="1">
        <v>40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0.01</v>
      </c>
      <c r="AF18" s="1">
        <v>0</v>
      </c>
      <c r="AG18" s="1">
        <v>4</v>
      </c>
      <c r="AH18" s="1">
        <v>0</v>
      </c>
      <c r="AI18" s="1">
        <v>0</v>
      </c>
      <c r="AJ18" s="1">
        <v>1</v>
      </c>
      <c r="AK18" s="1">
        <v>0</v>
      </c>
      <c r="AL18" s="1">
        <v>3.33</v>
      </c>
      <c r="AM18" s="1">
        <v>31.27</v>
      </c>
      <c r="AN18" s="1">
        <v>0</v>
      </c>
      <c r="AO18" s="1">
        <v>4.2</v>
      </c>
      <c r="AP18" s="1">
        <v>16.670000000000002</v>
      </c>
      <c r="AQ18" s="1">
        <v>28.67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X18" s="1">
        <v>8.33</v>
      </c>
      <c r="AY18" s="1">
        <v>0.33</v>
      </c>
      <c r="AZ18" s="1">
        <v>0</v>
      </c>
      <c r="BA18" s="1">
        <v>0</v>
      </c>
      <c r="BB18" s="1">
        <v>0.33</v>
      </c>
      <c r="BC18" s="1">
        <v>17.329999999999998</v>
      </c>
      <c r="BD18" s="1">
        <v>10.33</v>
      </c>
      <c r="BE18" s="1">
        <v>4</v>
      </c>
      <c r="BF18" s="1">
        <v>1</v>
      </c>
      <c r="BG18" s="1">
        <v>2.33</v>
      </c>
      <c r="BH18" s="1">
        <v>1.33</v>
      </c>
      <c r="BI18" s="1">
        <v>1.31</v>
      </c>
      <c r="BJ18" s="1">
        <v>20.67</v>
      </c>
      <c r="BK18" s="1">
        <v>13.33</v>
      </c>
      <c r="BL18" s="1">
        <v>64</v>
      </c>
      <c r="BM18" s="1">
        <v>10.67</v>
      </c>
      <c r="BN18" s="1">
        <v>5.67</v>
      </c>
      <c r="BO18" s="1">
        <v>53</v>
      </c>
      <c r="BP18" s="1">
        <v>1.67</v>
      </c>
      <c r="BQ18" s="1">
        <v>0.67</v>
      </c>
      <c r="BR18" s="1">
        <v>40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29.67</v>
      </c>
      <c r="BZ18" s="1">
        <v>0</v>
      </c>
      <c r="CA18" s="1">
        <v>1.67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2.406203539999999</v>
      </c>
      <c r="CL18" s="1">
        <v>1</v>
      </c>
    </row>
    <row r="19" spans="1:90" x14ac:dyDescent="0.25">
      <c r="A19" s="1" t="s">
        <v>60</v>
      </c>
      <c r="B19" s="1">
        <v>4.3</v>
      </c>
      <c r="C19" s="1">
        <v>3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  <c r="V19" s="1">
        <v>0.67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2.67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26.27</v>
      </c>
      <c r="AN19" s="1">
        <v>0</v>
      </c>
      <c r="AO19" s="1">
        <v>2.6</v>
      </c>
      <c r="AP19" s="1">
        <v>13</v>
      </c>
      <c r="AQ19" s="1">
        <v>18</v>
      </c>
      <c r="AR19" s="1">
        <v>0</v>
      </c>
      <c r="AS19" s="1">
        <v>3</v>
      </c>
      <c r="AT19" s="1">
        <v>2.67</v>
      </c>
      <c r="AU19" s="1">
        <v>0</v>
      </c>
      <c r="AV19" s="1">
        <v>0</v>
      </c>
      <c r="AX19" s="1">
        <v>5.67</v>
      </c>
      <c r="AY19" s="1">
        <v>0</v>
      </c>
      <c r="AZ19" s="1">
        <v>0</v>
      </c>
      <c r="BA19" s="1">
        <v>0</v>
      </c>
      <c r="BB19" s="1">
        <v>0</v>
      </c>
      <c r="BC19" s="1">
        <v>16.670000000000002</v>
      </c>
      <c r="BD19" s="1">
        <v>10</v>
      </c>
      <c r="BE19" s="1">
        <v>5.67</v>
      </c>
      <c r="BF19" s="1">
        <v>1.67</v>
      </c>
      <c r="BG19" s="1">
        <v>2.67</v>
      </c>
      <c r="BH19" s="1">
        <v>3.67</v>
      </c>
      <c r="BI19" s="1">
        <v>2.5499999999999998</v>
      </c>
      <c r="BJ19" s="1">
        <v>24</v>
      </c>
      <c r="BK19" s="1">
        <v>13.67</v>
      </c>
      <c r="BL19" s="1">
        <v>57</v>
      </c>
      <c r="BM19" s="1">
        <v>12.33</v>
      </c>
      <c r="BN19" s="1">
        <v>3</v>
      </c>
      <c r="BO19" s="1">
        <v>24</v>
      </c>
      <c r="BP19" s="1">
        <v>1.67</v>
      </c>
      <c r="BQ19" s="1">
        <v>0.67</v>
      </c>
      <c r="BR19" s="1">
        <v>40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0</v>
      </c>
      <c r="BY19" s="1">
        <v>31.33</v>
      </c>
      <c r="BZ19" s="1">
        <v>0</v>
      </c>
      <c r="CA19" s="1">
        <v>1.67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3.2216137299999996</v>
      </c>
      <c r="CL19" s="1">
        <v>0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86E4-FA1B-4401-8792-B16C5C5A2D5C}">
  <dimension ref="A1:CL19"/>
  <sheetViews>
    <sheetView zoomScale="70" zoomScaleNormal="70" workbookViewId="0">
      <pane xSplit="1" ySplit="1" topLeftCell="CB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0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87</v>
      </c>
      <c r="B2" s="1">
        <v>4.4000000000000004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4.5</v>
      </c>
      <c r="V2" s="1">
        <v>1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19</v>
      </c>
      <c r="AN2" s="1">
        <v>0</v>
      </c>
      <c r="AO2" s="1">
        <v>3.5</v>
      </c>
      <c r="AP2" s="1">
        <v>14.5</v>
      </c>
      <c r="AQ2" s="1">
        <v>14.5</v>
      </c>
      <c r="AR2" s="1">
        <v>0</v>
      </c>
      <c r="AS2" s="1">
        <v>1.5</v>
      </c>
      <c r="AT2" s="1">
        <v>2.5</v>
      </c>
      <c r="AU2" s="1">
        <v>0</v>
      </c>
      <c r="AV2" s="1">
        <v>0</v>
      </c>
      <c r="AX2" s="1">
        <v>7.5</v>
      </c>
      <c r="AY2" s="1">
        <v>0.5</v>
      </c>
      <c r="AZ2" s="1">
        <v>0</v>
      </c>
      <c r="BA2" s="1">
        <v>0</v>
      </c>
      <c r="BB2" s="1">
        <v>0.5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36.5</v>
      </c>
      <c r="BK2" s="1">
        <v>23.5</v>
      </c>
      <c r="BL2" s="1">
        <v>64</v>
      </c>
      <c r="BM2" s="1">
        <v>13.5</v>
      </c>
      <c r="BN2" s="1">
        <v>3.5</v>
      </c>
      <c r="BO2" s="1">
        <v>26</v>
      </c>
      <c r="BP2" s="1">
        <v>4.5</v>
      </c>
      <c r="BQ2" s="1">
        <v>1</v>
      </c>
      <c r="BR2" s="1">
        <v>22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44</v>
      </c>
      <c r="BZ2" s="1">
        <v>0</v>
      </c>
      <c r="CA2" s="1">
        <v>4.5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4.610232980000001</v>
      </c>
      <c r="CL2" s="1">
        <v>11</v>
      </c>
    </row>
    <row r="3" spans="1:90" x14ac:dyDescent="0.25">
      <c r="A3" s="1" t="s">
        <v>62</v>
      </c>
      <c r="B3" s="1">
        <v>5.2</v>
      </c>
      <c r="C3" s="1">
        <v>19</v>
      </c>
      <c r="D3" s="1">
        <v>90</v>
      </c>
      <c r="E3" s="1">
        <v>0.04</v>
      </c>
      <c r="F3" s="1">
        <v>7.0000000000000007E-2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3.68</v>
      </c>
      <c r="V3" s="1">
        <v>0.74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0.16</v>
      </c>
      <c r="AD3" s="1">
        <v>0.11</v>
      </c>
      <c r="AE3" s="1">
        <v>0.04</v>
      </c>
      <c r="AF3" s="1">
        <v>0.05</v>
      </c>
      <c r="AG3" s="1">
        <v>3.11</v>
      </c>
      <c r="AH3" s="1">
        <v>0.11</v>
      </c>
      <c r="AI3" s="1">
        <v>0</v>
      </c>
      <c r="AJ3" s="1">
        <v>0.42</v>
      </c>
      <c r="AK3" s="1">
        <v>0</v>
      </c>
      <c r="AL3" s="1">
        <v>1.58</v>
      </c>
      <c r="AM3" s="1">
        <v>24.94</v>
      </c>
      <c r="AN3" s="1">
        <v>0.1</v>
      </c>
      <c r="AO3" s="1">
        <v>3.9</v>
      </c>
      <c r="AP3" s="1">
        <v>15.63</v>
      </c>
      <c r="AQ3" s="1">
        <v>21.16</v>
      </c>
      <c r="AR3" s="1">
        <v>0.37</v>
      </c>
      <c r="AS3" s="1">
        <v>4.63</v>
      </c>
      <c r="AT3" s="1">
        <v>0.74</v>
      </c>
      <c r="AU3" s="1">
        <v>0.05</v>
      </c>
      <c r="AV3" s="1">
        <v>0.05</v>
      </c>
      <c r="AW3" s="1">
        <v>100</v>
      </c>
      <c r="AX3" s="1">
        <v>10.63</v>
      </c>
      <c r="AY3" s="1">
        <v>0.79</v>
      </c>
      <c r="AZ3" s="1">
        <v>0</v>
      </c>
      <c r="BA3" s="1">
        <v>0.11</v>
      </c>
      <c r="BB3" s="1">
        <v>0.89</v>
      </c>
      <c r="BC3" s="1">
        <v>11.84</v>
      </c>
      <c r="BD3" s="1">
        <v>7.68</v>
      </c>
      <c r="BE3" s="1">
        <v>3.95</v>
      </c>
      <c r="BF3" s="1">
        <v>0.95</v>
      </c>
      <c r="BG3" s="1">
        <v>1.74</v>
      </c>
      <c r="BH3" s="1">
        <v>1.47</v>
      </c>
      <c r="BI3" s="1">
        <v>1.29</v>
      </c>
      <c r="BJ3" s="1">
        <v>22.26</v>
      </c>
      <c r="BK3" s="1">
        <v>13.05</v>
      </c>
      <c r="BL3" s="1">
        <v>59</v>
      </c>
      <c r="BM3" s="1">
        <v>9.4700000000000006</v>
      </c>
      <c r="BN3" s="1">
        <v>2.37</v>
      </c>
      <c r="BO3" s="1">
        <v>25</v>
      </c>
      <c r="BP3" s="1">
        <v>3.68</v>
      </c>
      <c r="BQ3" s="1">
        <v>0.74</v>
      </c>
      <c r="BR3" s="1">
        <v>20</v>
      </c>
      <c r="BS3" s="1">
        <v>0</v>
      </c>
      <c r="BT3" s="1">
        <v>0</v>
      </c>
      <c r="BU3" s="1">
        <v>19</v>
      </c>
      <c r="BV3" s="1">
        <v>0</v>
      </c>
      <c r="BW3" s="1">
        <v>0</v>
      </c>
      <c r="BX3" s="1">
        <v>0.05</v>
      </c>
      <c r="BY3" s="1">
        <v>34.159999999999997</v>
      </c>
      <c r="BZ3" s="1">
        <v>0</v>
      </c>
      <c r="CA3" s="1">
        <v>3.68</v>
      </c>
      <c r="CB3" s="1">
        <v>0.21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9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4.3470391300000024</v>
      </c>
      <c r="CL3" s="1">
        <v>7</v>
      </c>
    </row>
    <row r="4" spans="1:90" x14ac:dyDescent="0.25">
      <c r="A4" s="1" t="s">
        <v>76</v>
      </c>
      <c r="B4" s="1">
        <v>6.1</v>
      </c>
      <c r="C4" s="1">
        <v>20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1.1499999999999999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1.7</v>
      </c>
      <c r="AH4" s="1">
        <v>0.1</v>
      </c>
      <c r="AI4" s="1">
        <v>0</v>
      </c>
      <c r="AJ4" s="1">
        <v>0.55000000000000004</v>
      </c>
      <c r="AK4" s="1">
        <v>0</v>
      </c>
      <c r="AL4" s="1">
        <v>0</v>
      </c>
      <c r="AM4" s="1">
        <v>14.96</v>
      </c>
      <c r="AN4" s="1">
        <v>0</v>
      </c>
      <c r="AO4" s="1">
        <v>4.5</v>
      </c>
      <c r="AP4" s="1">
        <v>12.95</v>
      </c>
      <c r="AQ4" s="1">
        <v>19.55</v>
      </c>
      <c r="AR4" s="1">
        <v>0.2</v>
      </c>
      <c r="AS4" s="1">
        <v>4.4000000000000004</v>
      </c>
      <c r="AT4" s="1">
        <v>0.65</v>
      </c>
      <c r="AU4" s="1">
        <v>0.1</v>
      </c>
      <c r="AV4" s="1">
        <v>0.05</v>
      </c>
      <c r="AW4" s="1">
        <v>50</v>
      </c>
      <c r="AX4" s="1">
        <v>7.05</v>
      </c>
      <c r="AY4" s="1">
        <v>0.65</v>
      </c>
      <c r="AZ4" s="1">
        <v>0</v>
      </c>
      <c r="BA4" s="1">
        <v>0</v>
      </c>
      <c r="BB4" s="1">
        <v>0.65</v>
      </c>
      <c r="BC4" s="1">
        <v>6.7</v>
      </c>
      <c r="BD4" s="1">
        <v>4.2</v>
      </c>
      <c r="BE4" s="1">
        <v>2.2999999999999998</v>
      </c>
      <c r="BF4" s="1">
        <v>0.65</v>
      </c>
      <c r="BG4" s="1">
        <v>1</v>
      </c>
      <c r="BH4" s="1">
        <v>0.8</v>
      </c>
      <c r="BI4" s="1">
        <v>0.71</v>
      </c>
      <c r="BJ4" s="1">
        <v>24.65</v>
      </c>
      <c r="BK4" s="1">
        <v>22.2</v>
      </c>
      <c r="BL4" s="1">
        <v>90</v>
      </c>
      <c r="BM4" s="1">
        <v>2.65</v>
      </c>
      <c r="BN4" s="1">
        <v>0.75</v>
      </c>
      <c r="BO4" s="1">
        <v>28</v>
      </c>
      <c r="BP4" s="1">
        <v>1.1499999999999999</v>
      </c>
      <c r="BQ4" s="1">
        <v>0.2</v>
      </c>
      <c r="BR4" s="1">
        <v>17</v>
      </c>
      <c r="BS4" s="1">
        <v>0.05</v>
      </c>
      <c r="BT4" s="1">
        <v>0.05</v>
      </c>
      <c r="BU4" s="1">
        <v>20</v>
      </c>
      <c r="BV4" s="1">
        <v>0</v>
      </c>
      <c r="BW4" s="1">
        <v>0</v>
      </c>
      <c r="BX4" s="1">
        <v>0</v>
      </c>
      <c r="BY4" s="1">
        <v>33.35</v>
      </c>
      <c r="BZ4" s="1">
        <v>0</v>
      </c>
      <c r="CA4" s="1">
        <v>1.1499999999999999</v>
      </c>
      <c r="CB4" s="1">
        <v>0.2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4.9425595499999995</v>
      </c>
      <c r="CL4" s="1">
        <v>6</v>
      </c>
    </row>
    <row r="5" spans="1:90" x14ac:dyDescent="0.25">
      <c r="A5" s="1" t="s">
        <v>78</v>
      </c>
      <c r="B5" s="1">
        <v>6</v>
      </c>
      <c r="C5" s="1">
        <v>18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1.44</v>
      </c>
      <c r="V5" s="1">
        <v>0.44</v>
      </c>
      <c r="W5" s="1">
        <v>31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</v>
      </c>
      <c r="AH5" s="1">
        <v>0</v>
      </c>
      <c r="AI5" s="1">
        <v>0</v>
      </c>
      <c r="AJ5" s="1">
        <v>0.5</v>
      </c>
      <c r="AK5" s="1">
        <v>0</v>
      </c>
      <c r="AL5" s="1">
        <v>0</v>
      </c>
      <c r="AM5" s="1">
        <v>19.079999999999998</v>
      </c>
      <c r="AN5" s="1">
        <v>0</v>
      </c>
      <c r="AO5" s="1">
        <v>4.0999999999999996</v>
      </c>
      <c r="AP5" s="1">
        <v>14.17</v>
      </c>
      <c r="AQ5" s="1">
        <v>20.170000000000002</v>
      </c>
      <c r="AR5" s="1">
        <v>0.28000000000000003</v>
      </c>
      <c r="AS5" s="1">
        <v>4.33</v>
      </c>
      <c r="AT5" s="1">
        <v>0.89</v>
      </c>
      <c r="AU5" s="1">
        <v>0.17</v>
      </c>
      <c r="AV5" s="1">
        <v>0.06</v>
      </c>
      <c r="AW5" s="1">
        <v>35</v>
      </c>
      <c r="AX5" s="1">
        <v>9</v>
      </c>
      <c r="AY5" s="1">
        <v>1.56</v>
      </c>
      <c r="AZ5" s="1">
        <v>0</v>
      </c>
      <c r="BA5" s="1">
        <v>0</v>
      </c>
      <c r="BB5" s="1">
        <v>1.56</v>
      </c>
      <c r="BC5" s="1">
        <v>8.39</v>
      </c>
      <c r="BD5" s="1">
        <v>5.94</v>
      </c>
      <c r="BE5" s="1">
        <v>2.94</v>
      </c>
      <c r="BF5" s="1">
        <v>0.56000000000000005</v>
      </c>
      <c r="BG5" s="1">
        <v>1.5</v>
      </c>
      <c r="BH5" s="1">
        <v>1.56</v>
      </c>
      <c r="BI5" s="1">
        <v>1.05</v>
      </c>
      <c r="BJ5" s="1">
        <v>30.89</v>
      </c>
      <c r="BK5" s="1">
        <v>26.67</v>
      </c>
      <c r="BL5" s="1">
        <v>86</v>
      </c>
      <c r="BM5" s="1">
        <v>4.9400000000000004</v>
      </c>
      <c r="BN5" s="1">
        <v>1.83</v>
      </c>
      <c r="BO5" s="1">
        <v>37</v>
      </c>
      <c r="BP5" s="1">
        <v>1.44</v>
      </c>
      <c r="BQ5" s="1">
        <v>0.44</v>
      </c>
      <c r="BR5" s="1">
        <v>31</v>
      </c>
      <c r="BS5" s="1">
        <v>0</v>
      </c>
      <c r="BT5" s="1">
        <v>0</v>
      </c>
      <c r="BU5" s="1">
        <v>18</v>
      </c>
      <c r="BV5" s="1">
        <v>0</v>
      </c>
      <c r="BW5" s="1">
        <v>0</v>
      </c>
      <c r="BX5" s="1">
        <v>0</v>
      </c>
      <c r="BY5" s="1">
        <v>41.28</v>
      </c>
      <c r="BZ5" s="1">
        <v>0</v>
      </c>
      <c r="CA5" s="1">
        <v>1.44</v>
      </c>
      <c r="CB5" s="1">
        <v>0.06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5.8348306800000005</v>
      </c>
      <c r="CL5" s="1">
        <v>6</v>
      </c>
    </row>
    <row r="6" spans="1:90" x14ac:dyDescent="0.25">
      <c r="A6" s="1" t="s">
        <v>84</v>
      </c>
      <c r="B6" s="1">
        <v>4.5</v>
      </c>
      <c r="C6" s="1">
        <v>11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1.0900000000000001</v>
      </c>
      <c r="W6" s="1">
        <v>27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3.55</v>
      </c>
      <c r="AH6" s="1">
        <v>0</v>
      </c>
      <c r="AI6" s="1">
        <v>0</v>
      </c>
      <c r="AJ6" s="1">
        <v>0.09</v>
      </c>
      <c r="AK6" s="1">
        <v>0</v>
      </c>
      <c r="AL6" s="1">
        <v>0</v>
      </c>
      <c r="AM6" s="1">
        <v>26.35</v>
      </c>
      <c r="AN6" s="1">
        <v>0</v>
      </c>
      <c r="AO6" s="1">
        <v>3.5</v>
      </c>
      <c r="AP6" s="1">
        <v>16.27</v>
      </c>
      <c r="AQ6" s="1">
        <v>17.36</v>
      </c>
      <c r="AR6" s="1">
        <v>0.18</v>
      </c>
      <c r="AS6" s="1">
        <v>2.4500000000000002</v>
      </c>
      <c r="AT6" s="1">
        <v>1.91</v>
      </c>
      <c r="AU6" s="1">
        <v>0</v>
      </c>
      <c r="AV6" s="1">
        <v>0</v>
      </c>
      <c r="AX6" s="1">
        <v>10.27</v>
      </c>
      <c r="AY6" s="1">
        <v>0.73</v>
      </c>
      <c r="AZ6" s="1">
        <v>0</v>
      </c>
      <c r="BA6" s="1">
        <v>0</v>
      </c>
      <c r="BB6" s="1">
        <v>0.73</v>
      </c>
      <c r="BC6" s="1">
        <v>13.27</v>
      </c>
      <c r="BD6" s="1">
        <v>8.09</v>
      </c>
      <c r="BE6" s="1">
        <v>5.27</v>
      </c>
      <c r="BF6" s="1">
        <v>0.91</v>
      </c>
      <c r="BG6" s="1">
        <v>3.45</v>
      </c>
      <c r="BH6" s="1">
        <v>2.09</v>
      </c>
      <c r="BI6" s="1">
        <v>1.62</v>
      </c>
      <c r="BJ6" s="1">
        <v>37</v>
      </c>
      <c r="BK6" s="1">
        <v>23.45</v>
      </c>
      <c r="BL6" s="1">
        <v>63</v>
      </c>
      <c r="BM6" s="1">
        <v>13.91</v>
      </c>
      <c r="BN6" s="1">
        <v>4.2699999999999996</v>
      </c>
      <c r="BO6" s="1">
        <v>31</v>
      </c>
      <c r="BP6" s="1">
        <v>4</v>
      </c>
      <c r="BQ6" s="1">
        <v>1.0900000000000001</v>
      </c>
      <c r="BR6" s="1">
        <v>27</v>
      </c>
      <c r="BS6" s="1">
        <v>0</v>
      </c>
      <c r="BT6" s="1">
        <v>0</v>
      </c>
      <c r="BU6" s="1">
        <v>11</v>
      </c>
      <c r="BV6" s="1">
        <v>0</v>
      </c>
      <c r="BW6" s="1">
        <v>0</v>
      </c>
      <c r="BX6" s="1">
        <v>0</v>
      </c>
      <c r="BY6" s="1">
        <v>47.91</v>
      </c>
      <c r="BZ6" s="1">
        <v>0.09</v>
      </c>
      <c r="CA6" s="1">
        <v>4</v>
      </c>
      <c r="CB6" s="1">
        <v>0.09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4.3794070600000001</v>
      </c>
      <c r="CL6" s="1">
        <v>4</v>
      </c>
    </row>
    <row r="7" spans="1:90" x14ac:dyDescent="0.25">
      <c r="A7" s="1" t="s">
        <v>59</v>
      </c>
      <c r="B7" s="1">
        <v>5.2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3.4</v>
      </c>
      <c r="V7" s="1">
        <v>0.6</v>
      </c>
      <c r="W7" s="1">
        <v>18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30.6</v>
      </c>
      <c r="AN7" s="1">
        <v>0</v>
      </c>
      <c r="AO7" s="1">
        <v>3.9</v>
      </c>
      <c r="AP7" s="1">
        <v>16.2</v>
      </c>
      <c r="AQ7" s="1">
        <v>21</v>
      </c>
      <c r="AR7" s="1">
        <v>0.8</v>
      </c>
      <c r="AS7" s="1">
        <v>5.2</v>
      </c>
      <c r="AT7" s="1">
        <v>0.6</v>
      </c>
      <c r="AU7" s="1">
        <v>0</v>
      </c>
      <c r="AV7" s="1">
        <v>0</v>
      </c>
      <c r="AX7" s="1">
        <v>6.6</v>
      </c>
      <c r="AY7" s="1">
        <v>0.4</v>
      </c>
      <c r="AZ7" s="1">
        <v>0</v>
      </c>
      <c r="BA7" s="1">
        <v>0</v>
      </c>
      <c r="BB7" s="1">
        <v>0.4</v>
      </c>
      <c r="BC7" s="1">
        <v>12.2</v>
      </c>
      <c r="BD7" s="1">
        <v>6.8</v>
      </c>
      <c r="BE7" s="1">
        <v>4.8</v>
      </c>
      <c r="BF7" s="1">
        <v>1.8</v>
      </c>
      <c r="BG7" s="1">
        <v>3</v>
      </c>
      <c r="BH7" s="1">
        <v>1.2</v>
      </c>
      <c r="BI7" s="1">
        <v>1.21</v>
      </c>
      <c r="BJ7" s="1">
        <v>20</v>
      </c>
      <c r="BK7" s="1">
        <v>12.2</v>
      </c>
      <c r="BL7" s="1">
        <v>61</v>
      </c>
      <c r="BM7" s="1">
        <v>9.1999999999999993</v>
      </c>
      <c r="BN7" s="1">
        <v>2.6</v>
      </c>
      <c r="BO7" s="1">
        <v>28</v>
      </c>
      <c r="BP7" s="1">
        <v>3.4</v>
      </c>
      <c r="BQ7" s="1">
        <v>0.6</v>
      </c>
      <c r="BR7" s="1">
        <v>18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30</v>
      </c>
      <c r="BZ7" s="1">
        <v>0</v>
      </c>
      <c r="CA7" s="1">
        <v>3.4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2.8627653900000007</v>
      </c>
      <c r="CL7" s="1">
        <v>4</v>
      </c>
    </row>
    <row r="8" spans="1:90" x14ac:dyDescent="0.25">
      <c r="A8" s="1" t="s">
        <v>85</v>
      </c>
      <c r="B8" s="1">
        <v>4.4000000000000004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5.14</v>
      </c>
      <c r="V8" s="1">
        <v>1.86</v>
      </c>
      <c r="W8" s="1">
        <v>36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3.14</v>
      </c>
      <c r="AH8" s="1">
        <v>0</v>
      </c>
      <c r="AI8" s="1">
        <v>0</v>
      </c>
      <c r="AJ8" s="1">
        <v>0.14000000000000001</v>
      </c>
      <c r="AK8" s="1">
        <v>0</v>
      </c>
      <c r="AL8" s="1">
        <v>0</v>
      </c>
      <c r="AM8" s="1">
        <v>25.29</v>
      </c>
      <c r="AN8" s="1">
        <v>0</v>
      </c>
      <c r="AO8" s="1">
        <v>3.1</v>
      </c>
      <c r="AP8" s="1">
        <v>15.71</v>
      </c>
      <c r="AQ8" s="1">
        <v>17.43</v>
      </c>
      <c r="AR8" s="1">
        <v>0</v>
      </c>
      <c r="AS8" s="1">
        <v>2.4300000000000002</v>
      </c>
      <c r="AT8" s="1">
        <v>2.14</v>
      </c>
      <c r="AU8" s="1">
        <v>0.14000000000000001</v>
      </c>
      <c r="AV8" s="1">
        <v>0.14000000000000001</v>
      </c>
      <c r="AW8" s="1">
        <v>100</v>
      </c>
      <c r="AX8" s="1">
        <v>8.7100000000000009</v>
      </c>
      <c r="AY8" s="1">
        <v>0.71</v>
      </c>
      <c r="AZ8" s="1">
        <v>0</v>
      </c>
      <c r="BA8" s="1">
        <v>0.14000000000000001</v>
      </c>
      <c r="BB8" s="1">
        <v>0.86</v>
      </c>
      <c r="BC8" s="1">
        <v>16</v>
      </c>
      <c r="BD8" s="1">
        <v>10.71</v>
      </c>
      <c r="BE8" s="1">
        <v>5.29</v>
      </c>
      <c r="BF8" s="1">
        <v>1.1399999999999999</v>
      </c>
      <c r="BG8" s="1">
        <v>2.71</v>
      </c>
      <c r="BH8" s="1">
        <v>3.29</v>
      </c>
      <c r="BI8" s="1">
        <v>2.02</v>
      </c>
      <c r="BJ8" s="1">
        <v>32.86</v>
      </c>
      <c r="BK8" s="1">
        <v>16.86</v>
      </c>
      <c r="BL8" s="1">
        <v>51</v>
      </c>
      <c r="BM8" s="1">
        <v>21.14</v>
      </c>
      <c r="BN8" s="1">
        <v>6.86</v>
      </c>
      <c r="BO8" s="1">
        <v>32</v>
      </c>
      <c r="BP8" s="1">
        <v>5.14</v>
      </c>
      <c r="BQ8" s="1">
        <v>1.86</v>
      </c>
      <c r="BR8" s="1">
        <v>36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42.43</v>
      </c>
      <c r="BZ8" s="1">
        <v>0</v>
      </c>
      <c r="CA8" s="1">
        <v>5.14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3.8602750699999993</v>
      </c>
      <c r="CL8" s="1">
        <v>3</v>
      </c>
    </row>
    <row r="9" spans="1:90" x14ac:dyDescent="0.25">
      <c r="A9" s="1" t="s">
        <v>73</v>
      </c>
      <c r="B9" s="1">
        <v>4.5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2.71</v>
      </c>
      <c r="V9" s="1">
        <v>0.71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0.14000000000000001</v>
      </c>
      <c r="AI9" s="1">
        <v>0</v>
      </c>
      <c r="AJ9" s="1">
        <v>0.14000000000000001</v>
      </c>
      <c r="AK9" s="1">
        <v>0</v>
      </c>
      <c r="AL9" s="1">
        <v>0</v>
      </c>
      <c r="AM9" s="1">
        <v>22.86</v>
      </c>
      <c r="AN9" s="1">
        <v>0</v>
      </c>
      <c r="AO9" s="1">
        <v>3.5</v>
      </c>
      <c r="AP9" s="1">
        <v>14.57</v>
      </c>
      <c r="AQ9" s="1">
        <v>16.29</v>
      </c>
      <c r="AR9" s="1">
        <v>0</v>
      </c>
      <c r="AS9" s="1">
        <v>2.71</v>
      </c>
      <c r="AT9" s="1">
        <v>1.43</v>
      </c>
      <c r="AU9" s="1">
        <v>0</v>
      </c>
      <c r="AV9" s="1">
        <v>0</v>
      </c>
      <c r="AX9" s="1">
        <v>7</v>
      </c>
      <c r="AY9" s="1">
        <v>1.1399999999999999</v>
      </c>
      <c r="AZ9" s="1">
        <v>0</v>
      </c>
      <c r="BA9" s="1">
        <v>0</v>
      </c>
      <c r="BB9" s="1">
        <v>1.1399999999999999</v>
      </c>
      <c r="BC9" s="1">
        <v>13</v>
      </c>
      <c r="BD9" s="1">
        <v>7.57</v>
      </c>
      <c r="BE9" s="1">
        <v>4.43</v>
      </c>
      <c r="BF9" s="1">
        <v>0.28999999999999998</v>
      </c>
      <c r="BG9" s="1">
        <v>1</v>
      </c>
      <c r="BH9" s="1">
        <v>1.57</v>
      </c>
      <c r="BI9" s="1">
        <v>1.45</v>
      </c>
      <c r="BJ9" s="1">
        <v>28.71</v>
      </c>
      <c r="BK9" s="1">
        <v>20.14</v>
      </c>
      <c r="BL9" s="1">
        <v>70</v>
      </c>
      <c r="BM9" s="1">
        <v>9.7100000000000009</v>
      </c>
      <c r="BN9" s="1">
        <v>3.14</v>
      </c>
      <c r="BO9" s="1">
        <v>32</v>
      </c>
      <c r="BP9" s="1">
        <v>2.71</v>
      </c>
      <c r="BQ9" s="1">
        <v>0.71</v>
      </c>
      <c r="BR9" s="1">
        <v>26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38.14</v>
      </c>
      <c r="BZ9" s="1">
        <v>0</v>
      </c>
      <c r="CA9" s="1">
        <v>2.71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4.1637535200000002</v>
      </c>
      <c r="CL9" s="1">
        <v>3</v>
      </c>
    </row>
    <row r="10" spans="1:90" x14ac:dyDescent="0.25">
      <c r="A10" s="1" t="s">
        <v>82</v>
      </c>
      <c r="B10" s="1">
        <v>4.7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17.2</v>
      </c>
      <c r="AN10" s="1">
        <v>0</v>
      </c>
      <c r="AO10" s="1">
        <v>4.0999999999999996</v>
      </c>
      <c r="AP10" s="1">
        <v>13</v>
      </c>
      <c r="AQ10" s="1">
        <v>25</v>
      </c>
      <c r="AR10" s="1">
        <v>0</v>
      </c>
      <c r="AS10" s="1">
        <v>6</v>
      </c>
      <c r="AT10" s="1">
        <v>0</v>
      </c>
      <c r="AU10" s="1">
        <v>0</v>
      </c>
      <c r="AV10" s="1">
        <v>0</v>
      </c>
      <c r="AX10" s="1">
        <v>10</v>
      </c>
      <c r="AY10" s="1">
        <v>1</v>
      </c>
      <c r="AZ10" s="1">
        <v>0</v>
      </c>
      <c r="BA10" s="1">
        <v>0</v>
      </c>
      <c r="BB10" s="1">
        <v>1</v>
      </c>
      <c r="BC10" s="1">
        <v>8</v>
      </c>
      <c r="BD10" s="1">
        <v>3</v>
      </c>
      <c r="BE10" s="1">
        <v>2</v>
      </c>
      <c r="BF10" s="1">
        <v>0</v>
      </c>
      <c r="BG10" s="1">
        <v>1</v>
      </c>
      <c r="BH10" s="1">
        <v>1</v>
      </c>
      <c r="BI10" s="1">
        <v>0.68</v>
      </c>
      <c r="BJ10" s="1">
        <v>24</v>
      </c>
      <c r="BK10" s="1">
        <v>22</v>
      </c>
      <c r="BL10" s="1">
        <v>92</v>
      </c>
      <c r="BM10" s="1">
        <v>2</v>
      </c>
      <c r="BN10" s="1">
        <v>2</v>
      </c>
      <c r="BO10" s="1">
        <v>100</v>
      </c>
      <c r="BP10" s="1">
        <v>1</v>
      </c>
      <c r="BQ10" s="1">
        <v>1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34</v>
      </c>
      <c r="BZ10" s="1">
        <v>0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6.9317541200000017</v>
      </c>
      <c r="CL10" s="1">
        <v>2.5</v>
      </c>
    </row>
    <row r="11" spans="1:90" x14ac:dyDescent="0.25">
      <c r="A11" s="1" t="s">
        <v>61</v>
      </c>
      <c r="B11" s="1">
        <v>4.5999999999999996</v>
      </c>
      <c r="C11" s="1">
        <v>18</v>
      </c>
      <c r="D11" s="1">
        <v>89.94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6.11</v>
      </c>
      <c r="V11" s="1">
        <v>1.22</v>
      </c>
      <c r="W11" s="1">
        <v>20</v>
      </c>
      <c r="X11" s="1">
        <v>0</v>
      </c>
      <c r="Y11" s="1">
        <v>0</v>
      </c>
      <c r="AA11" s="1">
        <v>0</v>
      </c>
      <c r="AB11" s="1">
        <v>0</v>
      </c>
      <c r="AC11" s="1">
        <v>0.17</v>
      </c>
      <c r="AD11" s="1">
        <v>0.11</v>
      </c>
      <c r="AE11" s="1">
        <v>0.05</v>
      </c>
      <c r="AF11" s="1">
        <v>0</v>
      </c>
      <c r="AG11" s="1">
        <v>2.94</v>
      </c>
      <c r="AH11" s="1">
        <v>0.11</v>
      </c>
      <c r="AI11" s="1">
        <v>0.06</v>
      </c>
      <c r="AJ11" s="1">
        <v>0.33</v>
      </c>
      <c r="AK11" s="1">
        <v>0</v>
      </c>
      <c r="AL11" s="1">
        <v>1.67</v>
      </c>
      <c r="AM11" s="1">
        <v>23.83</v>
      </c>
      <c r="AN11" s="1">
        <v>0.1</v>
      </c>
      <c r="AO11" s="1">
        <v>3.8</v>
      </c>
      <c r="AP11" s="1">
        <v>16.170000000000002</v>
      </c>
      <c r="AQ11" s="1">
        <v>19.670000000000002</v>
      </c>
      <c r="AR11" s="1">
        <v>0.39</v>
      </c>
      <c r="AS11" s="1">
        <v>3.72</v>
      </c>
      <c r="AT11" s="1">
        <v>1</v>
      </c>
      <c r="AU11" s="1">
        <v>0.11</v>
      </c>
      <c r="AV11" s="1">
        <v>0.06</v>
      </c>
      <c r="AW11" s="1">
        <v>55</v>
      </c>
      <c r="AX11" s="1">
        <v>9.5</v>
      </c>
      <c r="AY11" s="1">
        <v>0.67</v>
      </c>
      <c r="AZ11" s="1">
        <v>0</v>
      </c>
      <c r="BA11" s="1">
        <v>0</v>
      </c>
      <c r="BB11" s="1">
        <v>0.67</v>
      </c>
      <c r="BC11" s="1">
        <v>12.44</v>
      </c>
      <c r="BD11" s="1">
        <v>7.72</v>
      </c>
      <c r="BE11" s="1">
        <v>4.17</v>
      </c>
      <c r="BF11" s="1">
        <v>0.72</v>
      </c>
      <c r="BG11" s="1">
        <v>1.61</v>
      </c>
      <c r="BH11" s="1">
        <v>1.5</v>
      </c>
      <c r="BI11" s="1">
        <v>1.31</v>
      </c>
      <c r="BJ11" s="1">
        <v>39.56</v>
      </c>
      <c r="BK11" s="1">
        <v>27.5</v>
      </c>
      <c r="BL11" s="1">
        <v>70</v>
      </c>
      <c r="BM11" s="1">
        <v>12.94</v>
      </c>
      <c r="BN11" s="1">
        <v>3</v>
      </c>
      <c r="BO11" s="1">
        <v>23</v>
      </c>
      <c r="BP11" s="1">
        <v>6.11</v>
      </c>
      <c r="BQ11" s="1">
        <v>1.22</v>
      </c>
      <c r="BR11" s="1">
        <v>20</v>
      </c>
      <c r="BS11" s="1">
        <v>0.06</v>
      </c>
      <c r="BT11" s="1">
        <v>0.06</v>
      </c>
      <c r="BU11" s="1">
        <v>18</v>
      </c>
      <c r="BV11" s="1">
        <v>0</v>
      </c>
      <c r="BW11" s="1">
        <v>0</v>
      </c>
      <c r="BX11" s="1">
        <v>0</v>
      </c>
      <c r="BY11" s="1">
        <v>50.94</v>
      </c>
      <c r="BZ11" s="1">
        <v>0</v>
      </c>
      <c r="CA11" s="1">
        <v>6.11</v>
      </c>
      <c r="CB11" s="1">
        <v>0.94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5.3766145600000019</v>
      </c>
      <c r="CL11" s="1">
        <v>2</v>
      </c>
    </row>
    <row r="12" spans="1:90" x14ac:dyDescent="0.25">
      <c r="A12" s="1" t="s">
        <v>63</v>
      </c>
      <c r="B12" s="1">
        <v>4.8</v>
      </c>
      <c r="C12" s="1">
        <v>18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0.83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3.44</v>
      </c>
      <c r="AH12" s="1">
        <v>0.06</v>
      </c>
      <c r="AI12" s="1">
        <v>0</v>
      </c>
      <c r="AJ12" s="1">
        <v>0.17</v>
      </c>
      <c r="AK12" s="1">
        <v>0</v>
      </c>
      <c r="AL12" s="1">
        <v>0.01</v>
      </c>
      <c r="AM12" s="1">
        <v>27.52</v>
      </c>
      <c r="AN12" s="1">
        <v>0</v>
      </c>
      <c r="AO12" s="1">
        <v>3.3</v>
      </c>
      <c r="AP12" s="1">
        <v>16.059999999999999</v>
      </c>
      <c r="AQ12" s="1">
        <v>18.89</v>
      </c>
      <c r="AR12" s="1">
        <v>0.28000000000000003</v>
      </c>
      <c r="AS12" s="1">
        <v>3.22</v>
      </c>
      <c r="AT12" s="1">
        <v>1.83</v>
      </c>
      <c r="AU12" s="1">
        <v>0</v>
      </c>
      <c r="AV12" s="1">
        <v>0</v>
      </c>
      <c r="AX12" s="1">
        <v>8.33</v>
      </c>
      <c r="AY12" s="1">
        <v>0.89</v>
      </c>
      <c r="AZ12" s="1">
        <v>0</v>
      </c>
      <c r="BA12" s="1">
        <v>0.06</v>
      </c>
      <c r="BB12" s="1">
        <v>0.94</v>
      </c>
      <c r="BC12" s="1">
        <v>15.83</v>
      </c>
      <c r="BD12" s="1">
        <v>10.72</v>
      </c>
      <c r="BE12" s="1">
        <v>5.22</v>
      </c>
      <c r="BF12" s="1">
        <v>1.28</v>
      </c>
      <c r="BG12" s="1">
        <v>3.06</v>
      </c>
      <c r="BH12" s="1">
        <v>2.33</v>
      </c>
      <c r="BI12" s="1">
        <v>1.82</v>
      </c>
      <c r="BJ12" s="1">
        <v>33.83</v>
      </c>
      <c r="BK12" s="1">
        <v>22.56</v>
      </c>
      <c r="BL12" s="1">
        <v>67</v>
      </c>
      <c r="BM12" s="1">
        <v>11.33</v>
      </c>
      <c r="BN12" s="1">
        <v>3.17</v>
      </c>
      <c r="BO12" s="1">
        <v>28</v>
      </c>
      <c r="BP12" s="1">
        <v>3.67</v>
      </c>
      <c r="BQ12" s="1">
        <v>0.83</v>
      </c>
      <c r="BR12" s="1">
        <v>23</v>
      </c>
      <c r="BS12" s="1">
        <v>0</v>
      </c>
      <c r="BT12" s="1">
        <v>0</v>
      </c>
      <c r="BU12" s="1">
        <v>18</v>
      </c>
      <c r="BV12" s="1">
        <v>0</v>
      </c>
      <c r="BW12" s="1">
        <v>0</v>
      </c>
      <c r="BX12" s="1">
        <v>0</v>
      </c>
      <c r="BY12" s="1">
        <v>43.17</v>
      </c>
      <c r="BZ12" s="1">
        <v>0</v>
      </c>
      <c r="CA12" s="1">
        <v>3.67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4.0219403000000007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1.21</v>
      </c>
      <c r="V13" s="1">
        <v>0.11</v>
      </c>
      <c r="W13" s="1">
        <v>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3.47</v>
      </c>
      <c r="AH13" s="1">
        <v>0.11</v>
      </c>
      <c r="AI13" s="1">
        <v>0</v>
      </c>
      <c r="AJ13" s="1">
        <v>0.16</v>
      </c>
      <c r="AK13" s="1">
        <v>0</v>
      </c>
      <c r="AL13" s="1">
        <v>0</v>
      </c>
      <c r="AM13" s="1">
        <v>27.75</v>
      </c>
      <c r="AN13" s="1">
        <v>0</v>
      </c>
      <c r="AO13" s="1">
        <v>3.4</v>
      </c>
      <c r="AP13" s="1">
        <v>17</v>
      </c>
      <c r="AQ13" s="1">
        <v>18.89</v>
      </c>
      <c r="AR13" s="1">
        <v>0.21</v>
      </c>
      <c r="AS13" s="1">
        <v>2.84</v>
      </c>
      <c r="AT13" s="1">
        <v>1.95</v>
      </c>
      <c r="AU13" s="1">
        <v>0</v>
      </c>
      <c r="AV13" s="1">
        <v>0</v>
      </c>
      <c r="AX13" s="1">
        <v>8.68</v>
      </c>
      <c r="AY13" s="1">
        <v>1.26</v>
      </c>
      <c r="AZ13" s="1">
        <v>0</v>
      </c>
      <c r="BA13" s="1">
        <v>0</v>
      </c>
      <c r="BB13" s="1">
        <v>1.26</v>
      </c>
      <c r="BC13" s="1">
        <v>15.47</v>
      </c>
      <c r="BD13" s="1">
        <v>9.32</v>
      </c>
      <c r="BE13" s="1">
        <v>5.53</v>
      </c>
      <c r="BF13" s="1">
        <v>0.63</v>
      </c>
      <c r="BG13" s="1">
        <v>1.68</v>
      </c>
      <c r="BH13" s="1">
        <v>2.2599999999999998</v>
      </c>
      <c r="BI13" s="1">
        <v>1.77</v>
      </c>
      <c r="BJ13" s="1">
        <v>32.049999999999997</v>
      </c>
      <c r="BK13" s="1">
        <v>23.47</v>
      </c>
      <c r="BL13" s="1">
        <v>73</v>
      </c>
      <c r="BM13" s="1">
        <v>5.21</v>
      </c>
      <c r="BN13" s="1">
        <v>0.74</v>
      </c>
      <c r="BO13" s="1">
        <v>14</v>
      </c>
      <c r="BP13" s="1">
        <v>1.21</v>
      </c>
      <c r="BQ13" s="1">
        <v>0.11</v>
      </c>
      <c r="BR13" s="1">
        <v>9</v>
      </c>
      <c r="BS13" s="1">
        <v>0</v>
      </c>
      <c r="BT13" s="1">
        <v>0</v>
      </c>
      <c r="BU13" s="1">
        <v>19</v>
      </c>
      <c r="BV13" s="1">
        <v>0</v>
      </c>
      <c r="BW13" s="1">
        <v>0</v>
      </c>
      <c r="BX13" s="1">
        <v>0</v>
      </c>
      <c r="BY13" s="1">
        <v>45.89</v>
      </c>
      <c r="BZ13" s="1">
        <v>0</v>
      </c>
      <c r="CA13" s="1">
        <v>1.21</v>
      </c>
      <c r="CB13" s="1">
        <v>0.11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3.8852950799999997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5</v>
      </c>
      <c r="D14" s="1">
        <v>90</v>
      </c>
      <c r="E14" s="1">
        <v>0</v>
      </c>
      <c r="F14" s="1">
        <v>0.11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10.8</v>
      </c>
      <c r="V14" s="1">
        <v>3</v>
      </c>
      <c r="W14" s="1">
        <v>28</v>
      </c>
      <c r="X14" s="1">
        <v>0</v>
      </c>
      <c r="Y14" s="1">
        <v>0</v>
      </c>
      <c r="AA14" s="1">
        <v>0</v>
      </c>
      <c r="AB14" s="1">
        <v>0</v>
      </c>
      <c r="AC14" s="1">
        <v>0.2</v>
      </c>
      <c r="AD14" s="1">
        <v>0</v>
      </c>
      <c r="AE14" s="1">
        <v>0.01</v>
      </c>
      <c r="AF14" s="1">
        <v>0.2</v>
      </c>
      <c r="AG14" s="1">
        <v>2.6</v>
      </c>
      <c r="AH14" s="1">
        <v>0</v>
      </c>
      <c r="AI14" s="1">
        <v>0</v>
      </c>
      <c r="AJ14" s="1">
        <v>0</v>
      </c>
      <c r="AK14" s="1">
        <v>0</v>
      </c>
      <c r="AL14" s="1">
        <v>2</v>
      </c>
      <c r="AM14" s="1">
        <v>27.08</v>
      </c>
      <c r="AN14" s="1">
        <v>0</v>
      </c>
      <c r="AO14" s="1">
        <v>2.9</v>
      </c>
      <c r="AP14" s="1">
        <v>15</v>
      </c>
      <c r="AQ14" s="1">
        <v>19.8</v>
      </c>
      <c r="AR14" s="1">
        <v>0.6</v>
      </c>
      <c r="AS14" s="1">
        <v>4</v>
      </c>
      <c r="AT14" s="1">
        <v>2</v>
      </c>
      <c r="AU14" s="1">
        <v>0</v>
      </c>
      <c r="AV14" s="1">
        <v>0</v>
      </c>
      <c r="AX14" s="1">
        <v>10.8</v>
      </c>
      <c r="AY14" s="1">
        <v>0.8</v>
      </c>
      <c r="AZ14" s="1">
        <v>0</v>
      </c>
      <c r="BA14" s="1">
        <v>0</v>
      </c>
      <c r="BB14" s="1">
        <v>0.8</v>
      </c>
      <c r="BC14" s="1">
        <v>13.8</v>
      </c>
      <c r="BD14" s="1">
        <v>9.1999999999999993</v>
      </c>
      <c r="BE14" s="1">
        <v>4.4000000000000004</v>
      </c>
      <c r="BF14" s="1">
        <v>0.8</v>
      </c>
      <c r="BG14" s="1">
        <v>3</v>
      </c>
      <c r="BH14" s="1">
        <v>2.6</v>
      </c>
      <c r="BI14" s="1">
        <v>1.75</v>
      </c>
      <c r="BJ14" s="1">
        <v>33.6</v>
      </c>
      <c r="BK14" s="1">
        <v>15.4</v>
      </c>
      <c r="BL14" s="1">
        <v>46</v>
      </c>
      <c r="BM14" s="1">
        <v>24.8</v>
      </c>
      <c r="BN14" s="1">
        <v>7.2</v>
      </c>
      <c r="BO14" s="1">
        <v>29</v>
      </c>
      <c r="BP14" s="1">
        <v>10.8</v>
      </c>
      <c r="BQ14" s="1">
        <v>3</v>
      </c>
      <c r="BR14" s="1">
        <v>28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40.6</v>
      </c>
      <c r="BZ14" s="1">
        <v>0</v>
      </c>
      <c r="CA14" s="1">
        <v>10.8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5.0861111100000045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8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3.38</v>
      </c>
      <c r="V15" s="1">
        <v>0.5</v>
      </c>
      <c r="W15" s="1">
        <v>15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2.75</v>
      </c>
      <c r="AH15" s="1">
        <v>0.12</v>
      </c>
      <c r="AI15" s="1">
        <v>0</v>
      </c>
      <c r="AJ15" s="1">
        <v>0.25</v>
      </c>
      <c r="AK15" s="1">
        <v>0</v>
      </c>
      <c r="AL15" s="1">
        <v>0</v>
      </c>
      <c r="AM15" s="1">
        <v>23.15</v>
      </c>
      <c r="AN15" s="1">
        <v>0</v>
      </c>
      <c r="AO15" s="1">
        <v>3.4</v>
      </c>
      <c r="AP15" s="1">
        <v>13.75</v>
      </c>
      <c r="AQ15" s="1">
        <v>16.75</v>
      </c>
      <c r="AR15" s="1">
        <v>0</v>
      </c>
      <c r="AS15" s="1">
        <v>3</v>
      </c>
      <c r="AT15" s="1">
        <v>1.25</v>
      </c>
      <c r="AU15" s="1">
        <v>0</v>
      </c>
      <c r="AV15" s="1">
        <v>0</v>
      </c>
      <c r="AX15" s="1">
        <v>8</v>
      </c>
      <c r="AY15" s="1">
        <v>0.38</v>
      </c>
      <c r="AZ15" s="1">
        <v>0</v>
      </c>
      <c r="BA15" s="1">
        <v>0</v>
      </c>
      <c r="BB15" s="1">
        <v>0.38</v>
      </c>
      <c r="BC15" s="1">
        <v>11.25</v>
      </c>
      <c r="BD15" s="1">
        <v>8.1199999999999992</v>
      </c>
      <c r="BE15" s="1">
        <v>4.12</v>
      </c>
      <c r="BF15" s="1">
        <v>0.75</v>
      </c>
      <c r="BG15" s="1">
        <v>2.38</v>
      </c>
      <c r="BH15" s="1">
        <v>1.62</v>
      </c>
      <c r="BI15" s="1">
        <v>1.4</v>
      </c>
      <c r="BJ15" s="1">
        <v>26.62</v>
      </c>
      <c r="BK15" s="1">
        <v>17.75</v>
      </c>
      <c r="BL15" s="1">
        <v>67</v>
      </c>
      <c r="BM15" s="1">
        <v>9.5</v>
      </c>
      <c r="BN15" s="1">
        <v>2.25</v>
      </c>
      <c r="BO15" s="1">
        <v>24</v>
      </c>
      <c r="BP15" s="1">
        <v>3.38</v>
      </c>
      <c r="BQ15" s="1">
        <v>0.5</v>
      </c>
      <c r="BR15" s="1">
        <v>15</v>
      </c>
      <c r="BS15" s="1">
        <v>0</v>
      </c>
      <c r="BT15" s="1">
        <v>0</v>
      </c>
      <c r="BU15" s="1">
        <v>8</v>
      </c>
      <c r="BV15" s="1">
        <v>0</v>
      </c>
      <c r="BW15" s="1">
        <v>0</v>
      </c>
      <c r="BX15" s="1">
        <v>0</v>
      </c>
      <c r="BY15" s="1">
        <v>35.880000000000003</v>
      </c>
      <c r="BZ15" s="1">
        <v>0</v>
      </c>
      <c r="CA15" s="1">
        <v>3.38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4.7140880499999991</v>
      </c>
      <c r="CL15" s="1">
        <v>2</v>
      </c>
    </row>
    <row r="16" spans="1:90" x14ac:dyDescent="0.25">
      <c r="A16" s="1" t="s">
        <v>66</v>
      </c>
      <c r="B16" s="1">
        <v>4.9000000000000004</v>
      </c>
      <c r="C16" s="1">
        <v>17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9.1199999999999992</v>
      </c>
      <c r="V16" s="1">
        <v>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3.12</v>
      </c>
      <c r="AH16" s="1">
        <v>0.06</v>
      </c>
      <c r="AI16" s="1">
        <v>0</v>
      </c>
      <c r="AJ16" s="1">
        <v>0.18</v>
      </c>
      <c r="AK16" s="1">
        <v>0</v>
      </c>
      <c r="AL16" s="1">
        <v>0.76</v>
      </c>
      <c r="AM16" s="1">
        <v>22.66</v>
      </c>
      <c r="AN16" s="1">
        <v>0</v>
      </c>
      <c r="AO16" s="1">
        <v>3.3</v>
      </c>
      <c r="AP16" s="1">
        <v>14.88</v>
      </c>
      <c r="AQ16" s="1">
        <v>17</v>
      </c>
      <c r="AR16" s="1">
        <v>0.18</v>
      </c>
      <c r="AS16" s="1">
        <v>3</v>
      </c>
      <c r="AT16" s="1">
        <v>1.71</v>
      </c>
      <c r="AU16" s="1">
        <v>0.06</v>
      </c>
      <c r="AV16" s="1">
        <v>0.06</v>
      </c>
      <c r="AW16" s="1">
        <v>100</v>
      </c>
      <c r="AX16" s="1">
        <v>8</v>
      </c>
      <c r="AY16" s="1">
        <v>1.06</v>
      </c>
      <c r="AZ16" s="1">
        <v>0</v>
      </c>
      <c r="BA16" s="1">
        <v>0.06</v>
      </c>
      <c r="BB16" s="1">
        <v>1.1200000000000001</v>
      </c>
      <c r="BC16" s="1">
        <v>13.29</v>
      </c>
      <c r="BD16" s="1">
        <v>8.18</v>
      </c>
      <c r="BE16" s="1">
        <v>4.82</v>
      </c>
      <c r="BF16" s="1">
        <v>0.94</v>
      </c>
      <c r="BG16" s="1">
        <v>2.5299999999999998</v>
      </c>
      <c r="BH16" s="1">
        <v>2.65</v>
      </c>
      <c r="BI16" s="1">
        <v>1.72</v>
      </c>
      <c r="BJ16" s="1">
        <v>27.29</v>
      </c>
      <c r="BK16" s="1">
        <v>12.29</v>
      </c>
      <c r="BL16" s="1">
        <v>45</v>
      </c>
      <c r="BM16" s="1">
        <v>17.53</v>
      </c>
      <c r="BN16" s="1">
        <v>4.53</v>
      </c>
      <c r="BO16" s="1">
        <v>26</v>
      </c>
      <c r="BP16" s="1">
        <v>9.1199999999999992</v>
      </c>
      <c r="BQ16" s="1">
        <v>2</v>
      </c>
      <c r="BR16" s="1">
        <v>22</v>
      </c>
      <c r="BS16" s="1">
        <v>0.06</v>
      </c>
      <c r="BT16" s="1">
        <v>0</v>
      </c>
      <c r="BU16" s="1">
        <v>17</v>
      </c>
      <c r="BV16" s="1">
        <v>0</v>
      </c>
      <c r="BW16" s="1">
        <v>0</v>
      </c>
      <c r="BX16" s="1">
        <v>0</v>
      </c>
      <c r="BY16" s="1">
        <v>36.71</v>
      </c>
      <c r="BZ16" s="1">
        <v>0</v>
      </c>
      <c r="CA16" s="1">
        <v>9.1199999999999992</v>
      </c>
      <c r="CB16" s="1">
        <v>0.65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3.5899293499999985</v>
      </c>
      <c r="CL16" s="1">
        <v>1</v>
      </c>
    </row>
    <row r="17" spans="1:90" x14ac:dyDescent="0.25">
      <c r="A17" s="1" t="s">
        <v>89</v>
      </c>
      <c r="B17" s="1">
        <v>4.4000000000000004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10.33</v>
      </c>
      <c r="V17" s="1">
        <v>4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5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37.869999999999997</v>
      </c>
      <c r="AN17" s="1">
        <v>0</v>
      </c>
      <c r="AO17" s="1">
        <v>3.8</v>
      </c>
      <c r="AP17" s="1">
        <v>19</v>
      </c>
      <c r="AQ17" s="1">
        <v>19</v>
      </c>
      <c r="AR17" s="1">
        <v>1</v>
      </c>
      <c r="AS17" s="1">
        <v>4</v>
      </c>
      <c r="AT17" s="1">
        <v>1.33</v>
      </c>
      <c r="AU17" s="1">
        <v>0</v>
      </c>
      <c r="AV17" s="1">
        <v>0</v>
      </c>
      <c r="AX17" s="1">
        <v>8</v>
      </c>
      <c r="AY17" s="1">
        <v>2</v>
      </c>
      <c r="AZ17" s="1">
        <v>0</v>
      </c>
      <c r="BA17" s="1">
        <v>0</v>
      </c>
      <c r="BB17" s="1">
        <v>2</v>
      </c>
      <c r="BC17" s="1">
        <v>12.33</v>
      </c>
      <c r="BD17" s="1">
        <v>8</v>
      </c>
      <c r="BE17" s="1">
        <v>6.67</v>
      </c>
      <c r="BF17" s="1">
        <v>0.33</v>
      </c>
      <c r="BG17" s="1">
        <v>2.67</v>
      </c>
      <c r="BH17" s="1">
        <v>2.33</v>
      </c>
      <c r="BI17" s="1">
        <v>1.93</v>
      </c>
      <c r="BJ17" s="1">
        <v>35.33</v>
      </c>
      <c r="BK17" s="1">
        <v>17</v>
      </c>
      <c r="BL17" s="1">
        <v>48</v>
      </c>
      <c r="BM17" s="1">
        <v>25.33</v>
      </c>
      <c r="BN17" s="1">
        <v>8.67</v>
      </c>
      <c r="BO17" s="1">
        <v>34</v>
      </c>
      <c r="BP17" s="1">
        <v>10.33</v>
      </c>
      <c r="BQ17" s="1">
        <v>4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46</v>
      </c>
      <c r="BZ17" s="1">
        <v>0</v>
      </c>
      <c r="CA17" s="1">
        <v>10.33</v>
      </c>
      <c r="CB17" s="1">
        <v>0.67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2.0604538899999993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3.05</v>
      </c>
      <c r="V18" s="1">
        <v>0.81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3.24</v>
      </c>
      <c r="AH18" s="1">
        <v>0</v>
      </c>
      <c r="AI18" s="1">
        <v>0</v>
      </c>
      <c r="AJ18" s="1">
        <v>0.24</v>
      </c>
      <c r="AK18" s="1">
        <v>0</v>
      </c>
      <c r="AL18" s="1">
        <v>0</v>
      </c>
      <c r="AM18" s="1">
        <v>25.28</v>
      </c>
      <c r="AN18" s="1">
        <v>0</v>
      </c>
      <c r="AO18" s="1">
        <v>3.8</v>
      </c>
      <c r="AP18" s="1">
        <v>14.48</v>
      </c>
      <c r="AQ18" s="1">
        <v>18.05</v>
      </c>
      <c r="AR18" s="1">
        <v>0.24</v>
      </c>
      <c r="AS18" s="1">
        <v>3.71</v>
      </c>
      <c r="AT18" s="1">
        <v>1.29</v>
      </c>
      <c r="AU18" s="1">
        <v>0</v>
      </c>
      <c r="AV18" s="1">
        <v>0</v>
      </c>
      <c r="AX18" s="1">
        <v>7.1</v>
      </c>
      <c r="AY18" s="1">
        <v>0.38</v>
      </c>
      <c r="AZ18" s="1">
        <v>0</v>
      </c>
      <c r="BA18" s="1">
        <v>0</v>
      </c>
      <c r="BB18" s="1">
        <v>0.38</v>
      </c>
      <c r="BC18" s="1">
        <v>13.33</v>
      </c>
      <c r="BD18" s="1">
        <v>8.76</v>
      </c>
      <c r="BE18" s="1">
        <v>4.62</v>
      </c>
      <c r="BF18" s="1">
        <v>0.86</v>
      </c>
      <c r="BG18" s="1">
        <v>2.67</v>
      </c>
      <c r="BH18" s="1">
        <v>1.62</v>
      </c>
      <c r="BI18" s="1">
        <v>1.4</v>
      </c>
      <c r="BJ18" s="1">
        <v>21.43</v>
      </c>
      <c r="BK18" s="1">
        <v>12.05</v>
      </c>
      <c r="BL18" s="1">
        <v>56</v>
      </c>
      <c r="BM18" s="1">
        <v>10.76</v>
      </c>
      <c r="BN18" s="1">
        <v>3.48</v>
      </c>
      <c r="BO18" s="1">
        <v>32</v>
      </c>
      <c r="BP18" s="1">
        <v>3.05</v>
      </c>
      <c r="BQ18" s="1">
        <v>0.81</v>
      </c>
      <c r="BR18" s="1">
        <v>27</v>
      </c>
      <c r="BS18" s="1">
        <v>0</v>
      </c>
      <c r="BT18" s="1">
        <v>0</v>
      </c>
      <c r="BU18" s="1">
        <v>21</v>
      </c>
      <c r="BV18" s="1">
        <v>0</v>
      </c>
      <c r="BW18" s="1">
        <v>0</v>
      </c>
      <c r="BX18" s="1">
        <v>0</v>
      </c>
      <c r="BY18" s="1">
        <v>30.24</v>
      </c>
      <c r="BZ18" s="1">
        <v>0</v>
      </c>
      <c r="CA18" s="1">
        <v>3.05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3.8075067200000006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8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0.62</v>
      </c>
      <c r="W19" s="1">
        <v>62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</v>
      </c>
      <c r="AH19" s="1">
        <v>0</v>
      </c>
      <c r="AI19" s="1">
        <v>0</v>
      </c>
      <c r="AJ19" s="1">
        <v>0.62</v>
      </c>
      <c r="AK19" s="1">
        <v>0</v>
      </c>
      <c r="AL19" s="1">
        <v>0</v>
      </c>
      <c r="AM19" s="1">
        <v>19.100000000000001</v>
      </c>
      <c r="AN19" s="1">
        <v>0</v>
      </c>
      <c r="AO19" s="1">
        <v>4.8</v>
      </c>
      <c r="AP19" s="1">
        <v>14.38</v>
      </c>
      <c r="AQ19" s="1">
        <v>21.88</v>
      </c>
      <c r="AR19" s="1">
        <v>0.25</v>
      </c>
      <c r="AS19" s="1">
        <v>5.12</v>
      </c>
      <c r="AT19" s="1">
        <v>0.5</v>
      </c>
      <c r="AU19" s="1">
        <v>0.12</v>
      </c>
      <c r="AV19" s="1">
        <v>0.12</v>
      </c>
      <c r="AW19" s="1">
        <v>100</v>
      </c>
      <c r="AX19" s="1">
        <v>8</v>
      </c>
      <c r="AY19" s="1">
        <v>2</v>
      </c>
      <c r="AZ19" s="1">
        <v>0</v>
      </c>
      <c r="BA19" s="1">
        <v>0</v>
      </c>
      <c r="BB19" s="1">
        <v>2</v>
      </c>
      <c r="BC19" s="1">
        <v>10.38</v>
      </c>
      <c r="BD19" s="1">
        <v>6.12</v>
      </c>
      <c r="BE19" s="1">
        <v>3</v>
      </c>
      <c r="BF19" s="1">
        <v>1.1200000000000001</v>
      </c>
      <c r="BG19" s="1">
        <v>2.12</v>
      </c>
      <c r="BH19" s="1">
        <v>0.38</v>
      </c>
      <c r="BI19" s="1">
        <v>0.72</v>
      </c>
      <c r="BJ19" s="1">
        <v>19.12</v>
      </c>
      <c r="BK19" s="1">
        <v>15.88</v>
      </c>
      <c r="BL19" s="1">
        <v>83</v>
      </c>
      <c r="BM19" s="1">
        <v>4.25</v>
      </c>
      <c r="BN19" s="1">
        <v>2.25</v>
      </c>
      <c r="BO19" s="1">
        <v>53</v>
      </c>
      <c r="BP19" s="1">
        <v>1</v>
      </c>
      <c r="BQ19" s="1">
        <v>0.62</v>
      </c>
      <c r="BR19" s="1">
        <v>62</v>
      </c>
      <c r="BS19" s="1">
        <v>0</v>
      </c>
      <c r="BT19" s="1">
        <v>0</v>
      </c>
      <c r="BU19" s="1">
        <v>8</v>
      </c>
      <c r="BV19" s="1">
        <v>0</v>
      </c>
      <c r="BW19" s="1">
        <v>0</v>
      </c>
      <c r="BX19" s="1">
        <v>0</v>
      </c>
      <c r="BY19" s="1">
        <v>29.38</v>
      </c>
      <c r="BZ19" s="1">
        <v>0</v>
      </c>
      <c r="CA19" s="1">
        <v>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4.8426558399999999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D655-D20E-47BF-8BB1-5FE1BDF7C264}">
  <dimension ref="A1:AM345"/>
  <sheetViews>
    <sheetView zoomScale="70" zoomScaleNormal="70" workbookViewId="0">
      <selection activeCell="I1" sqref="I1:Q1048576"/>
    </sheetView>
  </sheetViews>
  <sheetFormatPr defaultRowHeight="15.75" x14ac:dyDescent="0.25"/>
  <cols>
    <col min="1" max="16384" width="9.140625" style="1"/>
  </cols>
  <sheetData>
    <row r="1" spans="1:18" x14ac:dyDescent="0.25">
      <c r="A1" s="1" t="s">
        <v>0</v>
      </c>
      <c r="B1" s="1" t="s">
        <v>1</v>
      </c>
      <c r="C1" s="2" t="s">
        <v>91</v>
      </c>
      <c r="D1" s="1" t="s">
        <v>92</v>
      </c>
      <c r="I1" s="1" t="s">
        <v>0</v>
      </c>
      <c r="J1" s="1" t="s">
        <v>1</v>
      </c>
      <c r="K1" s="2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</row>
    <row r="2" spans="1:18" x14ac:dyDescent="0.25">
      <c r="A2" s="1" t="s">
        <v>59</v>
      </c>
      <c r="B2" s="1">
        <v>5.2</v>
      </c>
      <c r="C2" s="1">
        <v>2.3451679600000004</v>
      </c>
      <c r="D2" s="1">
        <v>7</v>
      </c>
      <c r="I2" s="1" t="s">
        <v>80</v>
      </c>
      <c r="J2" s="1">
        <v>4.0999999999999996</v>
      </c>
      <c r="K2" s="1">
        <v>1</v>
      </c>
      <c r="L2" s="1">
        <v>3</v>
      </c>
      <c r="M2" s="1">
        <v>1</v>
      </c>
      <c r="N2" s="1">
        <f>IF(AND((L2&lt;K2),(L2&gt;2),(K2&lt;10)),1,0)</f>
        <v>0</v>
      </c>
      <c r="O2" s="1">
        <f>IF(L2&lt;=2,1,0)</f>
        <v>0</v>
      </c>
      <c r="P2" s="1">
        <f>IF(L2&gt;=10,1,0)</f>
        <v>0</v>
      </c>
      <c r="Q2" s="1">
        <f>SUM(M2:P2)</f>
        <v>1</v>
      </c>
      <c r="R2" s="1" t="b">
        <f>EXACT(K2,L2)</f>
        <v>0</v>
      </c>
    </row>
    <row r="3" spans="1:18" x14ac:dyDescent="0.25">
      <c r="A3" s="1" t="s">
        <v>60</v>
      </c>
      <c r="B3" s="1">
        <v>4.3</v>
      </c>
      <c r="C3" s="1">
        <v>2.7808007800000016</v>
      </c>
      <c r="D3" s="1">
        <v>2</v>
      </c>
      <c r="I3" s="1" t="s">
        <v>66</v>
      </c>
      <c r="J3" s="1">
        <v>4.9000000000000004</v>
      </c>
      <c r="K3" s="1">
        <v>1</v>
      </c>
      <c r="L3" s="1">
        <v>3</v>
      </c>
      <c r="M3" s="1">
        <v>1</v>
      </c>
      <c r="N3" s="1">
        <f>IF(AND((L3&lt;K3),(L3&gt;2),(K3&lt;10)),1,0)</f>
        <v>0</v>
      </c>
      <c r="O3" s="1">
        <f>IF(L3&lt;=2,1,0)</f>
        <v>0</v>
      </c>
      <c r="P3" s="1">
        <f>IF(L3&gt;=10,1,0)</f>
        <v>0</v>
      </c>
      <c r="Q3" s="1">
        <f>SUM(M3:P3)</f>
        <v>1</v>
      </c>
      <c r="R3" s="1" t="b">
        <f>EXACT(K3,L3)</f>
        <v>0</v>
      </c>
    </row>
    <row r="4" spans="1:18" x14ac:dyDescent="0.25">
      <c r="A4" s="1" t="s">
        <v>61</v>
      </c>
      <c r="B4" s="1">
        <v>4.5999999999999996</v>
      </c>
      <c r="C4" s="1">
        <v>6.7218318699999937</v>
      </c>
      <c r="D4" s="1">
        <v>2</v>
      </c>
      <c r="I4" s="1" t="s">
        <v>89</v>
      </c>
      <c r="J4" s="1">
        <v>4.4000000000000004</v>
      </c>
      <c r="K4" s="1">
        <v>1</v>
      </c>
      <c r="L4" s="1">
        <v>3</v>
      </c>
      <c r="M4" s="1">
        <v>1</v>
      </c>
      <c r="N4" s="1">
        <f>IF(AND((L4&lt;K4),(L4&gt;2),(K4&lt;10)),1,0)</f>
        <v>0</v>
      </c>
      <c r="O4" s="1">
        <f>IF(L4&lt;=2,1,0)</f>
        <v>0</v>
      </c>
      <c r="P4" s="1">
        <f>IF(L4&gt;=10,1,0)</f>
        <v>0</v>
      </c>
      <c r="Q4" s="1">
        <f>SUM(M4:P4)</f>
        <v>1</v>
      </c>
      <c r="R4" s="1" t="b">
        <f>EXACT(K4,L4)</f>
        <v>0</v>
      </c>
    </row>
    <row r="5" spans="1:18" x14ac:dyDescent="0.25">
      <c r="A5" s="1" t="s">
        <v>62</v>
      </c>
      <c r="B5" s="1">
        <v>5.2</v>
      </c>
      <c r="C5" s="1">
        <v>4.5963791600000015</v>
      </c>
      <c r="D5" s="1">
        <v>2</v>
      </c>
      <c r="I5" s="1" t="s">
        <v>68</v>
      </c>
      <c r="J5" s="1">
        <v>6.1</v>
      </c>
      <c r="K5" s="1">
        <v>3</v>
      </c>
      <c r="L5" s="1">
        <v>3</v>
      </c>
      <c r="M5" s="1">
        <f>IF(AND((10&gt;L5),(L5&gt;=K5),(K5&gt;=2)),1,0)</f>
        <v>1</v>
      </c>
      <c r="N5" s="1">
        <f>IF(AND((L5&lt;K5),(L5&gt;2),(K5&lt;10)),1,0)</f>
        <v>0</v>
      </c>
      <c r="O5" s="1">
        <f>IF(L5&lt;=2,1,0)</f>
        <v>0</v>
      </c>
      <c r="P5" s="1">
        <f>IF(L5&gt;=10,1,0)</f>
        <v>0</v>
      </c>
      <c r="Q5" s="1">
        <f>SUM(M5:P5)</f>
        <v>1</v>
      </c>
      <c r="R5" s="1" t="b">
        <f>EXACT(K5,L5)</f>
        <v>1</v>
      </c>
    </row>
    <row r="6" spans="1:18" x14ac:dyDescent="0.25">
      <c r="A6" s="1" t="s">
        <v>63</v>
      </c>
      <c r="B6" s="1">
        <v>4.8</v>
      </c>
      <c r="C6" s="1">
        <v>3.7484046600000003</v>
      </c>
      <c r="D6" s="1">
        <v>3</v>
      </c>
      <c r="I6" s="1" t="s">
        <v>77</v>
      </c>
      <c r="J6" s="1">
        <v>4.3</v>
      </c>
      <c r="K6" s="1">
        <v>4</v>
      </c>
      <c r="L6" s="1">
        <v>4</v>
      </c>
      <c r="M6" s="1">
        <f>IF(AND((10&gt;L6),(L6&gt;=K6),(K6&gt;=2)),1,0)</f>
        <v>1</v>
      </c>
      <c r="N6" s="1">
        <f>IF(AND((L6&lt;K6),(L6&gt;2),(K6&lt;10)),1,0)</f>
        <v>0</v>
      </c>
      <c r="O6" s="1">
        <f>IF(L6&lt;=2,1,0)</f>
        <v>0</v>
      </c>
      <c r="P6" s="1">
        <f>IF(L6&gt;=10,1,0)</f>
        <v>0</v>
      </c>
      <c r="Q6" s="1">
        <f>SUM(M6:P6)</f>
        <v>1</v>
      </c>
      <c r="R6" s="1" t="b">
        <f>EXACT(K6,L6)</f>
        <v>1</v>
      </c>
    </row>
    <row r="7" spans="1:18" x14ac:dyDescent="0.25">
      <c r="A7" s="1" t="s">
        <v>64</v>
      </c>
      <c r="B7" s="1">
        <v>4.3</v>
      </c>
      <c r="C7" s="1">
        <v>6.3672204200000007</v>
      </c>
      <c r="D7" s="1">
        <v>3</v>
      </c>
      <c r="I7" s="1" t="s">
        <v>63</v>
      </c>
      <c r="J7" s="1">
        <v>4.8</v>
      </c>
      <c r="K7" s="1">
        <v>4</v>
      </c>
      <c r="L7" s="1">
        <v>4</v>
      </c>
      <c r="M7" s="1">
        <f>IF(AND((10&gt;L7),(L7&gt;=K7),(K7&gt;=2)),1,0)</f>
        <v>1</v>
      </c>
      <c r="N7" s="1">
        <f>IF(AND((L7&lt;K7),(L7&gt;2),(K7&lt;10)),1,0)</f>
        <v>0</v>
      </c>
      <c r="O7" s="1">
        <f>IF(L7&lt;=2,1,0)</f>
        <v>0</v>
      </c>
      <c r="P7" s="1">
        <f>IF(L7&gt;=10,1,0)</f>
        <v>0</v>
      </c>
      <c r="Q7" s="1">
        <f>SUM(M7:P7)</f>
        <v>1</v>
      </c>
      <c r="R7" s="1" t="b">
        <f>EXACT(K7,L7)</f>
        <v>1</v>
      </c>
    </row>
    <row r="8" spans="1:18" x14ac:dyDescent="0.25">
      <c r="A8" s="1" t="s">
        <v>65</v>
      </c>
      <c r="B8" s="1">
        <v>5.4</v>
      </c>
      <c r="C8" s="1">
        <v>5.3669337800000001</v>
      </c>
      <c r="D8" s="1">
        <v>2</v>
      </c>
      <c r="I8" s="1" t="s">
        <v>64</v>
      </c>
      <c r="J8" s="1">
        <v>4.3</v>
      </c>
      <c r="K8" s="1">
        <v>6</v>
      </c>
      <c r="L8" s="1">
        <v>6</v>
      </c>
      <c r="M8" s="1">
        <f>IF(AND((10&gt;L8),(L8&gt;=K8),(K8&gt;=2)),1,0)</f>
        <v>1</v>
      </c>
      <c r="N8" s="1">
        <f>IF(AND((L8&lt;K8),(L8&gt;2),(K8&lt;10)),1,0)</f>
        <v>0</v>
      </c>
      <c r="O8" s="1">
        <f>IF(L8&lt;=2,1,0)</f>
        <v>0</v>
      </c>
      <c r="P8" s="1">
        <f>IF(L8&gt;=10,1,0)</f>
        <v>0</v>
      </c>
      <c r="Q8" s="1">
        <f>SUM(M8:P8)</f>
        <v>1</v>
      </c>
      <c r="R8" s="1" t="b">
        <f>EXACT(K8,L8)</f>
        <v>1</v>
      </c>
    </row>
    <row r="9" spans="1:18" x14ac:dyDescent="0.25">
      <c r="A9" s="1" t="s">
        <v>66</v>
      </c>
      <c r="B9" s="1">
        <v>4.9000000000000004</v>
      </c>
      <c r="C9" s="1">
        <v>5.1280170599999995</v>
      </c>
      <c r="D9" s="1">
        <v>6</v>
      </c>
      <c r="I9" s="1" t="s">
        <v>67</v>
      </c>
      <c r="J9" s="1">
        <v>4.8</v>
      </c>
      <c r="K9" s="1">
        <v>4</v>
      </c>
      <c r="L9" s="1">
        <v>4</v>
      </c>
      <c r="M9" s="1">
        <f>IF(AND((10&gt;L9),(L9&gt;=K9),(K9&gt;=2)),1,0)</f>
        <v>1</v>
      </c>
      <c r="N9" s="1">
        <f>IF(AND((L9&lt;K9),(L9&gt;2),(K9&lt;10)),1,0)</f>
        <v>0</v>
      </c>
      <c r="O9" s="1">
        <f>IF(L9&lt;=2,1,0)</f>
        <v>0</v>
      </c>
      <c r="P9" s="1">
        <f>IF(L9&gt;=10,1,0)</f>
        <v>0</v>
      </c>
      <c r="Q9" s="1">
        <f>SUM(M9:P9)</f>
        <v>1</v>
      </c>
      <c r="R9" s="1" t="b">
        <f>EXACT(K9,L9)</f>
        <v>1</v>
      </c>
    </row>
    <row r="10" spans="1:18" x14ac:dyDescent="0.25">
      <c r="A10" s="1" t="s">
        <v>67</v>
      </c>
      <c r="B10" s="1">
        <v>4.8</v>
      </c>
      <c r="C10" s="1">
        <v>3.8434748400000003</v>
      </c>
      <c r="D10" s="1">
        <v>2</v>
      </c>
      <c r="I10" s="1" t="s">
        <v>71</v>
      </c>
      <c r="J10" s="1">
        <v>5.4</v>
      </c>
      <c r="K10" s="1">
        <v>3</v>
      </c>
      <c r="L10" s="1">
        <v>3</v>
      </c>
      <c r="M10" s="1">
        <f>IF(AND((10&gt;L10),(L10&gt;=K10),(K10&gt;=2)),1,0)</f>
        <v>1</v>
      </c>
      <c r="N10" s="1">
        <f>IF(AND((L10&lt;K10),(L10&gt;2),(K10&lt;10)),1,0)</f>
        <v>0</v>
      </c>
      <c r="O10" s="1">
        <f>IF(L10&lt;=2,1,0)</f>
        <v>0</v>
      </c>
      <c r="P10" s="1">
        <f>IF(L10&gt;=10,1,0)</f>
        <v>0</v>
      </c>
      <c r="Q10" s="1">
        <f>SUM(M10:P10)</f>
        <v>1</v>
      </c>
      <c r="R10" s="1" t="b">
        <f>EXACT(K10,L10)</f>
        <v>1</v>
      </c>
    </row>
    <row r="11" spans="1:18" x14ac:dyDescent="0.25">
      <c r="A11" s="1" t="s">
        <v>68</v>
      </c>
      <c r="B11" s="1">
        <v>6.1</v>
      </c>
      <c r="C11" s="1">
        <v>3.2064553700000009</v>
      </c>
      <c r="D11" s="1">
        <v>3</v>
      </c>
      <c r="I11" s="1" t="s">
        <v>81</v>
      </c>
      <c r="J11" s="1">
        <v>4.5</v>
      </c>
      <c r="K11" s="1">
        <v>2</v>
      </c>
      <c r="L11" s="1">
        <v>2</v>
      </c>
      <c r="M11" s="1">
        <f>IF(AND((10&gt;L11),(L11&gt;=K11),(K11&gt;=2)),1,0)</f>
        <v>1</v>
      </c>
      <c r="N11" s="1">
        <f>IF(AND((L11&lt;K11),(L11&gt;2),(K11&lt;10)),1,0)</f>
        <v>0</v>
      </c>
      <c r="O11" s="1">
        <v>0</v>
      </c>
      <c r="P11" s="1">
        <f>IF(L11&gt;=10,1,0)</f>
        <v>0</v>
      </c>
      <c r="Q11" s="1">
        <f>SUM(M11:P11)</f>
        <v>1</v>
      </c>
      <c r="R11" s="1" t="b">
        <f>EXACT(K11,L11)</f>
        <v>1</v>
      </c>
    </row>
    <row r="12" spans="1:18" x14ac:dyDescent="0.25">
      <c r="A12" s="1" t="s">
        <v>69</v>
      </c>
      <c r="B12" s="1">
        <v>4.4000000000000004</v>
      </c>
      <c r="C12" s="1">
        <v>4.2943804800000009</v>
      </c>
      <c r="D12" s="1">
        <v>1</v>
      </c>
      <c r="I12" s="1" t="s">
        <v>80</v>
      </c>
      <c r="J12" s="1">
        <v>4.0999999999999996</v>
      </c>
      <c r="K12" s="1">
        <v>2</v>
      </c>
      <c r="L12" s="1">
        <v>2</v>
      </c>
      <c r="M12" s="1">
        <f>IF(AND((10&gt;L12),(L12&gt;=K12),(K12&gt;=2)),1,0)</f>
        <v>1</v>
      </c>
      <c r="N12" s="1">
        <f>IF(AND((L12&lt;K12),(L12&gt;2),(K12&lt;10)),1,0)</f>
        <v>0</v>
      </c>
      <c r="O12" s="1">
        <v>0</v>
      </c>
      <c r="P12" s="1">
        <f>IF(L12&gt;=10,1,0)</f>
        <v>0</v>
      </c>
      <c r="Q12" s="1">
        <f>SUM(M12:P12)</f>
        <v>1</v>
      </c>
      <c r="R12" s="1" t="b">
        <f>EXACT(K12,L12)</f>
        <v>1</v>
      </c>
    </row>
    <row r="13" spans="1:18" x14ac:dyDescent="0.25">
      <c r="A13" s="1" t="s">
        <v>70</v>
      </c>
      <c r="B13" s="1">
        <v>5.5</v>
      </c>
      <c r="C13" s="1">
        <v>5.5491109599999993</v>
      </c>
      <c r="D13" s="1">
        <v>2</v>
      </c>
      <c r="I13" s="1" t="s">
        <v>67</v>
      </c>
      <c r="J13" s="1">
        <v>4.8</v>
      </c>
      <c r="K13" s="1">
        <v>3</v>
      </c>
      <c r="L13" s="1">
        <v>3</v>
      </c>
      <c r="M13" s="1">
        <f>IF(AND((10&gt;L13),(L13&gt;=K13),(K13&gt;=2)),1,0)</f>
        <v>1</v>
      </c>
      <c r="N13" s="1">
        <f>IF(AND((L13&lt;K13),(L13&gt;2),(K13&lt;10)),1,0)</f>
        <v>0</v>
      </c>
      <c r="O13" s="1">
        <f>IF(L13&lt;=2,1,0)</f>
        <v>0</v>
      </c>
      <c r="P13" s="1">
        <f>IF(L13&gt;=10,1,0)</f>
        <v>0</v>
      </c>
      <c r="Q13" s="1">
        <f>SUM(M13:P13)</f>
        <v>1</v>
      </c>
      <c r="R13" s="1" t="b">
        <f>EXACT(K13,L13)</f>
        <v>1</v>
      </c>
    </row>
    <row r="14" spans="1:18" x14ac:dyDescent="0.25">
      <c r="A14" s="1" t="s">
        <v>71</v>
      </c>
      <c r="B14" s="1">
        <v>5.4</v>
      </c>
      <c r="C14" s="1">
        <v>1.7931745299999988</v>
      </c>
      <c r="D14" s="1">
        <v>6</v>
      </c>
      <c r="I14" s="1" t="s">
        <v>80</v>
      </c>
      <c r="J14" s="1">
        <v>4.0999999999999996</v>
      </c>
      <c r="K14" s="1">
        <v>5</v>
      </c>
      <c r="L14" s="1">
        <v>5</v>
      </c>
      <c r="M14" s="1">
        <f>IF(AND((10&gt;L14),(L14&gt;=K14),(K14&gt;=2)),1,0)</f>
        <v>1</v>
      </c>
      <c r="N14" s="1">
        <f>IF(AND((L14&lt;K14),(L14&gt;2),(K14&lt;10)),1,0)</f>
        <v>0</v>
      </c>
      <c r="O14" s="1">
        <f>IF(L14&lt;=2,1,0)</f>
        <v>0</v>
      </c>
      <c r="P14" s="1">
        <f>IF(L14&gt;=10,1,0)</f>
        <v>0</v>
      </c>
      <c r="Q14" s="1">
        <f>SUM(M14:P14)</f>
        <v>1</v>
      </c>
      <c r="R14" s="1" t="b">
        <f>EXACT(K14,L14)</f>
        <v>1</v>
      </c>
    </row>
    <row r="15" spans="1:18" x14ac:dyDescent="0.25">
      <c r="A15" s="1" t="s">
        <v>72</v>
      </c>
      <c r="B15" s="1">
        <v>4.5</v>
      </c>
      <c r="C15" s="1">
        <v>1.8937120499999993</v>
      </c>
      <c r="D15" s="1">
        <v>1</v>
      </c>
      <c r="I15" s="1" t="s">
        <v>66</v>
      </c>
      <c r="J15" s="1">
        <v>4.9000000000000004</v>
      </c>
      <c r="K15" s="1">
        <v>3</v>
      </c>
      <c r="L15" s="1">
        <v>3</v>
      </c>
      <c r="M15" s="1">
        <f>IF(AND((10&gt;L15),(L15&gt;=K15),(K15&gt;=2)),1,0)</f>
        <v>1</v>
      </c>
      <c r="N15" s="1">
        <f>IF(AND((L15&lt;K15),(L15&gt;2),(K15&lt;10)),1,0)</f>
        <v>0</v>
      </c>
      <c r="O15" s="1">
        <f>IF(L15&lt;=2,1,0)</f>
        <v>0</v>
      </c>
      <c r="P15" s="1">
        <f>IF(L15&gt;=10,1,0)</f>
        <v>0</v>
      </c>
      <c r="Q15" s="1">
        <f>SUM(M15:P15)</f>
        <v>1</v>
      </c>
      <c r="R15" s="1" t="b">
        <f>EXACT(K15,L15)</f>
        <v>1</v>
      </c>
    </row>
    <row r="16" spans="1:18" x14ac:dyDescent="0.25">
      <c r="A16" s="1" t="s">
        <v>73</v>
      </c>
      <c r="B16" s="1">
        <v>4.5</v>
      </c>
      <c r="C16" s="1">
        <v>6.0838884399999991</v>
      </c>
      <c r="D16" s="1">
        <v>1</v>
      </c>
      <c r="I16" s="1" t="s">
        <v>68</v>
      </c>
      <c r="J16" s="1">
        <v>6.1</v>
      </c>
      <c r="K16" s="1">
        <v>4</v>
      </c>
      <c r="L16" s="1">
        <v>4</v>
      </c>
      <c r="M16" s="1">
        <f>IF(AND((10&gt;L16),(L16&gt;=K16),(K16&gt;=2)),1,0)</f>
        <v>1</v>
      </c>
      <c r="N16" s="1">
        <f>IF(AND((L16&lt;K16),(L16&gt;2),(K16&lt;10)),1,0)</f>
        <v>0</v>
      </c>
      <c r="O16" s="1">
        <f>IF(L16&lt;=2,1,0)</f>
        <v>0</v>
      </c>
      <c r="P16" s="1">
        <f>IF(L16&gt;=10,1,0)</f>
        <v>0</v>
      </c>
      <c r="Q16" s="1">
        <f>SUM(M16:P16)</f>
        <v>1</v>
      </c>
      <c r="R16" s="1" t="b">
        <f>EXACT(K16,L16)</f>
        <v>1</v>
      </c>
    </row>
    <row r="17" spans="1:18" x14ac:dyDescent="0.25">
      <c r="A17" s="1" t="s">
        <v>74</v>
      </c>
      <c r="B17" s="1">
        <v>4.5999999999999996</v>
      </c>
      <c r="C17" s="1">
        <v>2.9511691800000008</v>
      </c>
      <c r="D17" s="1">
        <v>1</v>
      </c>
      <c r="I17" s="1" t="s">
        <v>76</v>
      </c>
      <c r="J17" s="1">
        <v>6.1</v>
      </c>
      <c r="K17" s="1">
        <v>6</v>
      </c>
      <c r="L17" s="1">
        <v>6</v>
      </c>
      <c r="M17" s="1">
        <f>IF(AND((10&gt;L17),(L17&gt;=K17),(K17&gt;=2)),1,0)</f>
        <v>1</v>
      </c>
      <c r="N17" s="1">
        <f>IF(AND((L17&lt;K17),(L17&gt;2),(K17&lt;10)),1,0)</f>
        <v>0</v>
      </c>
      <c r="O17" s="1">
        <f>IF(L17&lt;=2,1,0)</f>
        <v>0</v>
      </c>
      <c r="P17" s="1">
        <f>IF(L17&gt;=10,1,0)</f>
        <v>0</v>
      </c>
      <c r="Q17" s="1">
        <f>SUM(M17:P17)</f>
        <v>1</v>
      </c>
      <c r="R17" s="1" t="b">
        <f>EXACT(K17,L17)</f>
        <v>1</v>
      </c>
    </row>
    <row r="18" spans="1:18" x14ac:dyDescent="0.25">
      <c r="A18" s="1" t="s">
        <v>75</v>
      </c>
      <c r="B18" s="1">
        <v>5</v>
      </c>
      <c r="C18" s="1">
        <v>5.4163652000000004</v>
      </c>
      <c r="D18" s="1">
        <v>1</v>
      </c>
      <c r="I18" s="1" t="s">
        <v>62</v>
      </c>
      <c r="J18" s="1">
        <v>5.2</v>
      </c>
      <c r="K18" s="1">
        <v>4</v>
      </c>
      <c r="L18" s="1">
        <v>4</v>
      </c>
      <c r="M18" s="1">
        <f>IF(AND((10&gt;L18),(L18&gt;=K18),(K18&gt;=2)),1,0)</f>
        <v>1</v>
      </c>
      <c r="N18" s="1">
        <f>IF(AND((L18&lt;K18),(L18&gt;2),(K18&lt;10)),1,0)</f>
        <v>0</v>
      </c>
      <c r="O18" s="1">
        <f>IF(L18&lt;=2,1,0)</f>
        <v>0</v>
      </c>
      <c r="P18" s="1">
        <f>IF(L18&gt;=10,1,0)</f>
        <v>0</v>
      </c>
      <c r="Q18" s="1">
        <f>SUM(M18:P18)</f>
        <v>1</v>
      </c>
      <c r="R18" s="1" t="b">
        <f>EXACT(K18,L18)</f>
        <v>1</v>
      </c>
    </row>
    <row r="19" spans="1:18" x14ac:dyDescent="0.25">
      <c r="A19" s="1" t="s">
        <v>76</v>
      </c>
      <c r="B19" s="1">
        <v>6.1</v>
      </c>
      <c r="C19" s="1">
        <v>4.88404638</v>
      </c>
      <c r="D19" s="1">
        <v>6</v>
      </c>
      <c r="I19" s="1" t="s">
        <v>59</v>
      </c>
      <c r="J19" s="1">
        <v>5.2</v>
      </c>
      <c r="K19" s="1">
        <v>5</v>
      </c>
      <c r="L19" s="1">
        <v>5</v>
      </c>
      <c r="M19" s="1">
        <f>IF(AND((10&gt;L19),(L19&gt;=K19),(K19&gt;=2)),1,0)</f>
        <v>1</v>
      </c>
      <c r="N19" s="1">
        <f>IF(AND((L19&lt;K19),(L19&gt;2),(K19&lt;10)),1,0)</f>
        <v>0</v>
      </c>
      <c r="O19" s="1">
        <f>IF(L19&lt;=2,1,0)</f>
        <v>0</v>
      </c>
      <c r="P19" s="1">
        <f>IF(L19&gt;=10,1,0)</f>
        <v>0</v>
      </c>
      <c r="Q19" s="1">
        <f>SUM(M19:P19)</f>
        <v>1</v>
      </c>
      <c r="R19" s="1" t="b">
        <f>EXACT(K19,L19)</f>
        <v>1</v>
      </c>
    </row>
    <row r="20" spans="1:18" x14ac:dyDescent="0.25">
      <c r="A20" s="1" t="s">
        <v>77</v>
      </c>
      <c r="B20" s="1">
        <v>4.3</v>
      </c>
      <c r="C20" s="1">
        <v>4.2407791699999997</v>
      </c>
      <c r="D20" s="1">
        <v>4</v>
      </c>
      <c r="I20" s="1" t="s">
        <v>62</v>
      </c>
      <c r="J20" s="1">
        <v>5.2</v>
      </c>
      <c r="K20" s="1">
        <v>5</v>
      </c>
      <c r="L20" s="1">
        <v>5</v>
      </c>
      <c r="M20" s="1">
        <f>IF(AND((10&gt;L20),(L20&gt;=K20),(K20&gt;=2)),1,0)</f>
        <v>1</v>
      </c>
      <c r="N20" s="1">
        <f>IF(AND((L20&lt;K20),(L20&gt;2),(K20&lt;10)),1,0)</f>
        <v>0</v>
      </c>
      <c r="O20" s="1">
        <f>IF(L20&lt;=2,1,0)</f>
        <v>0</v>
      </c>
      <c r="P20" s="1">
        <f>IF(L20&gt;=10,1,0)</f>
        <v>0</v>
      </c>
      <c r="Q20" s="1">
        <f>SUM(M20:P20)</f>
        <v>1</v>
      </c>
      <c r="R20" s="1" t="b">
        <f>EXACT(K20,L20)</f>
        <v>1</v>
      </c>
    </row>
    <row r="21" spans="1:18" x14ac:dyDescent="0.25">
      <c r="A21" s="1" t="s">
        <v>78</v>
      </c>
      <c r="B21" s="1">
        <v>6</v>
      </c>
      <c r="C21" s="1">
        <v>4.4508158</v>
      </c>
      <c r="D21" s="1">
        <v>2</v>
      </c>
      <c r="I21" s="1" t="s">
        <v>77</v>
      </c>
      <c r="J21" s="1">
        <v>4.3</v>
      </c>
      <c r="K21" s="1">
        <v>5</v>
      </c>
      <c r="L21" s="1">
        <v>5</v>
      </c>
      <c r="M21" s="1">
        <f>IF(AND((10&gt;L21),(L21&gt;=K21),(K21&gt;=2)),1,0)</f>
        <v>1</v>
      </c>
      <c r="N21" s="1">
        <f>IF(AND((L21&lt;K21),(L21&gt;2),(K21&lt;10)),1,0)</f>
        <v>0</v>
      </c>
      <c r="O21" s="1">
        <f>IF(L21&lt;=2,1,0)</f>
        <v>0</v>
      </c>
      <c r="P21" s="1">
        <f>IF(L21&gt;=10,1,0)</f>
        <v>0</v>
      </c>
      <c r="Q21" s="1">
        <f>SUM(M21:P21)</f>
        <v>1</v>
      </c>
      <c r="R21" s="1" t="b">
        <f>EXACT(K21,L21)</f>
        <v>1</v>
      </c>
    </row>
    <row r="22" spans="1:18" x14ac:dyDescent="0.25">
      <c r="A22" s="1" t="s">
        <v>68</v>
      </c>
      <c r="B22" s="1">
        <v>6.1</v>
      </c>
      <c r="C22" s="1">
        <v>3.5440996399999998</v>
      </c>
      <c r="D22" s="1">
        <v>9</v>
      </c>
      <c r="I22" s="1" t="s">
        <v>59</v>
      </c>
      <c r="J22" s="1">
        <v>5.2</v>
      </c>
      <c r="K22" s="1">
        <v>3</v>
      </c>
      <c r="L22" s="1">
        <v>3</v>
      </c>
      <c r="M22" s="1">
        <f>IF(AND((10&gt;L22),(L22&gt;=K22),(K22&gt;=2)),1,0)</f>
        <v>1</v>
      </c>
      <c r="N22" s="1">
        <f>IF(AND((L22&lt;K22),(L22&gt;2),(K22&lt;10)),1,0)</f>
        <v>0</v>
      </c>
      <c r="O22" s="1">
        <f>IF(L22&lt;=2,1,0)</f>
        <v>0</v>
      </c>
      <c r="P22" s="1">
        <f>IF(L22&gt;=10,1,0)</f>
        <v>0</v>
      </c>
      <c r="Q22" s="1">
        <f>SUM(M22:P22)</f>
        <v>1</v>
      </c>
      <c r="R22" s="1" t="b">
        <f>EXACT(K22,L22)</f>
        <v>1</v>
      </c>
    </row>
    <row r="23" spans="1:18" x14ac:dyDescent="0.25">
      <c r="A23" s="1" t="s">
        <v>78</v>
      </c>
      <c r="B23" s="1">
        <v>6</v>
      </c>
      <c r="C23" s="1">
        <v>4.700733350000001</v>
      </c>
      <c r="D23" s="1">
        <v>9</v>
      </c>
      <c r="I23" s="1" t="s">
        <v>78</v>
      </c>
      <c r="J23" s="1">
        <v>6</v>
      </c>
      <c r="K23" s="1">
        <v>6</v>
      </c>
      <c r="L23" s="1">
        <v>6</v>
      </c>
      <c r="M23" s="1">
        <f>IF(AND((10&gt;L23),(L23&gt;=K23),(K23&gt;=2)),1,0)</f>
        <v>1</v>
      </c>
      <c r="N23" s="1">
        <f>IF(AND((L23&lt;K23),(L23&gt;2),(K23&lt;10)),1,0)</f>
        <v>0</v>
      </c>
      <c r="O23" s="1">
        <f>IF(L23&lt;=2,1,0)</f>
        <v>0</v>
      </c>
      <c r="P23" s="1">
        <f>IF(L23&gt;=10,1,0)</f>
        <v>0</v>
      </c>
      <c r="Q23" s="1">
        <f>SUM(M23:P23)</f>
        <v>1</v>
      </c>
      <c r="R23" s="1" t="b">
        <f>EXACT(K23,L23)</f>
        <v>1</v>
      </c>
    </row>
    <row r="24" spans="1:18" x14ac:dyDescent="0.25">
      <c r="A24" s="1" t="s">
        <v>69</v>
      </c>
      <c r="B24" s="1">
        <v>4.4000000000000004</v>
      </c>
      <c r="C24" s="1">
        <v>4.177325960000001</v>
      </c>
      <c r="D24" s="1">
        <v>7</v>
      </c>
      <c r="I24" s="1" t="s">
        <v>84</v>
      </c>
      <c r="J24" s="1">
        <v>4.5</v>
      </c>
      <c r="K24" s="1">
        <v>4</v>
      </c>
      <c r="L24" s="1">
        <v>4</v>
      </c>
      <c r="M24" s="1">
        <f>IF(AND((10&gt;L24),(L24&gt;=K24),(K24&gt;=2)),1,0)</f>
        <v>1</v>
      </c>
      <c r="N24" s="1">
        <f>IF(AND((L24&lt;K24),(L24&gt;2),(K24&lt;10)),1,0)</f>
        <v>0</v>
      </c>
      <c r="O24" s="1">
        <f>IF(L24&lt;=2,1,0)</f>
        <v>0</v>
      </c>
      <c r="P24" s="1">
        <f>IF(L24&gt;=10,1,0)</f>
        <v>0</v>
      </c>
      <c r="Q24" s="1">
        <f>SUM(M24:P24)</f>
        <v>1</v>
      </c>
      <c r="R24" s="1" t="b">
        <f>EXACT(K24,L24)</f>
        <v>1</v>
      </c>
    </row>
    <row r="25" spans="1:18" x14ac:dyDescent="0.25">
      <c r="A25" s="1" t="s">
        <v>61</v>
      </c>
      <c r="B25" s="1">
        <v>4.5999999999999996</v>
      </c>
      <c r="C25" s="1">
        <v>8.6146665999999978</v>
      </c>
      <c r="D25" s="1">
        <v>6</v>
      </c>
      <c r="I25" s="1" t="s">
        <v>59</v>
      </c>
      <c r="J25" s="1">
        <v>5.2</v>
      </c>
      <c r="K25" s="1">
        <v>2</v>
      </c>
      <c r="L25" s="1">
        <v>7</v>
      </c>
      <c r="M25" s="1">
        <f>IF(AND((10&gt;L25),(L25&gt;=K25),(K25&gt;=2)),1,0)</f>
        <v>1</v>
      </c>
      <c r="N25" s="1">
        <f>IF(AND((L25&lt;K25),(L25&gt;2),(K25&lt;10)),1,0)</f>
        <v>0</v>
      </c>
      <c r="O25" s="1">
        <f>IF(L25&lt;=2,1,0)</f>
        <v>0</v>
      </c>
      <c r="P25" s="1">
        <f>IF(L25&gt;=10,1,0)</f>
        <v>0</v>
      </c>
      <c r="Q25" s="1">
        <f>SUM(M25:P25)</f>
        <v>1</v>
      </c>
      <c r="R25" s="1" t="b">
        <f>EXACT(K25,L25)</f>
        <v>0</v>
      </c>
    </row>
    <row r="26" spans="1:18" x14ac:dyDescent="0.25">
      <c r="A26" s="1" t="s">
        <v>62</v>
      </c>
      <c r="B26" s="1">
        <v>5.2</v>
      </c>
      <c r="C26" s="1">
        <v>4.6815015400000002</v>
      </c>
      <c r="D26" s="1">
        <v>6</v>
      </c>
      <c r="I26" s="1" t="s">
        <v>60</v>
      </c>
      <c r="J26" s="1">
        <v>4.3</v>
      </c>
      <c r="K26" s="1">
        <v>3</v>
      </c>
      <c r="L26" s="1">
        <v>2</v>
      </c>
      <c r="M26" s="1">
        <f>IF(AND((10&gt;L26),(L26&gt;=K26),(K26&gt;=2)),1,0)</f>
        <v>0</v>
      </c>
      <c r="N26" s="1">
        <f>IF(AND((L26&lt;K26),(L26&gt;2),(K26&lt;10)),1,0)</f>
        <v>0</v>
      </c>
      <c r="O26" s="1">
        <f>IF(L26&lt;=2,1,0)</f>
        <v>1</v>
      </c>
      <c r="P26" s="1">
        <f>IF(L26&gt;=10,1,0)</f>
        <v>0</v>
      </c>
      <c r="Q26" s="1">
        <f>SUM(M26:P26)</f>
        <v>1</v>
      </c>
      <c r="R26" s="1" t="b">
        <f>EXACT(K26,L26)</f>
        <v>0</v>
      </c>
    </row>
    <row r="27" spans="1:18" x14ac:dyDescent="0.25">
      <c r="A27" s="1" t="s">
        <v>74</v>
      </c>
      <c r="B27" s="1">
        <v>4.5999999999999996</v>
      </c>
      <c r="C27" s="1">
        <v>4.6608122299999994</v>
      </c>
      <c r="D27" s="1">
        <v>6</v>
      </c>
      <c r="I27" s="1" t="s">
        <v>61</v>
      </c>
      <c r="J27" s="1">
        <v>4.5999999999999996</v>
      </c>
      <c r="K27" s="1">
        <v>7</v>
      </c>
      <c r="L27" s="1">
        <v>2</v>
      </c>
      <c r="M27" s="1">
        <f>IF(AND((10&gt;L27),(L27&gt;=K27),(K27&gt;=2)),1,0)</f>
        <v>0</v>
      </c>
      <c r="N27" s="1">
        <f>IF(AND((L27&lt;K27),(L27&gt;2),(K27&lt;10)),1,0)</f>
        <v>0</v>
      </c>
      <c r="O27" s="1">
        <f>IF(L27&lt;=2,1,0)</f>
        <v>1</v>
      </c>
      <c r="P27" s="1">
        <f>IF(L27&gt;=10,1,0)</f>
        <v>0</v>
      </c>
      <c r="Q27" s="1">
        <f>SUM(M27:P27)</f>
        <v>1</v>
      </c>
      <c r="R27" s="1" t="b">
        <f>EXACT(K27,L27)</f>
        <v>0</v>
      </c>
    </row>
    <row r="28" spans="1:18" x14ac:dyDescent="0.25">
      <c r="A28" s="1" t="s">
        <v>75</v>
      </c>
      <c r="B28" s="1">
        <v>5</v>
      </c>
      <c r="C28" s="1">
        <v>4.549360329999999</v>
      </c>
      <c r="D28" s="1">
        <v>6</v>
      </c>
      <c r="I28" s="1" t="s">
        <v>62</v>
      </c>
      <c r="J28" s="1">
        <v>5.2</v>
      </c>
      <c r="K28" s="1">
        <v>5</v>
      </c>
      <c r="L28" s="1">
        <v>2</v>
      </c>
      <c r="M28" s="1">
        <f>IF(AND((10&gt;L28),(L28&gt;=K28),(K28&gt;=2)),1,0)</f>
        <v>0</v>
      </c>
      <c r="N28" s="1">
        <f>IF(AND((L28&lt;K28),(L28&gt;2),(K28&lt;10)),1,0)</f>
        <v>0</v>
      </c>
      <c r="O28" s="1">
        <f>IF(L28&lt;=2,1,0)</f>
        <v>1</v>
      </c>
      <c r="P28" s="1">
        <f>IF(L28&gt;=10,1,0)</f>
        <v>0</v>
      </c>
      <c r="Q28" s="1">
        <f>SUM(M28:P28)</f>
        <v>1</v>
      </c>
      <c r="R28" s="1" t="b">
        <f>EXACT(K28,L28)</f>
        <v>0</v>
      </c>
    </row>
    <row r="29" spans="1:18" x14ac:dyDescent="0.25">
      <c r="A29" s="1" t="s">
        <v>76</v>
      </c>
      <c r="B29" s="1">
        <v>6.1</v>
      </c>
      <c r="C29" s="1">
        <v>4.9859927100000005</v>
      </c>
      <c r="D29" s="1">
        <v>6</v>
      </c>
      <c r="I29" s="1" t="s">
        <v>63</v>
      </c>
      <c r="J29" s="1">
        <v>4.8</v>
      </c>
      <c r="K29" s="1">
        <v>4</v>
      </c>
      <c r="L29" s="1">
        <v>3</v>
      </c>
      <c r="M29" s="1">
        <f>IF(AND((10&gt;L29),(L29&gt;=K29),(K29&gt;=2)),1,0)</f>
        <v>0</v>
      </c>
      <c r="N29" s="1">
        <f>IF(AND((L29&lt;K29),(L29&gt;2),(K29&lt;10)),1,0)</f>
        <v>1</v>
      </c>
      <c r="O29" s="1">
        <f>IF(L29&lt;=2,1,0)</f>
        <v>0</v>
      </c>
      <c r="P29" s="1">
        <f>IF(L29&gt;=10,1,0)</f>
        <v>0</v>
      </c>
      <c r="Q29" s="1">
        <f>SUM(M29:P29)</f>
        <v>1</v>
      </c>
      <c r="R29" s="1" t="b">
        <f>EXACT(K29,L29)</f>
        <v>0</v>
      </c>
    </row>
    <row r="30" spans="1:18" x14ac:dyDescent="0.25">
      <c r="A30" s="1" t="s">
        <v>63</v>
      </c>
      <c r="B30" s="1">
        <v>4.8</v>
      </c>
      <c r="C30" s="1">
        <v>3.5276161300000011</v>
      </c>
      <c r="D30" s="1">
        <v>4</v>
      </c>
      <c r="I30" s="1" t="s">
        <v>64</v>
      </c>
      <c r="J30" s="1">
        <v>4.3</v>
      </c>
      <c r="K30" s="1">
        <v>6</v>
      </c>
      <c r="L30" s="1">
        <v>3</v>
      </c>
      <c r="M30" s="1">
        <f>IF(AND((10&gt;L30),(L30&gt;=K30),(K30&gt;=2)),1,0)</f>
        <v>0</v>
      </c>
      <c r="N30" s="1">
        <f>IF(AND((L30&lt;K30),(L30&gt;2),(K30&lt;10)),1,0)</f>
        <v>1</v>
      </c>
      <c r="O30" s="1">
        <f>IF(L30&lt;=2,1,0)</f>
        <v>0</v>
      </c>
      <c r="P30" s="1">
        <f>IF(L30&gt;=10,1,0)</f>
        <v>0</v>
      </c>
      <c r="Q30" s="1">
        <f>SUM(M30:P30)</f>
        <v>1</v>
      </c>
      <c r="R30" s="1" t="b">
        <f>EXACT(K30,L30)</f>
        <v>0</v>
      </c>
    </row>
    <row r="31" spans="1:18" x14ac:dyDescent="0.25">
      <c r="A31" s="1" t="s">
        <v>66</v>
      </c>
      <c r="B31" s="1">
        <v>4.9000000000000004</v>
      </c>
      <c r="C31" s="1">
        <v>4.6751577600000012</v>
      </c>
      <c r="D31" s="1">
        <v>3</v>
      </c>
      <c r="I31" s="1" t="s">
        <v>65</v>
      </c>
      <c r="J31" s="1">
        <v>5.4</v>
      </c>
      <c r="K31" s="1">
        <v>5</v>
      </c>
      <c r="L31" s="1">
        <v>2</v>
      </c>
      <c r="M31" s="1">
        <f>IF(AND((10&gt;L31),(L31&gt;=K31),(K31&gt;=2)),1,0)</f>
        <v>0</v>
      </c>
      <c r="N31" s="1">
        <f>IF(AND((L31&lt;K31),(L31&gt;2),(K31&lt;10)),1,0)</f>
        <v>0</v>
      </c>
      <c r="O31" s="1">
        <f>IF(L31&lt;=2,1,0)</f>
        <v>1</v>
      </c>
      <c r="P31" s="1">
        <f>IF(L31&gt;=10,1,0)</f>
        <v>0</v>
      </c>
      <c r="Q31" s="1">
        <f>SUM(M31:P31)</f>
        <v>1</v>
      </c>
      <c r="R31" s="1" t="b">
        <f>EXACT(K31,L31)</f>
        <v>0</v>
      </c>
    </row>
    <row r="32" spans="1:18" x14ac:dyDescent="0.25">
      <c r="A32" s="1" t="s">
        <v>73</v>
      </c>
      <c r="B32" s="1">
        <v>4.5</v>
      </c>
      <c r="C32" s="1">
        <v>5.9448757400000005</v>
      </c>
      <c r="D32" s="1">
        <v>3</v>
      </c>
      <c r="I32" s="1" t="s">
        <v>66</v>
      </c>
      <c r="J32" s="1">
        <v>4.9000000000000004</v>
      </c>
      <c r="K32" s="1">
        <v>5</v>
      </c>
      <c r="L32" s="1">
        <v>6</v>
      </c>
      <c r="M32" s="1">
        <f>IF(AND((10&gt;L32),(L32&gt;=K32),(K32&gt;=2)),1,0)</f>
        <v>1</v>
      </c>
      <c r="N32" s="1">
        <f>IF(AND((L32&lt;K32),(L32&gt;2),(K32&lt;10)),1,0)</f>
        <v>0</v>
      </c>
      <c r="O32" s="1">
        <f>IF(L32&lt;=2,1,0)</f>
        <v>0</v>
      </c>
      <c r="P32" s="1">
        <f>IF(L32&gt;=10,1,0)</f>
        <v>0</v>
      </c>
      <c r="Q32" s="1">
        <f>SUM(M32:P32)</f>
        <v>1</v>
      </c>
      <c r="R32" s="1" t="b">
        <f>EXACT(K32,L32)</f>
        <v>0</v>
      </c>
    </row>
    <row r="33" spans="1:18" x14ac:dyDescent="0.25">
      <c r="A33" s="1" t="s">
        <v>59</v>
      </c>
      <c r="B33" s="1">
        <v>5.2</v>
      </c>
      <c r="C33" s="1">
        <v>4.7634005500000001</v>
      </c>
      <c r="D33" s="1">
        <v>2</v>
      </c>
      <c r="I33" s="1" t="s">
        <v>67</v>
      </c>
      <c r="J33" s="1">
        <v>4.8</v>
      </c>
      <c r="K33" s="1">
        <v>4</v>
      </c>
      <c r="L33" s="1">
        <v>2</v>
      </c>
      <c r="M33" s="1">
        <f>IF(AND((10&gt;L33),(L33&gt;=K33),(K33&gt;=2)),1,0)</f>
        <v>0</v>
      </c>
      <c r="N33" s="1">
        <f>IF(AND((L33&lt;K33),(L33&gt;2),(K33&lt;10)),1,0)</f>
        <v>0</v>
      </c>
      <c r="O33" s="1">
        <f>IF(L33&lt;=2,1,0)</f>
        <v>1</v>
      </c>
      <c r="P33" s="1">
        <f>IF(L33&gt;=10,1,0)</f>
        <v>0</v>
      </c>
      <c r="Q33" s="1">
        <f>SUM(M33:P33)</f>
        <v>1</v>
      </c>
      <c r="R33" s="1" t="b">
        <f>EXACT(K33,L33)</f>
        <v>0</v>
      </c>
    </row>
    <row r="34" spans="1:18" x14ac:dyDescent="0.25">
      <c r="A34" s="1" t="s">
        <v>64</v>
      </c>
      <c r="B34" s="1">
        <v>4.3</v>
      </c>
      <c r="C34" s="1">
        <v>6.2691180499999986</v>
      </c>
      <c r="D34" s="1">
        <v>2</v>
      </c>
      <c r="I34" s="1" t="s">
        <v>69</v>
      </c>
      <c r="J34" s="1">
        <v>4.4000000000000004</v>
      </c>
      <c r="K34" s="1">
        <v>4</v>
      </c>
      <c r="L34" s="1">
        <v>1</v>
      </c>
      <c r="M34" s="1">
        <f>IF(AND((10&gt;L34),(L34&gt;=K34),(K34&gt;=2)),1,0)</f>
        <v>0</v>
      </c>
      <c r="N34" s="1">
        <f>IF(AND((L34&lt;K34),(L34&gt;2),(K34&lt;10)),1,0)</f>
        <v>0</v>
      </c>
      <c r="O34" s="1">
        <f>IF(L34&lt;=2,1,0)</f>
        <v>1</v>
      </c>
      <c r="P34" s="1">
        <f>IF(L34&gt;=10,1,0)</f>
        <v>0</v>
      </c>
      <c r="Q34" s="1">
        <f>SUM(M34:P34)</f>
        <v>1</v>
      </c>
      <c r="R34" s="1" t="b">
        <f>EXACT(K34,L34)</f>
        <v>0</v>
      </c>
    </row>
    <row r="35" spans="1:18" x14ac:dyDescent="0.25">
      <c r="A35" s="1" t="s">
        <v>65</v>
      </c>
      <c r="B35" s="1">
        <v>5.4</v>
      </c>
      <c r="C35" s="1">
        <v>5.3282989699999996</v>
      </c>
      <c r="D35" s="1">
        <v>2</v>
      </c>
      <c r="I35" s="1" t="s">
        <v>70</v>
      </c>
      <c r="J35" s="1">
        <v>5.5</v>
      </c>
      <c r="K35" s="1">
        <v>6</v>
      </c>
      <c r="L35" s="1">
        <v>2</v>
      </c>
      <c r="M35" s="1">
        <f>IF(AND((10&gt;L35),(L35&gt;=K35),(K35&gt;=2)),1,0)</f>
        <v>0</v>
      </c>
      <c r="N35" s="1">
        <f>IF(AND((L35&lt;K35),(L35&gt;2),(K35&lt;10)),1,0)</f>
        <v>0</v>
      </c>
      <c r="O35" s="1">
        <f>IF(L35&lt;=2,1,0)</f>
        <v>1</v>
      </c>
      <c r="P35" s="1">
        <f>IF(L35&gt;=10,1,0)</f>
        <v>0</v>
      </c>
      <c r="Q35" s="1">
        <f>SUM(M35:P35)</f>
        <v>1</v>
      </c>
      <c r="R35" s="1" t="b">
        <f>EXACT(K35,L35)</f>
        <v>0</v>
      </c>
    </row>
    <row r="36" spans="1:18" x14ac:dyDescent="0.25">
      <c r="A36" s="1" t="s">
        <v>67</v>
      </c>
      <c r="B36" s="1">
        <v>4.8</v>
      </c>
      <c r="C36" s="1">
        <v>4.0480446700000003</v>
      </c>
      <c r="D36" s="1">
        <v>2</v>
      </c>
      <c r="I36" s="1" t="s">
        <v>71</v>
      </c>
      <c r="J36" s="1">
        <v>5.4</v>
      </c>
      <c r="K36" s="1">
        <v>2</v>
      </c>
      <c r="L36" s="1">
        <v>6</v>
      </c>
      <c r="M36" s="1">
        <f>IF(AND((10&gt;L36),(L36&gt;=K36),(K36&gt;=2)),1,0)</f>
        <v>1</v>
      </c>
      <c r="N36" s="1">
        <f>IF(AND((L36&lt;K36),(L36&gt;2),(K36&lt;10)),1,0)</f>
        <v>0</v>
      </c>
      <c r="O36" s="1">
        <f>IF(L36&lt;=2,1,0)</f>
        <v>0</v>
      </c>
      <c r="P36" s="1">
        <f>IF(L36&gt;=10,1,0)</f>
        <v>0</v>
      </c>
      <c r="Q36" s="1">
        <f>SUM(M36:P36)</f>
        <v>1</v>
      </c>
      <c r="R36" s="1" t="b">
        <f>EXACT(K36,L36)</f>
        <v>0</v>
      </c>
    </row>
    <row r="37" spans="1:18" x14ac:dyDescent="0.25">
      <c r="A37" s="1" t="s">
        <v>77</v>
      </c>
      <c r="B37" s="1">
        <v>4.3</v>
      </c>
      <c r="C37" s="1">
        <v>3.980252510000001</v>
      </c>
      <c r="D37" s="1">
        <v>2</v>
      </c>
      <c r="I37" s="1" t="s">
        <v>72</v>
      </c>
      <c r="J37" s="1">
        <v>4.5</v>
      </c>
      <c r="K37" s="1">
        <v>2</v>
      </c>
      <c r="L37" s="1">
        <v>1</v>
      </c>
      <c r="M37" s="1">
        <f>IF(AND((10&gt;L37),(L37&gt;=K37),(K37&gt;=2)),1,0)</f>
        <v>0</v>
      </c>
      <c r="N37" s="1">
        <f>IF(AND((L37&lt;K37),(L37&gt;2),(K37&lt;10)),1,0)</f>
        <v>0</v>
      </c>
      <c r="O37" s="1">
        <f>IF(L37&lt;=2,1,0)</f>
        <v>1</v>
      </c>
      <c r="P37" s="1">
        <f>IF(L37&gt;=10,1,0)</f>
        <v>0</v>
      </c>
      <c r="Q37" s="1">
        <f>SUM(M37:P37)</f>
        <v>1</v>
      </c>
      <c r="R37" s="1" t="b">
        <f>EXACT(K37,L37)</f>
        <v>0</v>
      </c>
    </row>
    <row r="38" spans="1:18" x14ac:dyDescent="0.25">
      <c r="A38" s="1" t="s">
        <v>71</v>
      </c>
      <c r="B38" s="1">
        <v>5.4</v>
      </c>
      <c r="C38" s="1">
        <v>2.406203539999999</v>
      </c>
      <c r="D38" s="1">
        <v>1</v>
      </c>
      <c r="I38" s="1" t="s">
        <v>73</v>
      </c>
      <c r="J38" s="1">
        <v>4.5</v>
      </c>
      <c r="K38" s="1">
        <v>6</v>
      </c>
      <c r="L38" s="1">
        <v>1</v>
      </c>
      <c r="M38" s="1">
        <f>IF(AND((10&gt;L38),(L38&gt;=K38),(K38&gt;=2)),1,0)</f>
        <v>0</v>
      </c>
      <c r="N38" s="1">
        <f>IF(AND((L38&lt;K38),(L38&gt;2),(K38&lt;10)),1,0)</f>
        <v>0</v>
      </c>
      <c r="O38" s="1">
        <f>IF(L38&lt;=2,1,0)</f>
        <v>1</v>
      </c>
      <c r="P38" s="1">
        <f>IF(L38&gt;=10,1,0)</f>
        <v>0</v>
      </c>
      <c r="Q38" s="1">
        <f>SUM(M38:P38)</f>
        <v>1</v>
      </c>
      <c r="R38" s="1" t="b">
        <f>EXACT(K38,L38)</f>
        <v>0</v>
      </c>
    </row>
    <row r="39" spans="1:18" x14ac:dyDescent="0.25">
      <c r="A39" s="1" t="s">
        <v>60</v>
      </c>
      <c r="B39" s="1">
        <v>4.3</v>
      </c>
      <c r="C39" s="1">
        <v>3.2216137299999996</v>
      </c>
      <c r="D39" s="1">
        <v>0</v>
      </c>
      <c r="I39" s="1" t="s">
        <v>74</v>
      </c>
      <c r="J39" s="1">
        <v>4.5999999999999996</v>
      </c>
      <c r="K39" s="1">
        <v>3</v>
      </c>
      <c r="L39" s="1">
        <v>1</v>
      </c>
      <c r="M39" s="1">
        <f>IF(AND((10&gt;L39),(L39&gt;=K39),(K39&gt;=2)),1,0)</f>
        <v>0</v>
      </c>
      <c r="N39" s="1">
        <f>IF(AND((L39&lt;K39),(L39&gt;2),(K39&lt;10)),1,0)</f>
        <v>0</v>
      </c>
      <c r="O39" s="1">
        <f>IF(L39&lt;=2,1,0)</f>
        <v>1</v>
      </c>
      <c r="P39" s="1">
        <f>IF(L39&gt;=10,1,0)</f>
        <v>0</v>
      </c>
      <c r="Q39" s="1">
        <f>SUM(M39:P39)</f>
        <v>1</v>
      </c>
      <c r="R39" s="1" t="b">
        <f>EXACT(K39,L39)</f>
        <v>0</v>
      </c>
    </row>
    <row r="40" spans="1:18" x14ac:dyDescent="0.25">
      <c r="A40" s="1" t="s">
        <v>59</v>
      </c>
      <c r="B40" s="1">
        <v>5.2</v>
      </c>
      <c r="C40" s="1">
        <v>5.0232642400000005</v>
      </c>
      <c r="D40" s="1">
        <v>10</v>
      </c>
      <c r="I40" s="1" t="s">
        <v>75</v>
      </c>
      <c r="J40" s="1">
        <v>5</v>
      </c>
      <c r="K40" s="1">
        <v>5</v>
      </c>
      <c r="L40" s="1">
        <v>1</v>
      </c>
      <c r="M40" s="1">
        <f>IF(AND((10&gt;L40),(L40&gt;=K40),(K40&gt;=2)),1,0)</f>
        <v>0</v>
      </c>
      <c r="N40" s="1">
        <f>IF(AND((L40&lt;K40),(L40&gt;2),(K40&lt;10)),1,0)</f>
        <v>0</v>
      </c>
      <c r="O40" s="1">
        <f>IF(L40&lt;=2,1,0)</f>
        <v>1</v>
      </c>
      <c r="P40" s="1">
        <f>IF(L40&gt;=10,1,0)</f>
        <v>0</v>
      </c>
      <c r="Q40" s="1">
        <f>SUM(M40:P40)</f>
        <v>1</v>
      </c>
      <c r="R40" s="1" t="b">
        <f>EXACT(K40,L40)</f>
        <v>0</v>
      </c>
    </row>
    <row r="41" spans="1:18" x14ac:dyDescent="0.25">
      <c r="A41" s="1" t="s">
        <v>79</v>
      </c>
      <c r="B41" s="1">
        <v>5.0999999999999996</v>
      </c>
      <c r="C41" s="1">
        <v>3.6991804100000003</v>
      </c>
      <c r="D41" s="1">
        <v>9</v>
      </c>
      <c r="I41" s="1" t="s">
        <v>76</v>
      </c>
      <c r="J41" s="1">
        <v>6.1</v>
      </c>
      <c r="K41" s="1">
        <v>5</v>
      </c>
      <c r="L41" s="1">
        <v>6</v>
      </c>
      <c r="M41" s="1">
        <f>IF(AND((10&gt;L41),(L41&gt;=K41),(K41&gt;=2)),1,0)</f>
        <v>1</v>
      </c>
      <c r="N41" s="1">
        <f>IF(AND((L41&lt;K41),(L41&gt;2),(K41&lt;10)),1,0)</f>
        <v>0</v>
      </c>
      <c r="O41" s="1">
        <f>IF(L41&lt;=2,1,0)</f>
        <v>0</v>
      </c>
      <c r="P41" s="1">
        <f>IF(L41&gt;=10,1,0)</f>
        <v>0</v>
      </c>
      <c r="Q41" s="1">
        <f>SUM(M41:P41)</f>
        <v>1</v>
      </c>
      <c r="R41" s="1" t="b">
        <f>EXACT(K41,L41)</f>
        <v>0</v>
      </c>
    </row>
    <row r="42" spans="1:18" x14ac:dyDescent="0.25">
      <c r="A42" s="1" t="s">
        <v>70</v>
      </c>
      <c r="B42" s="1">
        <v>5.5</v>
      </c>
      <c r="C42" s="1">
        <v>5.6328123599999991</v>
      </c>
      <c r="D42" s="1">
        <v>8</v>
      </c>
      <c r="I42" s="1" t="s">
        <v>78</v>
      </c>
      <c r="J42" s="1">
        <v>6</v>
      </c>
      <c r="K42" s="1">
        <v>4</v>
      </c>
      <c r="L42" s="1">
        <v>2</v>
      </c>
      <c r="M42" s="1">
        <f>IF(AND((10&gt;L42),(L42&gt;=K42),(K42&gt;=2)),1,0)</f>
        <v>0</v>
      </c>
      <c r="N42" s="1">
        <f>IF(AND((L42&lt;K42),(L42&gt;2),(K42&lt;10)),1,0)</f>
        <v>0</v>
      </c>
      <c r="O42" s="1">
        <f>IF(L42&lt;=2,1,0)</f>
        <v>1</v>
      </c>
      <c r="P42" s="1">
        <f>IF(L42&gt;=10,1,0)</f>
        <v>0</v>
      </c>
      <c r="Q42" s="1">
        <f>SUM(M42:P42)</f>
        <v>1</v>
      </c>
      <c r="R42" s="1" t="b">
        <f>EXACT(K42,L42)</f>
        <v>0</v>
      </c>
    </row>
    <row r="43" spans="1:18" x14ac:dyDescent="0.25">
      <c r="A43" s="1" t="s">
        <v>76</v>
      </c>
      <c r="B43" s="1">
        <v>6.1</v>
      </c>
      <c r="C43" s="1">
        <v>4.9175543900000012</v>
      </c>
      <c r="D43" s="1">
        <v>8</v>
      </c>
      <c r="I43" s="1" t="s">
        <v>68</v>
      </c>
      <c r="J43" s="1">
        <v>6.1</v>
      </c>
      <c r="K43" s="1">
        <v>4</v>
      </c>
      <c r="L43" s="1">
        <v>9</v>
      </c>
      <c r="M43" s="1">
        <f>IF(AND((10&gt;L43),(L43&gt;=K43),(K43&gt;=2)),1,0)</f>
        <v>1</v>
      </c>
      <c r="N43" s="1">
        <f>IF(AND((L43&lt;K43),(L43&gt;2),(K43&lt;10)),1,0)</f>
        <v>0</v>
      </c>
      <c r="O43" s="1">
        <f>IF(L43&lt;=2,1,0)</f>
        <v>0</v>
      </c>
      <c r="P43" s="1">
        <f>IF(L43&gt;=10,1,0)</f>
        <v>0</v>
      </c>
      <c r="Q43" s="1">
        <f>SUM(M43:P43)</f>
        <v>1</v>
      </c>
      <c r="R43" s="1" t="b">
        <f>EXACT(K43,L43)</f>
        <v>0</v>
      </c>
    </row>
    <row r="44" spans="1:18" x14ac:dyDescent="0.25">
      <c r="A44" s="1" t="s">
        <v>78</v>
      </c>
      <c r="B44" s="1">
        <v>6</v>
      </c>
      <c r="C44" s="1">
        <v>4.3709599000000008</v>
      </c>
      <c r="D44" s="1">
        <v>7</v>
      </c>
      <c r="I44" s="1" t="s">
        <v>78</v>
      </c>
      <c r="J44" s="1">
        <v>6</v>
      </c>
      <c r="K44" s="1">
        <v>5</v>
      </c>
      <c r="L44" s="1">
        <v>9</v>
      </c>
      <c r="M44" s="1">
        <f>IF(AND((10&gt;L44),(L44&gt;=K44),(K44&gt;=2)),1,0)</f>
        <v>1</v>
      </c>
      <c r="N44" s="1">
        <f>IF(AND((L44&lt;K44),(L44&gt;2),(K44&lt;10)),1,0)</f>
        <v>0</v>
      </c>
      <c r="O44" s="1">
        <f>IF(L44&lt;=2,1,0)</f>
        <v>0</v>
      </c>
      <c r="P44" s="1">
        <f>IF(L44&gt;=10,1,0)</f>
        <v>0</v>
      </c>
      <c r="Q44" s="1">
        <f>SUM(M44:P44)</f>
        <v>1</v>
      </c>
      <c r="R44" s="1" t="b">
        <f>EXACT(K44,L44)</f>
        <v>0</v>
      </c>
    </row>
    <row r="45" spans="1:18" x14ac:dyDescent="0.25">
      <c r="A45" s="1" t="s">
        <v>64</v>
      </c>
      <c r="B45" s="1">
        <v>4.3</v>
      </c>
      <c r="C45" s="1">
        <v>6.0779887000000024</v>
      </c>
      <c r="D45" s="1">
        <v>6</v>
      </c>
      <c r="I45" s="1" t="s">
        <v>69</v>
      </c>
      <c r="J45" s="1">
        <v>4.4000000000000004</v>
      </c>
      <c r="K45" s="1">
        <v>4</v>
      </c>
      <c r="L45" s="1">
        <v>7</v>
      </c>
      <c r="M45" s="1">
        <f>IF(AND((10&gt;L45),(L45&gt;=K45),(K45&gt;=2)),1,0)</f>
        <v>1</v>
      </c>
      <c r="N45" s="1">
        <f>IF(AND((L45&lt;K45),(L45&gt;2),(K45&lt;10)),1,0)</f>
        <v>0</v>
      </c>
      <c r="O45" s="1">
        <f>IF(L45&lt;=2,1,0)</f>
        <v>0</v>
      </c>
      <c r="P45" s="1">
        <f>IF(L45&gt;=10,1,0)</f>
        <v>0</v>
      </c>
      <c r="Q45" s="1">
        <f>SUM(M45:P45)</f>
        <v>1</v>
      </c>
      <c r="R45" s="1" t="b">
        <f>EXACT(K45,L45)</f>
        <v>0</v>
      </c>
    </row>
    <row r="46" spans="1:18" x14ac:dyDescent="0.25">
      <c r="A46" s="1" t="s">
        <v>69</v>
      </c>
      <c r="B46" s="1">
        <v>4.4000000000000004</v>
      </c>
      <c r="C46" s="1">
        <v>4.3630691499999994</v>
      </c>
      <c r="D46" s="1">
        <v>6</v>
      </c>
      <c r="I46" s="1" t="s">
        <v>61</v>
      </c>
      <c r="J46" s="1">
        <v>4.5999999999999996</v>
      </c>
      <c r="K46" s="1">
        <v>9</v>
      </c>
      <c r="L46" s="1">
        <v>6</v>
      </c>
      <c r="M46" s="1">
        <f>IF(AND((10&gt;L46),(L46&gt;=K46),(K46&gt;=2)),1,0)</f>
        <v>0</v>
      </c>
      <c r="N46" s="1">
        <f>IF(AND((L46&lt;K46),(L46&gt;2),(K46&lt;10)),1,0)</f>
        <v>1</v>
      </c>
      <c r="O46" s="1">
        <f>IF(L46&lt;=2,1,0)</f>
        <v>0</v>
      </c>
      <c r="P46" s="1">
        <f>IF(L46&gt;=10,1,0)</f>
        <v>0</v>
      </c>
      <c r="Q46" s="1">
        <f>SUM(M46:P46)</f>
        <v>1</v>
      </c>
      <c r="R46" s="1" t="b">
        <f>EXACT(K46,L46)</f>
        <v>0</v>
      </c>
    </row>
    <row r="47" spans="1:18" x14ac:dyDescent="0.25">
      <c r="A47" s="1" t="s">
        <v>67</v>
      </c>
      <c r="B47" s="1">
        <v>4.8</v>
      </c>
      <c r="C47" s="1">
        <v>3.988381480000001</v>
      </c>
      <c r="D47" s="1">
        <v>4</v>
      </c>
      <c r="I47" s="1" t="s">
        <v>62</v>
      </c>
      <c r="J47" s="1">
        <v>5.2</v>
      </c>
      <c r="K47" s="1">
        <v>5</v>
      </c>
      <c r="L47" s="1">
        <v>6</v>
      </c>
      <c r="M47" s="1">
        <f>IF(AND((10&gt;L47),(L47&gt;=K47),(K47&gt;=2)),1,0)</f>
        <v>1</v>
      </c>
      <c r="N47" s="1">
        <f>IF(AND((L47&lt;K47),(L47&gt;2),(K47&lt;10)),1,0)</f>
        <v>0</v>
      </c>
      <c r="O47" s="1">
        <f>IF(L47&lt;=2,1,0)</f>
        <v>0</v>
      </c>
      <c r="P47" s="1">
        <f>IF(L47&gt;=10,1,0)</f>
        <v>0</v>
      </c>
      <c r="Q47" s="1">
        <f>SUM(M47:P47)</f>
        <v>1</v>
      </c>
      <c r="R47" s="1" t="b">
        <f>EXACT(K47,L47)</f>
        <v>0</v>
      </c>
    </row>
    <row r="48" spans="1:18" x14ac:dyDescent="0.25">
      <c r="A48" s="1" t="s">
        <v>71</v>
      </c>
      <c r="B48" s="1">
        <v>5.4</v>
      </c>
      <c r="C48" s="1">
        <v>3.0790148800000008</v>
      </c>
      <c r="D48" s="1">
        <v>3</v>
      </c>
      <c r="I48" s="1" t="s">
        <v>74</v>
      </c>
      <c r="J48" s="1">
        <v>4.5999999999999996</v>
      </c>
      <c r="K48" s="1">
        <v>5</v>
      </c>
      <c r="L48" s="1">
        <v>6</v>
      </c>
      <c r="M48" s="1">
        <f>IF(AND((10&gt;L48),(L48&gt;=K48),(K48&gt;=2)),1,0)</f>
        <v>1</v>
      </c>
      <c r="N48" s="1">
        <f>IF(AND((L48&lt;K48),(L48&gt;2),(K48&lt;10)),1,0)</f>
        <v>0</v>
      </c>
      <c r="O48" s="1">
        <f>IF(L48&lt;=2,1,0)</f>
        <v>0</v>
      </c>
      <c r="P48" s="1">
        <f>IF(L48&gt;=10,1,0)</f>
        <v>0</v>
      </c>
      <c r="Q48" s="1">
        <f>SUM(M48:P48)</f>
        <v>1</v>
      </c>
      <c r="R48" s="1" t="b">
        <f>EXACT(K48,L48)</f>
        <v>0</v>
      </c>
    </row>
    <row r="49" spans="1:18" x14ac:dyDescent="0.25">
      <c r="A49" s="1" t="s">
        <v>74</v>
      </c>
      <c r="B49" s="1">
        <v>4.5999999999999996</v>
      </c>
      <c r="C49" s="1">
        <v>4.7305677000000017</v>
      </c>
      <c r="D49" s="1">
        <v>3</v>
      </c>
      <c r="I49" s="1" t="s">
        <v>75</v>
      </c>
      <c r="J49" s="1">
        <v>5</v>
      </c>
      <c r="K49" s="1">
        <v>5</v>
      </c>
      <c r="L49" s="1">
        <v>6</v>
      </c>
      <c r="M49" s="1">
        <f>IF(AND((10&gt;L49),(L49&gt;=K49),(K49&gt;=2)),1,0)</f>
        <v>1</v>
      </c>
      <c r="N49" s="1">
        <f>IF(AND((L49&lt;K49),(L49&gt;2),(K49&lt;10)),1,0)</f>
        <v>0</v>
      </c>
      <c r="O49" s="1">
        <f>IF(L49&lt;=2,1,0)</f>
        <v>0</v>
      </c>
      <c r="P49" s="1">
        <f>IF(L49&gt;=10,1,0)</f>
        <v>0</v>
      </c>
      <c r="Q49" s="1">
        <f>SUM(M49:P49)</f>
        <v>1</v>
      </c>
      <c r="R49" s="1" t="b">
        <f>EXACT(K49,L49)</f>
        <v>0</v>
      </c>
    </row>
    <row r="50" spans="1:18" x14ac:dyDescent="0.25">
      <c r="A50" s="1" t="s">
        <v>75</v>
      </c>
      <c r="B50" s="1">
        <v>5</v>
      </c>
      <c r="C50" s="1">
        <v>5.0011206799999997</v>
      </c>
      <c r="D50" s="1">
        <v>3</v>
      </c>
      <c r="I50" s="1" t="s">
        <v>76</v>
      </c>
      <c r="J50" s="1">
        <v>6.1</v>
      </c>
      <c r="K50" s="1">
        <v>5</v>
      </c>
      <c r="L50" s="1">
        <v>6</v>
      </c>
      <c r="M50" s="1">
        <f>IF(AND((10&gt;L50),(L50&gt;=K50),(K50&gt;=2)),1,0)</f>
        <v>1</v>
      </c>
      <c r="N50" s="1">
        <f>IF(AND((L50&lt;K50),(L50&gt;2),(K50&lt;10)),1,0)</f>
        <v>0</v>
      </c>
      <c r="O50" s="1">
        <f>IF(L50&lt;=2,1,0)</f>
        <v>0</v>
      </c>
      <c r="P50" s="1">
        <f>IF(L50&gt;=10,1,0)</f>
        <v>0</v>
      </c>
      <c r="Q50" s="1">
        <f>SUM(M50:P50)</f>
        <v>1</v>
      </c>
      <c r="R50" s="1" t="b">
        <f>EXACT(K50,L50)</f>
        <v>0</v>
      </c>
    </row>
    <row r="51" spans="1:18" x14ac:dyDescent="0.25">
      <c r="A51" s="1" t="s">
        <v>63</v>
      </c>
      <c r="B51" s="1">
        <v>4.8</v>
      </c>
      <c r="C51" s="1">
        <v>3.7536850600000005</v>
      </c>
      <c r="D51" s="1">
        <v>2</v>
      </c>
      <c r="I51" s="1" t="s">
        <v>66</v>
      </c>
      <c r="J51" s="1">
        <v>4.9000000000000004</v>
      </c>
      <c r="K51" s="1">
        <v>5</v>
      </c>
      <c r="L51" s="1">
        <v>3</v>
      </c>
      <c r="M51" s="1">
        <f>IF(AND((10&gt;L51),(L51&gt;=K51),(K51&gt;=2)),1,0)</f>
        <v>0</v>
      </c>
      <c r="N51" s="1">
        <f>IF(AND((L51&lt;K51),(L51&gt;2),(K51&lt;10)),1,0)</f>
        <v>1</v>
      </c>
      <c r="O51" s="1">
        <f>IF(L51&lt;=2,1,0)</f>
        <v>0</v>
      </c>
      <c r="P51" s="1">
        <f>IF(L51&gt;=10,1,0)</f>
        <v>0</v>
      </c>
      <c r="Q51" s="1">
        <f>SUM(M51:P51)</f>
        <v>1</v>
      </c>
      <c r="R51" s="1" t="b">
        <f>EXACT(K51,L51)</f>
        <v>0</v>
      </c>
    </row>
    <row r="52" spans="1:18" x14ac:dyDescent="0.25">
      <c r="A52" s="1" t="s">
        <v>65</v>
      </c>
      <c r="B52" s="1">
        <v>5.4</v>
      </c>
      <c r="C52" s="1">
        <v>4.8951583700000008</v>
      </c>
      <c r="D52" s="1">
        <v>2</v>
      </c>
      <c r="I52" s="1" t="s">
        <v>73</v>
      </c>
      <c r="J52" s="1">
        <v>4.5</v>
      </c>
      <c r="K52" s="1">
        <v>6</v>
      </c>
      <c r="L52" s="1">
        <v>3</v>
      </c>
      <c r="M52" s="1">
        <f>IF(AND((10&gt;L52),(L52&gt;=K52),(K52&gt;=2)),1,0)</f>
        <v>0</v>
      </c>
      <c r="N52" s="1">
        <f>IF(AND((L52&lt;K52),(L52&gt;2),(K52&lt;10)),1,0)</f>
        <v>1</v>
      </c>
      <c r="O52" s="1">
        <f>IF(L52&lt;=2,1,0)</f>
        <v>0</v>
      </c>
      <c r="P52" s="1">
        <f>IF(L52&gt;=10,1,0)</f>
        <v>0</v>
      </c>
      <c r="Q52" s="1">
        <f>SUM(M52:P52)</f>
        <v>1</v>
      </c>
      <c r="R52" s="1" t="b">
        <f>EXACT(K52,L52)</f>
        <v>0</v>
      </c>
    </row>
    <row r="53" spans="1:18" x14ac:dyDescent="0.25">
      <c r="A53" s="1" t="s">
        <v>73</v>
      </c>
      <c r="B53" s="1">
        <v>4.5</v>
      </c>
      <c r="C53" s="1">
        <v>5.3117602600000007</v>
      </c>
      <c r="D53" s="1">
        <v>2</v>
      </c>
      <c r="I53" s="1" t="s">
        <v>59</v>
      </c>
      <c r="J53" s="1">
        <v>5.2</v>
      </c>
      <c r="K53" s="1">
        <v>5</v>
      </c>
      <c r="L53" s="1">
        <v>2</v>
      </c>
      <c r="M53" s="1">
        <f>IF(AND((10&gt;L53),(L53&gt;=K53),(K53&gt;=2)),1,0)</f>
        <v>0</v>
      </c>
      <c r="N53" s="1">
        <f>IF(AND((L53&lt;K53),(L53&gt;2),(K53&lt;10)),1,0)</f>
        <v>0</v>
      </c>
      <c r="O53" s="1">
        <f>IF(L53&lt;=2,1,0)</f>
        <v>1</v>
      </c>
      <c r="P53" s="1">
        <f>IF(L53&gt;=10,1,0)</f>
        <v>0</v>
      </c>
      <c r="Q53" s="1">
        <f>SUM(M53:P53)</f>
        <v>1</v>
      </c>
      <c r="R53" s="1" t="b">
        <f>EXACT(K53,L53)</f>
        <v>0</v>
      </c>
    </row>
    <row r="54" spans="1:18" x14ac:dyDescent="0.25">
      <c r="A54" s="1" t="s">
        <v>61</v>
      </c>
      <c r="B54" s="1">
        <v>4.5999999999999996</v>
      </c>
      <c r="C54" s="1">
        <v>7.9483003099999978</v>
      </c>
      <c r="D54" s="1">
        <v>1</v>
      </c>
      <c r="I54" s="1" t="s">
        <v>64</v>
      </c>
      <c r="J54" s="1">
        <v>4.3</v>
      </c>
      <c r="K54" s="1">
        <v>6</v>
      </c>
      <c r="L54" s="1">
        <v>2</v>
      </c>
      <c r="M54" s="1">
        <f>IF(AND((10&gt;L54),(L54&gt;=K54),(K54&gt;=2)),1,0)</f>
        <v>0</v>
      </c>
      <c r="N54" s="1">
        <f>IF(AND((L54&lt;K54),(L54&gt;2),(K54&lt;10)),1,0)</f>
        <v>0</v>
      </c>
      <c r="O54" s="1">
        <f>IF(L54&lt;=2,1,0)</f>
        <v>1</v>
      </c>
      <c r="P54" s="1">
        <f>IF(L54&gt;=10,1,0)</f>
        <v>0</v>
      </c>
      <c r="Q54" s="1">
        <f>SUM(M54:P54)</f>
        <v>1</v>
      </c>
      <c r="R54" s="1" t="b">
        <f>EXACT(K54,L54)</f>
        <v>0</v>
      </c>
    </row>
    <row r="55" spans="1:18" x14ac:dyDescent="0.25">
      <c r="A55" s="1" t="s">
        <v>62</v>
      </c>
      <c r="B55" s="1">
        <v>5.2</v>
      </c>
      <c r="C55" s="1">
        <v>4.9009139099999999</v>
      </c>
      <c r="D55" s="1">
        <v>0</v>
      </c>
      <c r="I55" s="1" t="s">
        <v>65</v>
      </c>
      <c r="J55" s="1">
        <v>5.4</v>
      </c>
      <c r="K55" s="1">
        <v>5</v>
      </c>
      <c r="L55" s="1">
        <v>2</v>
      </c>
      <c r="M55" s="1">
        <f>IF(AND((10&gt;L55),(L55&gt;=K55),(K55&gt;=2)),1,0)</f>
        <v>0</v>
      </c>
      <c r="N55" s="1">
        <f>IF(AND((L55&lt;K55),(L55&gt;2),(K55&lt;10)),1,0)</f>
        <v>0</v>
      </c>
      <c r="O55" s="1">
        <f>IF(L55&lt;=2,1,0)</f>
        <v>1</v>
      </c>
      <c r="P55" s="1">
        <f>IF(L55&gt;=10,1,0)</f>
        <v>0</v>
      </c>
      <c r="Q55" s="1">
        <f>SUM(M55:P55)</f>
        <v>1</v>
      </c>
      <c r="R55" s="1" t="b">
        <f>EXACT(K55,L55)</f>
        <v>0</v>
      </c>
    </row>
    <row r="56" spans="1:18" x14ac:dyDescent="0.25">
      <c r="A56" s="1" t="s">
        <v>62</v>
      </c>
      <c r="B56" s="1">
        <v>5.2</v>
      </c>
      <c r="C56" s="1">
        <v>4.7228493800000013</v>
      </c>
      <c r="D56" s="1">
        <v>14</v>
      </c>
      <c r="I56" s="1" t="s">
        <v>67</v>
      </c>
      <c r="J56" s="1">
        <v>4.8</v>
      </c>
      <c r="K56" s="1">
        <v>4</v>
      </c>
      <c r="L56" s="1">
        <v>2</v>
      </c>
      <c r="M56" s="1">
        <f>IF(AND((10&gt;L56),(L56&gt;=K56),(K56&gt;=2)),1,0)</f>
        <v>0</v>
      </c>
      <c r="N56" s="1">
        <f>IF(AND((L56&lt;K56),(L56&gt;2),(K56&lt;10)),1,0)</f>
        <v>0</v>
      </c>
      <c r="O56" s="1">
        <f>IF(L56&lt;=2,1,0)</f>
        <v>1</v>
      </c>
      <c r="P56" s="1">
        <f>IF(L56&gt;=10,1,0)</f>
        <v>0</v>
      </c>
      <c r="Q56" s="1">
        <f>SUM(M56:P56)</f>
        <v>1</v>
      </c>
      <c r="R56" s="1" t="b">
        <f>EXACT(K56,L56)</f>
        <v>0</v>
      </c>
    </row>
    <row r="57" spans="1:18" x14ac:dyDescent="0.25">
      <c r="A57" s="1" t="s">
        <v>70</v>
      </c>
      <c r="B57" s="1">
        <v>5.5</v>
      </c>
      <c r="C57" s="1">
        <v>5.4369349300000005</v>
      </c>
      <c r="D57" s="1">
        <v>9</v>
      </c>
      <c r="I57" s="1" t="s">
        <v>77</v>
      </c>
      <c r="J57" s="1">
        <v>4.3</v>
      </c>
      <c r="K57" s="1">
        <v>4</v>
      </c>
      <c r="L57" s="1">
        <v>2</v>
      </c>
      <c r="M57" s="1">
        <f>IF(AND((10&gt;L57),(L57&gt;=K57),(K57&gt;=2)),1,0)</f>
        <v>0</v>
      </c>
      <c r="N57" s="1">
        <f>IF(AND((L57&lt;K57),(L57&gt;2),(K57&lt;10)),1,0)</f>
        <v>0</v>
      </c>
      <c r="O57" s="1">
        <f>IF(L57&lt;=2,1,0)</f>
        <v>1</v>
      </c>
      <c r="P57" s="1">
        <f>IF(L57&gt;=10,1,0)</f>
        <v>0</v>
      </c>
      <c r="Q57" s="1">
        <f>SUM(M57:P57)</f>
        <v>1</v>
      </c>
      <c r="R57" s="1" t="b">
        <f>EXACT(K57,L57)</f>
        <v>0</v>
      </c>
    </row>
    <row r="58" spans="1:18" x14ac:dyDescent="0.25">
      <c r="A58" s="1" t="s">
        <v>66</v>
      </c>
      <c r="B58" s="1">
        <v>4.9000000000000004</v>
      </c>
      <c r="C58" s="1">
        <v>4.8606349400000015</v>
      </c>
      <c r="D58" s="1">
        <v>6</v>
      </c>
      <c r="I58" s="1" t="s">
        <v>71</v>
      </c>
      <c r="J58" s="1">
        <v>5.4</v>
      </c>
      <c r="K58" s="1">
        <v>2</v>
      </c>
      <c r="L58" s="1">
        <v>1</v>
      </c>
      <c r="M58" s="1">
        <f>IF(AND((10&gt;L58),(L58&gt;=K58),(K58&gt;=2)),1,0)</f>
        <v>0</v>
      </c>
      <c r="N58" s="1">
        <f>IF(AND((L58&lt;K58),(L58&gt;2),(K58&lt;10)),1,0)</f>
        <v>0</v>
      </c>
      <c r="O58" s="1">
        <f>IF(L58&lt;=2,1,0)</f>
        <v>1</v>
      </c>
      <c r="P58" s="1">
        <f>IF(L58&gt;=10,1,0)</f>
        <v>0</v>
      </c>
      <c r="Q58" s="1">
        <f>SUM(M58:P58)</f>
        <v>1</v>
      </c>
      <c r="R58" s="1" t="b">
        <f>EXACT(K58,L58)</f>
        <v>0</v>
      </c>
    </row>
    <row r="59" spans="1:18" x14ac:dyDescent="0.25">
      <c r="A59" s="1" t="s">
        <v>76</v>
      </c>
      <c r="B59" s="1">
        <v>6.1</v>
      </c>
      <c r="C59" s="1">
        <v>4.7018506800000015</v>
      </c>
      <c r="D59" s="1">
        <v>6</v>
      </c>
      <c r="I59" s="1" t="s">
        <v>60</v>
      </c>
      <c r="J59" s="1">
        <v>4.3</v>
      </c>
      <c r="K59" s="1">
        <v>3</v>
      </c>
      <c r="L59" s="1">
        <v>0</v>
      </c>
      <c r="M59" s="1">
        <f>IF(AND((10&gt;L59),(L59&gt;=K59),(K59&gt;=2)),1,0)</f>
        <v>0</v>
      </c>
      <c r="N59" s="1">
        <f>IF(AND((L59&lt;K59),(L59&gt;2),(K59&lt;10)),1,0)</f>
        <v>0</v>
      </c>
      <c r="O59" s="1">
        <f>IF(L59&lt;=2,1,0)</f>
        <v>1</v>
      </c>
      <c r="P59" s="1">
        <f>IF(L59&gt;=10,1,0)</f>
        <v>0</v>
      </c>
      <c r="Q59" s="1">
        <f>SUM(M59:P59)</f>
        <v>1</v>
      </c>
      <c r="R59" s="1" t="b">
        <f>EXACT(K59,L59)</f>
        <v>0</v>
      </c>
    </row>
    <row r="60" spans="1:18" x14ac:dyDescent="0.25">
      <c r="A60" s="1" t="s">
        <v>79</v>
      </c>
      <c r="B60" s="1">
        <v>5.0999999999999996</v>
      </c>
      <c r="C60" s="1">
        <v>3.5637860299999997</v>
      </c>
      <c r="D60" s="1">
        <v>3</v>
      </c>
      <c r="I60" s="1" t="s">
        <v>59</v>
      </c>
      <c r="J60" s="1">
        <v>5.2</v>
      </c>
      <c r="K60" s="1">
        <v>5</v>
      </c>
      <c r="L60" s="1">
        <v>10</v>
      </c>
      <c r="M60" s="1">
        <f>IF(AND((10&gt;L60),(L60&gt;=K60),(K60&gt;=2)),1,0)</f>
        <v>0</v>
      </c>
      <c r="N60" s="1">
        <f>IF(AND((L60&lt;K60),(L60&gt;2),(K60&lt;10)),1,0)</f>
        <v>0</v>
      </c>
      <c r="O60" s="1">
        <f>IF(L60&lt;=2,1,0)</f>
        <v>0</v>
      </c>
      <c r="P60" s="1">
        <f>IF(L60&gt;=10,1,0)</f>
        <v>1</v>
      </c>
      <c r="Q60" s="1">
        <f>SUM(M60:P60)</f>
        <v>1</v>
      </c>
      <c r="R60" s="1" t="b">
        <f>EXACT(K60,L60)</f>
        <v>0</v>
      </c>
    </row>
    <row r="61" spans="1:18" x14ac:dyDescent="0.25">
      <c r="A61" s="1" t="s">
        <v>74</v>
      </c>
      <c r="B61" s="1">
        <v>4.5999999999999996</v>
      </c>
      <c r="C61" s="1">
        <v>4.1816576900000015</v>
      </c>
      <c r="D61" s="1">
        <v>3</v>
      </c>
      <c r="I61" s="1" t="s">
        <v>79</v>
      </c>
      <c r="J61" s="1">
        <v>5.0999999999999996</v>
      </c>
      <c r="K61" s="1">
        <v>4</v>
      </c>
      <c r="L61" s="1">
        <v>9</v>
      </c>
      <c r="M61" s="1">
        <f>IF(AND((10&gt;L61),(L61&gt;=K61),(K61&gt;=2)),1,0)</f>
        <v>1</v>
      </c>
      <c r="N61" s="1">
        <f>IF(AND((L61&lt;K61),(L61&gt;2),(K61&lt;10)),1,0)</f>
        <v>0</v>
      </c>
      <c r="O61" s="1">
        <f>IF(L61&lt;=2,1,0)</f>
        <v>0</v>
      </c>
      <c r="P61" s="1">
        <f>IF(L61&gt;=10,1,0)</f>
        <v>0</v>
      </c>
      <c r="Q61" s="1">
        <f>SUM(M61:P61)</f>
        <v>1</v>
      </c>
      <c r="R61" s="1" t="b">
        <f>EXACT(K61,L61)</f>
        <v>0</v>
      </c>
    </row>
    <row r="62" spans="1:18" x14ac:dyDescent="0.25">
      <c r="A62" s="1" t="s">
        <v>80</v>
      </c>
      <c r="B62" s="1">
        <v>4.0999999999999996</v>
      </c>
      <c r="C62" s="1">
        <v>0.85928995000000019</v>
      </c>
      <c r="D62" s="1">
        <v>3</v>
      </c>
      <c r="I62" s="1" t="s">
        <v>70</v>
      </c>
      <c r="J62" s="1">
        <v>5.5</v>
      </c>
      <c r="K62" s="1">
        <v>6</v>
      </c>
      <c r="L62" s="1">
        <v>8</v>
      </c>
      <c r="M62" s="1">
        <f>IF(AND((10&gt;L62),(L62&gt;=K62),(K62&gt;=2)),1,0)</f>
        <v>1</v>
      </c>
      <c r="N62" s="1">
        <f>IF(AND((L62&lt;K62),(L62&gt;2),(K62&lt;10)),1,0)</f>
        <v>0</v>
      </c>
      <c r="O62" s="1">
        <f>IF(L62&lt;=2,1,0)</f>
        <v>0</v>
      </c>
      <c r="P62" s="1">
        <f>IF(L62&gt;=10,1,0)</f>
        <v>0</v>
      </c>
      <c r="Q62" s="1">
        <f>SUM(M62:P62)</f>
        <v>1</v>
      </c>
      <c r="R62" s="1" t="b">
        <f>EXACT(K62,L62)</f>
        <v>0</v>
      </c>
    </row>
    <row r="63" spans="1:18" x14ac:dyDescent="0.25">
      <c r="A63" s="1" t="s">
        <v>75</v>
      </c>
      <c r="B63" s="1">
        <v>5</v>
      </c>
      <c r="C63" s="1">
        <v>4.4303242199999993</v>
      </c>
      <c r="D63" s="1">
        <v>3</v>
      </c>
      <c r="I63" s="1" t="s">
        <v>76</v>
      </c>
      <c r="J63" s="1">
        <v>6.1</v>
      </c>
      <c r="K63" s="1">
        <v>5</v>
      </c>
      <c r="L63" s="1">
        <v>8</v>
      </c>
      <c r="M63" s="1">
        <f>IF(AND((10&gt;L63),(L63&gt;=K63),(K63&gt;=2)),1,0)</f>
        <v>1</v>
      </c>
      <c r="N63" s="1">
        <f>IF(AND((L63&lt;K63),(L63&gt;2),(K63&lt;10)),1,0)</f>
        <v>0</v>
      </c>
      <c r="O63" s="1">
        <f>IF(L63&lt;=2,1,0)</f>
        <v>0</v>
      </c>
      <c r="P63" s="1">
        <f>IF(L63&gt;=10,1,0)</f>
        <v>0</v>
      </c>
      <c r="Q63" s="1">
        <f>SUM(M63:P63)</f>
        <v>1</v>
      </c>
      <c r="R63" s="1" t="b">
        <f>EXACT(K63,L63)</f>
        <v>0</v>
      </c>
    </row>
    <row r="64" spans="1:18" x14ac:dyDescent="0.25">
      <c r="A64" s="1" t="s">
        <v>59</v>
      </c>
      <c r="B64" s="1">
        <v>5.2</v>
      </c>
      <c r="C64" s="1">
        <v>4.7867049400000008</v>
      </c>
      <c r="D64" s="1">
        <v>2</v>
      </c>
      <c r="I64" s="1" t="s">
        <v>78</v>
      </c>
      <c r="J64" s="1">
        <v>6</v>
      </c>
      <c r="K64" s="1">
        <v>4</v>
      </c>
      <c r="L64" s="1">
        <v>7</v>
      </c>
      <c r="M64" s="1">
        <f>IF(AND((10&gt;L64),(L64&gt;=K64),(K64&gt;=2)),1,0)</f>
        <v>1</v>
      </c>
      <c r="N64" s="1">
        <f>IF(AND((L64&lt;K64),(L64&gt;2),(K64&lt;10)),1,0)</f>
        <v>0</v>
      </c>
      <c r="O64" s="1">
        <f>IF(L64&lt;=2,1,0)</f>
        <v>0</v>
      </c>
      <c r="P64" s="1">
        <f>IF(L64&gt;=10,1,0)</f>
        <v>0</v>
      </c>
      <c r="Q64" s="1">
        <f>SUM(M64:P64)</f>
        <v>1</v>
      </c>
      <c r="R64" s="1" t="b">
        <f>EXACT(K64,L64)</f>
        <v>0</v>
      </c>
    </row>
    <row r="65" spans="1:18" x14ac:dyDescent="0.25">
      <c r="A65" s="1" t="s">
        <v>61</v>
      </c>
      <c r="B65" s="1">
        <v>4.5999999999999996</v>
      </c>
      <c r="C65" s="1">
        <v>7.0302087999999996</v>
      </c>
      <c r="D65" s="1">
        <v>2</v>
      </c>
      <c r="I65" s="1" t="s">
        <v>69</v>
      </c>
      <c r="J65" s="1">
        <v>4.4000000000000004</v>
      </c>
      <c r="K65" s="1">
        <v>4</v>
      </c>
      <c r="L65" s="1">
        <v>6</v>
      </c>
      <c r="M65" s="1">
        <f>IF(AND((10&gt;L65),(L65&gt;=K65),(K65&gt;=2)),1,0)</f>
        <v>1</v>
      </c>
      <c r="N65" s="1">
        <f>IF(AND((L65&lt;K65),(L65&gt;2),(K65&lt;10)),1,0)</f>
        <v>0</v>
      </c>
      <c r="O65" s="1">
        <f>IF(L65&lt;=2,1,0)</f>
        <v>0</v>
      </c>
      <c r="P65" s="1">
        <f>IF(L65&gt;=10,1,0)</f>
        <v>0</v>
      </c>
      <c r="Q65" s="1">
        <f>SUM(M65:P65)</f>
        <v>1</v>
      </c>
      <c r="R65" s="1" t="b">
        <f>EXACT(K65,L65)</f>
        <v>0</v>
      </c>
    </row>
    <row r="66" spans="1:18" x14ac:dyDescent="0.25">
      <c r="A66" s="1" t="s">
        <v>64</v>
      </c>
      <c r="B66" s="1">
        <v>4.3</v>
      </c>
      <c r="C66" s="1">
        <v>5.7986421899999998</v>
      </c>
      <c r="D66" s="1">
        <v>2</v>
      </c>
      <c r="I66" s="1" t="s">
        <v>74</v>
      </c>
      <c r="J66" s="1">
        <v>4.5999999999999996</v>
      </c>
      <c r="K66" s="1">
        <v>5</v>
      </c>
      <c r="L66" s="1">
        <v>3</v>
      </c>
      <c r="M66" s="1">
        <f>IF(AND((10&gt;L66),(L66&gt;=K66),(K66&gt;=2)),1,0)</f>
        <v>0</v>
      </c>
      <c r="N66" s="1">
        <f>IF(AND((L66&lt;K66),(L66&gt;2),(K66&lt;10)),1,0)</f>
        <v>1</v>
      </c>
      <c r="O66" s="1">
        <f>IF(L66&lt;=2,1,0)</f>
        <v>0</v>
      </c>
      <c r="P66" s="1">
        <f>IF(L66&gt;=10,1,0)</f>
        <v>0</v>
      </c>
      <c r="Q66" s="1">
        <f>SUM(M66:P66)</f>
        <v>1</v>
      </c>
      <c r="R66" s="1" t="b">
        <f>EXACT(K66,L66)</f>
        <v>0</v>
      </c>
    </row>
    <row r="67" spans="1:18" x14ac:dyDescent="0.25">
      <c r="A67" s="1" t="s">
        <v>68</v>
      </c>
      <c r="B67" s="1">
        <v>6.1</v>
      </c>
      <c r="C67" s="1">
        <v>3.6412735900000008</v>
      </c>
      <c r="D67" s="1">
        <v>2</v>
      </c>
      <c r="I67" s="1" t="s">
        <v>75</v>
      </c>
      <c r="J67" s="1">
        <v>5</v>
      </c>
      <c r="K67" s="1">
        <v>5</v>
      </c>
      <c r="L67" s="1">
        <v>3</v>
      </c>
      <c r="M67" s="1">
        <f>IF(AND((10&gt;L67),(L67&gt;=K67),(K67&gt;=2)),1,0)</f>
        <v>0</v>
      </c>
      <c r="N67" s="1">
        <f>IF(AND((L67&lt;K67),(L67&gt;2),(K67&lt;10)),1,0)</f>
        <v>1</v>
      </c>
      <c r="O67" s="1">
        <f>IF(L67&lt;=2,1,0)</f>
        <v>0</v>
      </c>
      <c r="P67" s="1">
        <f>IF(L67&gt;=10,1,0)</f>
        <v>0</v>
      </c>
      <c r="Q67" s="1">
        <f>SUM(M67:P67)</f>
        <v>1</v>
      </c>
      <c r="R67" s="1" t="b">
        <f>EXACT(K67,L67)</f>
        <v>0</v>
      </c>
    </row>
    <row r="68" spans="1:18" x14ac:dyDescent="0.25">
      <c r="A68" s="1" t="s">
        <v>69</v>
      </c>
      <c r="B68" s="1">
        <v>4.4000000000000004</v>
      </c>
      <c r="C68" s="1">
        <v>4.49695103</v>
      </c>
      <c r="D68" s="1">
        <v>2</v>
      </c>
      <c r="I68" s="1" t="s">
        <v>63</v>
      </c>
      <c r="J68" s="1">
        <v>4.8</v>
      </c>
      <c r="K68" s="1">
        <v>4</v>
      </c>
      <c r="L68" s="1">
        <v>2</v>
      </c>
      <c r="M68" s="1">
        <f>IF(AND((10&gt;L68),(L68&gt;=K68),(K68&gt;=2)),1,0)</f>
        <v>0</v>
      </c>
      <c r="N68" s="1">
        <f>IF(AND((L68&lt;K68),(L68&gt;2),(K68&lt;10)),1,0)</f>
        <v>0</v>
      </c>
      <c r="O68" s="1">
        <f>IF(L68&lt;=2,1,0)</f>
        <v>1</v>
      </c>
      <c r="P68" s="1">
        <f>IF(L68&gt;=10,1,0)</f>
        <v>0</v>
      </c>
      <c r="Q68" s="1">
        <f>SUM(M68:P68)</f>
        <v>1</v>
      </c>
      <c r="R68" s="1" t="b">
        <f>EXACT(K68,L68)</f>
        <v>0</v>
      </c>
    </row>
    <row r="69" spans="1:18" x14ac:dyDescent="0.25">
      <c r="A69" s="1" t="s">
        <v>71</v>
      </c>
      <c r="B69" s="1">
        <v>5.4</v>
      </c>
      <c r="C69" s="1">
        <v>3.1943375000000018</v>
      </c>
      <c r="D69" s="1">
        <v>2</v>
      </c>
      <c r="I69" s="1" t="s">
        <v>65</v>
      </c>
      <c r="J69" s="1">
        <v>5.4</v>
      </c>
      <c r="K69" s="1">
        <v>5</v>
      </c>
      <c r="L69" s="1">
        <v>2</v>
      </c>
      <c r="M69" s="1">
        <f>IF(AND((10&gt;L69),(L69&gt;=K69),(K69&gt;=2)),1,0)</f>
        <v>0</v>
      </c>
      <c r="N69" s="1">
        <f>IF(AND((L69&lt;K69),(L69&gt;2),(K69&lt;10)),1,0)</f>
        <v>0</v>
      </c>
      <c r="O69" s="1">
        <f>IF(L69&lt;=2,1,0)</f>
        <v>1</v>
      </c>
      <c r="P69" s="1">
        <f>IF(L69&gt;=10,1,0)</f>
        <v>0</v>
      </c>
      <c r="Q69" s="1">
        <f>SUM(M69:P69)</f>
        <v>1</v>
      </c>
      <c r="R69" s="1" t="b">
        <f>EXACT(K69,L69)</f>
        <v>0</v>
      </c>
    </row>
    <row r="70" spans="1:18" x14ac:dyDescent="0.25">
      <c r="A70" s="1" t="s">
        <v>81</v>
      </c>
      <c r="B70" s="1">
        <v>4.5</v>
      </c>
      <c r="C70" s="1">
        <v>2.3279727300000017</v>
      </c>
      <c r="D70" s="1">
        <v>2</v>
      </c>
      <c r="I70" s="1" t="s">
        <v>73</v>
      </c>
      <c r="J70" s="1">
        <v>4.5</v>
      </c>
      <c r="K70" s="1">
        <v>5</v>
      </c>
      <c r="L70" s="1">
        <v>2</v>
      </c>
      <c r="M70" s="1">
        <f>IF(AND((10&gt;L70),(L70&gt;=K70),(K70&gt;=2)),1,0)</f>
        <v>0</v>
      </c>
      <c r="N70" s="1">
        <f>IF(AND((L70&lt;K70),(L70&gt;2),(K70&lt;10)),1,0)</f>
        <v>0</v>
      </c>
      <c r="O70" s="1">
        <f>IF(L70&lt;=2,1,0)</f>
        <v>1</v>
      </c>
      <c r="P70" s="1">
        <f>IF(L70&gt;=10,1,0)</f>
        <v>0</v>
      </c>
      <c r="Q70" s="1">
        <f>SUM(M70:P70)</f>
        <v>1</v>
      </c>
      <c r="R70" s="1" t="b">
        <f>EXACT(K70,L70)</f>
        <v>0</v>
      </c>
    </row>
    <row r="71" spans="1:18" x14ac:dyDescent="0.25">
      <c r="A71" s="1" t="s">
        <v>63</v>
      </c>
      <c r="B71" s="1">
        <v>4.8</v>
      </c>
      <c r="C71" s="1">
        <v>3.7089336200000007</v>
      </c>
      <c r="D71" s="1">
        <v>1</v>
      </c>
      <c r="I71" s="1" t="s">
        <v>61</v>
      </c>
      <c r="J71" s="1">
        <v>4.5999999999999996</v>
      </c>
      <c r="K71" s="1">
        <v>8</v>
      </c>
      <c r="L71" s="1">
        <v>1</v>
      </c>
      <c r="M71" s="1">
        <f>IF(AND((10&gt;L71),(L71&gt;=K71),(K71&gt;=2)),1,0)</f>
        <v>0</v>
      </c>
      <c r="N71" s="1">
        <f>IF(AND((L71&lt;K71),(L71&gt;2),(K71&lt;10)),1,0)</f>
        <v>0</v>
      </c>
      <c r="O71" s="1">
        <f>IF(L71&lt;=2,1,0)</f>
        <v>1</v>
      </c>
      <c r="P71" s="1">
        <f>IF(L71&gt;=10,1,0)</f>
        <v>0</v>
      </c>
      <c r="Q71" s="1">
        <f>SUM(M71:P71)</f>
        <v>1</v>
      </c>
      <c r="R71" s="1" t="b">
        <f>EXACT(K71,L71)</f>
        <v>0</v>
      </c>
    </row>
    <row r="72" spans="1:18" x14ac:dyDescent="0.25">
      <c r="A72" s="1" t="s">
        <v>65</v>
      </c>
      <c r="B72" s="1">
        <v>5.4</v>
      </c>
      <c r="C72" s="1">
        <v>5.048502140000001</v>
      </c>
      <c r="D72" s="1">
        <v>1</v>
      </c>
      <c r="I72" s="1" t="s">
        <v>62</v>
      </c>
      <c r="J72" s="1">
        <v>5.2</v>
      </c>
      <c r="K72" s="1">
        <v>5</v>
      </c>
      <c r="L72" s="1">
        <v>0</v>
      </c>
      <c r="M72" s="1">
        <f>IF(AND((10&gt;L72),(L72&gt;=K72),(K72&gt;=2)),1,0)</f>
        <v>0</v>
      </c>
      <c r="N72" s="1">
        <f>IF(AND((L72&lt;K72),(L72&gt;2),(K72&lt;10)),1,0)</f>
        <v>0</v>
      </c>
      <c r="O72" s="1">
        <f>IF(L72&lt;=2,1,0)</f>
        <v>1</v>
      </c>
      <c r="P72" s="1">
        <f>IF(L72&gt;=10,1,0)</f>
        <v>0</v>
      </c>
      <c r="Q72" s="1">
        <f>SUM(M72:P72)</f>
        <v>1</v>
      </c>
      <c r="R72" s="1" t="b">
        <f>EXACT(K72,L72)</f>
        <v>0</v>
      </c>
    </row>
    <row r="73" spans="1:18" x14ac:dyDescent="0.25">
      <c r="A73" s="1" t="s">
        <v>67</v>
      </c>
      <c r="B73" s="1">
        <v>4.8</v>
      </c>
      <c r="C73" s="1">
        <v>3.855353360000001</v>
      </c>
      <c r="D73" s="1">
        <v>1</v>
      </c>
      <c r="I73" s="1" t="s">
        <v>62</v>
      </c>
      <c r="J73" s="1">
        <v>5.2</v>
      </c>
      <c r="K73" s="1">
        <v>5</v>
      </c>
      <c r="L73" s="1">
        <v>14</v>
      </c>
      <c r="M73" s="1">
        <f>IF(AND((10&gt;L73),(L73&gt;=K73),(K73&gt;=2)),1,0)</f>
        <v>0</v>
      </c>
      <c r="N73" s="1">
        <f>IF(AND((L73&lt;K73),(L73&gt;2),(K73&lt;10)),1,0)</f>
        <v>0</v>
      </c>
      <c r="O73" s="1">
        <f>IF(L73&lt;=2,1,0)</f>
        <v>0</v>
      </c>
      <c r="P73" s="1">
        <f>IF(L73&gt;=10,1,0)</f>
        <v>1</v>
      </c>
      <c r="Q73" s="1">
        <f>SUM(M73:P73)</f>
        <v>1</v>
      </c>
      <c r="R73" s="1" t="b">
        <f>EXACT(K73,L73)</f>
        <v>0</v>
      </c>
    </row>
    <row r="74" spans="1:18" x14ac:dyDescent="0.25">
      <c r="A74" s="1" t="s">
        <v>73</v>
      </c>
      <c r="B74" s="1">
        <v>4.5</v>
      </c>
      <c r="C74" s="1">
        <v>5.1146906599999999</v>
      </c>
      <c r="D74" s="1">
        <v>1</v>
      </c>
      <c r="I74" s="1" t="s">
        <v>70</v>
      </c>
      <c r="J74" s="1">
        <v>5.5</v>
      </c>
      <c r="K74" s="1">
        <v>5</v>
      </c>
      <c r="L74" s="1">
        <v>9</v>
      </c>
      <c r="M74" s="1">
        <f>IF(AND((10&gt;L74),(L74&gt;=K74),(K74&gt;=2)),1,0)</f>
        <v>1</v>
      </c>
      <c r="N74" s="1">
        <f>IF(AND((L74&lt;K74),(L74&gt;2),(K74&lt;10)),1,0)</f>
        <v>0</v>
      </c>
      <c r="O74" s="1">
        <f>IF(L74&lt;=2,1,0)</f>
        <v>0</v>
      </c>
      <c r="P74" s="1">
        <f>IF(L74&gt;=10,1,0)</f>
        <v>0</v>
      </c>
      <c r="Q74" s="1">
        <f>SUM(M74:P74)</f>
        <v>1</v>
      </c>
      <c r="R74" s="1" t="b">
        <f>EXACT(K74,L74)</f>
        <v>0</v>
      </c>
    </row>
    <row r="75" spans="1:18" x14ac:dyDescent="0.25">
      <c r="A75" s="1" t="s">
        <v>78</v>
      </c>
      <c r="B75" s="1">
        <v>6</v>
      </c>
      <c r="C75" s="1">
        <v>4.2426269700000008</v>
      </c>
      <c r="D75" s="1">
        <v>1</v>
      </c>
      <c r="I75" s="1" t="s">
        <v>66</v>
      </c>
      <c r="J75" s="1">
        <v>4.9000000000000004</v>
      </c>
      <c r="K75" s="1">
        <v>5</v>
      </c>
      <c r="L75" s="1">
        <v>6</v>
      </c>
      <c r="M75" s="1">
        <f>IF(AND((10&gt;L75),(L75&gt;=K75),(K75&gt;=2)),1,0)</f>
        <v>1</v>
      </c>
      <c r="N75" s="1">
        <f>IF(AND((L75&lt;K75),(L75&gt;2),(K75&lt;10)),1,0)</f>
        <v>0</v>
      </c>
      <c r="O75" s="1">
        <f>IF(L75&lt;=2,1,0)</f>
        <v>0</v>
      </c>
      <c r="P75" s="1">
        <f>IF(L75&gt;=10,1,0)</f>
        <v>0</v>
      </c>
      <c r="Q75" s="1">
        <f>SUM(M75:P75)</f>
        <v>1</v>
      </c>
      <c r="R75" s="1" t="b">
        <f>EXACT(K75,L75)</f>
        <v>0</v>
      </c>
    </row>
    <row r="76" spans="1:18" x14ac:dyDescent="0.25">
      <c r="A76" s="1" t="s">
        <v>73</v>
      </c>
      <c r="B76" s="1">
        <v>4.5</v>
      </c>
      <c r="C76" s="1">
        <v>5.0495781000000006</v>
      </c>
      <c r="D76" s="1">
        <v>9</v>
      </c>
      <c r="I76" s="1" t="s">
        <v>76</v>
      </c>
      <c r="J76" s="1">
        <v>6.1</v>
      </c>
      <c r="K76" s="1">
        <v>5</v>
      </c>
      <c r="L76" s="1">
        <v>6</v>
      </c>
      <c r="M76" s="1">
        <f>IF(AND((10&gt;L76),(L76&gt;=K76),(K76&gt;=2)),1,0)</f>
        <v>1</v>
      </c>
      <c r="N76" s="1">
        <f>IF(AND((L76&lt;K76),(L76&gt;2),(K76&lt;10)),1,0)</f>
        <v>0</v>
      </c>
      <c r="O76" s="1">
        <f>IF(L76&lt;=2,1,0)</f>
        <v>0</v>
      </c>
      <c r="P76" s="1">
        <f>IF(L76&gt;=10,1,0)</f>
        <v>0</v>
      </c>
      <c r="Q76" s="1">
        <f>SUM(M76:P76)</f>
        <v>1</v>
      </c>
      <c r="R76" s="1" t="b">
        <f>EXACT(K76,L76)</f>
        <v>0</v>
      </c>
    </row>
    <row r="77" spans="1:18" x14ac:dyDescent="0.25">
      <c r="A77" s="1" t="s">
        <v>61</v>
      </c>
      <c r="B77" s="1">
        <v>4.5999999999999996</v>
      </c>
      <c r="C77" s="1">
        <v>6.83550988</v>
      </c>
      <c r="D77" s="1">
        <v>6</v>
      </c>
      <c r="I77" s="1" t="s">
        <v>79</v>
      </c>
      <c r="J77" s="1">
        <v>5.0999999999999996</v>
      </c>
      <c r="K77" s="1">
        <v>4</v>
      </c>
      <c r="L77" s="1">
        <v>3</v>
      </c>
      <c r="M77" s="1">
        <f>IF(AND((10&gt;L77),(L77&gt;=K77),(K77&gt;=2)),1,0)</f>
        <v>0</v>
      </c>
      <c r="N77" s="1">
        <f>IF(AND((L77&lt;K77),(L77&gt;2),(K77&lt;10)),1,0)</f>
        <v>1</v>
      </c>
      <c r="O77" s="1">
        <f>IF(L77&lt;=2,1,0)</f>
        <v>0</v>
      </c>
      <c r="P77" s="1">
        <f>IF(L77&gt;=10,1,0)</f>
        <v>0</v>
      </c>
      <c r="Q77" s="1">
        <f>SUM(M77:P77)</f>
        <v>1</v>
      </c>
      <c r="R77" s="1" t="b">
        <f>EXACT(K77,L77)</f>
        <v>0</v>
      </c>
    </row>
    <row r="78" spans="1:18" x14ac:dyDescent="0.25">
      <c r="A78" s="1" t="s">
        <v>79</v>
      </c>
      <c r="B78" s="1">
        <v>5.0999999999999996</v>
      </c>
      <c r="C78" s="1">
        <v>3.2364518999999992</v>
      </c>
      <c r="D78" s="1">
        <v>6</v>
      </c>
      <c r="I78" s="1" t="s">
        <v>74</v>
      </c>
      <c r="J78" s="1">
        <v>4.5999999999999996</v>
      </c>
      <c r="K78" s="1">
        <v>4</v>
      </c>
      <c r="L78" s="1">
        <v>3</v>
      </c>
      <c r="M78" s="1">
        <f>IF(AND((10&gt;L78),(L78&gt;=K78),(K78&gt;=2)),1,0)</f>
        <v>0</v>
      </c>
      <c r="N78" s="1">
        <f>IF(AND((L78&lt;K78),(L78&gt;2),(K78&lt;10)),1,0)</f>
        <v>1</v>
      </c>
      <c r="O78" s="1">
        <f>IF(L78&lt;=2,1,0)</f>
        <v>0</v>
      </c>
      <c r="P78" s="1">
        <f>IF(L78&gt;=10,1,0)</f>
        <v>0</v>
      </c>
      <c r="Q78" s="1">
        <f>SUM(M78:P78)</f>
        <v>1</v>
      </c>
      <c r="R78" s="1" t="b">
        <f>EXACT(K78,L78)</f>
        <v>0</v>
      </c>
    </row>
    <row r="79" spans="1:18" x14ac:dyDescent="0.25">
      <c r="A79" s="1" t="s">
        <v>65</v>
      </c>
      <c r="B79" s="1">
        <v>5.4</v>
      </c>
      <c r="C79" s="1">
        <v>5.2644096200000003</v>
      </c>
      <c r="D79" s="1">
        <v>6</v>
      </c>
      <c r="I79" s="1" t="s">
        <v>75</v>
      </c>
      <c r="J79" s="1">
        <v>5</v>
      </c>
      <c r="K79" s="1">
        <v>4</v>
      </c>
      <c r="L79" s="1">
        <v>3</v>
      </c>
      <c r="M79" s="1">
        <f>IF(AND((10&gt;L79),(L79&gt;=K79),(K79&gt;=2)),1,0)</f>
        <v>0</v>
      </c>
      <c r="N79" s="1">
        <f>IF(AND((L79&lt;K79),(L79&gt;2),(K79&lt;10)),1,0)</f>
        <v>1</v>
      </c>
      <c r="O79" s="1">
        <f>IF(L79&lt;=2,1,0)</f>
        <v>0</v>
      </c>
      <c r="P79" s="1">
        <f>IF(L79&gt;=10,1,0)</f>
        <v>0</v>
      </c>
      <c r="Q79" s="1">
        <f>SUM(M79:P79)</f>
        <v>1</v>
      </c>
      <c r="R79" s="1" t="b">
        <f>EXACT(K79,L79)</f>
        <v>0</v>
      </c>
    </row>
    <row r="80" spans="1:18" x14ac:dyDescent="0.25">
      <c r="A80" s="1" t="s">
        <v>67</v>
      </c>
      <c r="B80" s="1">
        <v>4.8</v>
      </c>
      <c r="C80" s="1">
        <v>3.723610840000001</v>
      </c>
      <c r="D80" s="1">
        <v>6</v>
      </c>
      <c r="I80" s="1" t="s">
        <v>59</v>
      </c>
      <c r="J80" s="1">
        <v>5.2</v>
      </c>
      <c r="K80" s="1">
        <v>5</v>
      </c>
      <c r="L80" s="1">
        <v>2</v>
      </c>
      <c r="M80" s="1">
        <f>IF(AND((10&gt;L80),(L80&gt;=K80),(K80&gt;=2)),1,0)</f>
        <v>0</v>
      </c>
      <c r="N80" s="1">
        <f>IF(AND((L80&lt;K80),(L80&gt;2),(K80&lt;10)),1,0)</f>
        <v>0</v>
      </c>
      <c r="O80" s="1">
        <f>IF(L80&lt;=2,1,0)</f>
        <v>1</v>
      </c>
      <c r="P80" s="1">
        <f>IF(L80&gt;=10,1,0)</f>
        <v>0</v>
      </c>
      <c r="Q80" s="1">
        <f>SUM(M80:P80)</f>
        <v>1</v>
      </c>
      <c r="R80" s="1" t="b">
        <f>EXACT(K80,L80)</f>
        <v>0</v>
      </c>
    </row>
    <row r="81" spans="1:18" x14ac:dyDescent="0.25">
      <c r="A81" s="1" t="s">
        <v>70</v>
      </c>
      <c r="B81" s="1">
        <v>5.5</v>
      </c>
      <c r="C81" s="1">
        <v>4.8076183100000005</v>
      </c>
      <c r="D81" s="1">
        <v>4</v>
      </c>
      <c r="I81" s="1" t="s">
        <v>61</v>
      </c>
      <c r="J81" s="1">
        <v>4.5999999999999996</v>
      </c>
      <c r="K81" s="1">
        <v>7</v>
      </c>
      <c r="L81" s="1">
        <v>2</v>
      </c>
      <c r="M81" s="1">
        <f>IF(AND((10&gt;L81),(L81&gt;=K81),(K81&gt;=2)),1,0)</f>
        <v>0</v>
      </c>
      <c r="N81" s="1">
        <f>IF(AND((L81&lt;K81),(L81&gt;2),(K81&lt;10)),1,0)</f>
        <v>0</v>
      </c>
      <c r="O81" s="1">
        <f>IF(L81&lt;=2,1,0)</f>
        <v>1</v>
      </c>
      <c r="P81" s="1">
        <f>IF(L81&gt;=10,1,0)</f>
        <v>0</v>
      </c>
      <c r="Q81" s="1">
        <f>SUM(M81:P81)</f>
        <v>1</v>
      </c>
      <c r="R81" s="1" t="b">
        <f>EXACT(K81,L81)</f>
        <v>0</v>
      </c>
    </row>
    <row r="82" spans="1:18" x14ac:dyDescent="0.25">
      <c r="A82" s="1" t="s">
        <v>64</v>
      </c>
      <c r="B82" s="1">
        <v>4.3</v>
      </c>
      <c r="C82" s="1">
        <v>5.8738376900000002</v>
      </c>
      <c r="D82" s="1">
        <v>3</v>
      </c>
      <c r="I82" s="1" t="s">
        <v>64</v>
      </c>
      <c r="J82" s="1">
        <v>4.3</v>
      </c>
      <c r="K82" s="1">
        <v>6</v>
      </c>
      <c r="L82" s="1">
        <v>2</v>
      </c>
      <c r="M82" s="1">
        <f>IF(AND((10&gt;L82),(L82&gt;=K82),(K82&gt;=2)),1,0)</f>
        <v>0</v>
      </c>
      <c r="N82" s="1">
        <f>IF(AND((L82&lt;K82),(L82&gt;2),(K82&lt;10)),1,0)</f>
        <v>0</v>
      </c>
      <c r="O82" s="1">
        <f>IF(L82&lt;=2,1,0)</f>
        <v>1</v>
      </c>
      <c r="P82" s="1">
        <f>IF(L82&gt;=10,1,0)</f>
        <v>0</v>
      </c>
      <c r="Q82" s="1">
        <f>SUM(M82:P82)</f>
        <v>1</v>
      </c>
      <c r="R82" s="1" t="b">
        <f>EXACT(K82,L82)</f>
        <v>0</v>
      </c>
    </row>
    <row r="83" spans="1:18" x14ac:dyDescent="0.25">
      <c r="A83" s="1" t="s">
        <v>66</v>
      </c>
      <c r="B83" s="1">
        <v>4.9000000000000004</v>
      </c>
      <c r="C83" s="1">
        <v>1.4415836800000039</v>
      </c>
      <c r="D83" s="1">
        <v>3</v>
      </c>
      <c r="I83" s="1" t="s">
        <v>68</v>
      </c>
      <c r="J83" s="1">
        <v>6.1</v>
      </c>
      <c r="K83" s="1">
        <v>4</v>
      </c>
      <c r="L83" s="1">
        <v>2</v>
      </c>
      <c r="M83" s="1">
        <f>IF(AND((10&gt;L83),(L83&gt;=K83),(K83&gt;=2)),1,0)</f>
        <v>0</v>
      </c>
      <c r="N83" s="1">
        <f>IF(AND((L83&lt;K83),(L83&gt;2),(K83&lt;10)),1,0)</f>
        <v>0</v>
      </c>
      <c r="O83" s="1">
        <f>IF(L83&lt;=2,1,0)</f>
        <v>1</v>
      </c>
      <c r="P83" s="1">
        <f>IF(L83&gt;=10,1,0)</f>
        <v>0</v>
      </c>
      <c r="Q83" s="1">
        <f>SUM(M83:P83)</f>
        <v>1</v>
      </c>
      <c r="R83" s="1" t="b">
        <f>EXACT(K83,L83)</f>
        <v>0</v>
      </c>
    </row>
    <row r="84" spans="1:18" x14ac:dyDescent="0.25">
      <c r="A84" s="1" t="s">
        <v>69</v>
      </c>
      <c r="B84" s="1">
        <v>4.4000000000000004</v>
      </c>
      <c r="C84" s="1">
        <v>4.3878512399999998</v>
      </c>
      <c r="D84" s="1">
        <v>3</v>
      </c>
      <c r="I84" s="1" t="s">
        <v>69</v>
      </c>
      <c r="J84" s="1">
        <v>4.4000000000000004</v>
      </c>
      <c r="K84" s="1">
        <v>4</v>
      </c>
      <c r="L84" s="1">
        <v>2</v>
      </c>
      <c r="M84" s="1">
        <f>IF(AND((10&gt;L84),(L84&gt;=K84),(K84&gt;=2)),1,0)</f>
        <v>0</v>
      </c>
      <c r="N84" s="1">
        <f>IF(AND((L84&lt;K84),(L84&gt;2),(K84&lt;10)),1,0)</f>
        <v>0</v>
      </c>
      <c r="O84" s="1">
        <f>IF(L84&lt;=2,1,0)</f>
        <v>1</v>
      </c>
      <c r="P84" s="1">
        <f>IF(L84&gt;=10,1,0)</f>
        <v>0</v>
      </c>
      <c r="Q84" s="1">
        <f>SUM(M84:P84)</f>
        <v>1</v>
      </c>
      <c r="R84" s="1" t="b">
        <f>EXACT(K84,L84)</f>
        <v>0</v>
      </c>
    </row>
    <row r="85" spans="1:18" x14ac:dyDescent="0.25">
      <c r="A85" s="1" t="s">
        <v>59</v>
      </c>
      <c r="B85" s="1">
        <v>5.2</v>
      </c>
      <c r="C85" s="1">
        <v>4.1551412799999996</v>
      </c>
      <c r="D85" s="1">
        <v>2</v>
      </c>
      <c r="I85" s="1" t="s">
        <v>71</v>
      </c>
      <c r="J85" s="1">
        <v>5.4</v>
      </c>
      <c r="K85" s="1">
        <v>3</v>
      </c>
      <c r="L85" s="1">
        <v>2</v>
      </c>
      <c r="M85" s="1">
        <f>IF(AND((10&gt;L85),(L85&gt;=K85),(K85&gt;=2)),1,0)</f>
        <v>0</v>
      </c>
      <c r="N85" s="1">
        <f>IF(AND((L85&lt;K85),(L85&gt;2),(K85&lt;10)),1,0)</f>
        <v>0</v>
      </c>
      <c r="O85" s="1">
        <f>IF(L85&lt;=2,1,0)</f>
        <v>1</v>
      </c>
      <c r="P85" s="1">
        <f>IF(L85&gt;=10,1,0)</f>
        <v>0</v>
      </c>
      <c r="Q85" s="1">
        <f>SUM(M85:P85)</f>
        <v>1</v>
      </c>
      <c r="R85" s="1" t="b">
        <f>EXACT(K85,L85)</f>
        <v>0</v>
      </c>
    </row>
    <row r="86" spans="1:18" x14ac:dyDescent="0.25">
      <c r="A86" s="1" t="s">
        <v>62</v>
      </c>
      <c r="B86" s="1">
        <v>5.2</v>
      </c>
      <c r="C86" s="1">
        <v>5.2151559699999979</v>
      </c>
      <c r="D86" s="1">
        <v>2</v>
      </c>
      <c r="I86" s="1" t="s">
        <v>63</v>
      </c>
      <c r="J86" s="1">
        <v>4.8</v>
      </c>
      <c r="K86" s="1">
        <v>4</v>
      </c>
      <c r="L86" s="1">
        <v>1</v>
      </c>
      <c r="M86" s="1">
        <f>IF(AND((10&gt;L86),(L86&gt;=K86),(K86&gt;=2)),1,0)</f>
        <v>0</v>
      </c>
      <c r="N86" s="1">
        <f>IF(AND((L86&lt;K86),(L86&gt;2),(K86&lt;10)),1,0)</f>
        <v>0</v>
      </c>
      <c r="O86" s="1">
        <f>IF(L86&lt;=2,1,0)</f>
        <v>1</v>
      </c>
      <c r="P86" s="1">
        <f>IF(L86&gt;=10,1,0)</f>
        <v>0</v>
      </c>
      <c r="Q86" s="1">
        <f>SUM(M86:P86)</f>
        <v>1</v>
      </c>
      <c r="R86" s="1" t="b">
        <f>EXACT(K86,L86)</f>
        <v>0</v>
      </c>
    </row>
    <row r="87" spans="1:18" x14ac:dyDescent="0.25">
      <c r="A87" s="1" t="s">
        <v>68</v>
      </c>
      <c r="B87" s="1">
        <v>6.1</v>
      </c>
      <c r="C87" s="1">
        <v>3.8792297500000004</v>
      </c>
      <c r="D87" s="1">
        <v>2</v>
      </c>
      <c r="I87" s="1" t="s">
        <v>65</v>
      </c>
      <c r="J87" s="1">
        <v>5.4</v>
      </c>
      <c r="K87" s="1">
        <v>5</v>
      </c>
      <c r="L87" s="1">
        <v>1</v>
      </c>
      <c r="M87" s="1">
        <f>IF(AND((10&gt;L87),(L87&gt;=K87),(K87&gt;=2)),1,0)</f>
        <v>0</v>
      </c>
      <c r="N87" s="1">
        <f>IF(AND((L87&lt;K87),(L87&gt;2),(K87&lt;10)),1,0)</f>
        <v>0</v>
      </c>
      <c r="O87" s="1">
        <f>IF(L87&lt;=2,1,0)</f>
        <v>1</v>
      </c>
      <c r="P87" s="1">
        <f>IF(L87&gt;=10,1,0)</f>
        <v>0</v>
      </c>
      <c r="Q87" s="1">
        <f>SUM(M87:P87)</f>
        <v>1</v>
      </c>
      <c r="R87" s="1" t="b">
        <f>EXACT(K87,L87)</f>
        <v>0</v>
      </c>
    </row>
    <row r="88" spans="1:18" x14ac:dyDescent="0.25">
      <c r="A88" s="1" t="s">
        <v>71</v>
      </c>
      <c r="B88" s="1">
        <v>5.4</v>
      </c>
      <c r="C88" s="1">
        <v>3.6143762300000017</v>
      </c>
      <c r="D88" s="1">
        <v>2</v>
      </c>
      <c r="I88" s="1" t="s">
        <v>67</v>
      </c>
      <c r="J88" s="1">
        <v>4.8</v>
      </c>
      <c r="K88" s="1">
        <v>4</v>
      </c>
      <c r="L88" s="1">
        <v>1</v>
      </c>
      <c r="M88" s="1">
        <f>IF(AND((10&gt;L88),(L88&gt;=K88),(K88&gt;=2)),1,0)</f>
        <v>0</v>
      </c>
      <c r="N88" s="1">
        <f>IF(AND((L88&lt;K88),(L88&gt;2),(K88&lt;10)),1,0)</f>
        <v>0</v>
      </c>
      <c r="O88" s="1">
        <f>IF(L88&lt;=2,1,0)</f>
        <v>1</v>
      </c>
      <c r="P88" s="1">
        <f>IF(L88&gt;=10,1,0)</f>
        <v>0</v>
      </c>
      <c r="Q88" s="1">
        <f>SUM(M88:P88)</f>
        <v>1</v>
      </c>
      <c r="R88" s="1" t="b">
        <f>EXACT(K88,L88)</f>
        <v>0</v>
      </c>
    </row>
    <row r="89" spans="1:18" x14ac:dyDescent="0.25">
      <c r="A89" s="1" t="s">
        <v>74</v>
      </c>
      <c r="B89" s="1">
        <v>4.5999999999999996</v>
      </c>
      <c r="C89" s="1">
        <v>4.498675640000001</v>
      </c>
      <c r="D89" s="1">
        <v>2</v>
      </c>
      <c r="I89" s="1" t="s">
        <v>73</v>
      </c>
      <c r="J89" s="1">
        <v>4.5</v>
      </c>
      <c r="K89" s="1">
        <v>5</v>
      </c>
      <c r="L89" s="1">
        <v>1</v>
      </c>
      <c r="M89" s="1">
        <f>IF(AND((10&gt;L89),(L89&gt;=K89),(K89&gt;=2)),1,0)</f>
        <v>0</v>
      </c>
      <c r="N89" s="1">
        <f>IF(AND((L89&lt;K89),(L89&gt;2),(K89&lt;10)),1,0)</f>
        <v>0</v>
      </c>
      <c r="O89" s="1">
        <f>IF(L89&lt;=2,1,0)</f>
        <v>1</v>
      </c>
      <c r="P89" s="1">
        <f>IF(L89&gt;=10,1,0)</f>
        <v>0</v>
      </c>
      <c r="Q89" s="1">
        <f>SUM(M89:P89)</f>
        <v>1</v>
      </c>
      <c r="R89" s="1" t="b">
        <f>EXACT(K89,L89)</f>
        <v>0</v>
      </c>
    </row>
    <row r="90" spans="1:18" x14ac:dyDescent="0.25">
      <c r="A90" s="1" t="s">
        <v>80</v>
      </c>
      <c r="B90" s="1">
        <v>4.0999999999999996</v>
      </c>
      <c r="C90" s="1">
        <v>1.8469555600000018</v>
      </c>
      <c r="D90" s="1">
        <v>2</v>
      </c>
      <c r="I90" s="1" t="s">
        <v>78</v>
      </c>
      <c r="J90" s="1">
        <v>6</v>
      </c>
      <c r="K90" s="1">
        <v>4</v>
      </c>
      <c r="L90" s="1">
        <v>1</v>
      </c>
      <c r="M90" s="1">
        <f>IF(AND((10&gt;L90),(L90&gt;=K90),(K90&gt;=2)),1,0)</f>
        <v>0</v>
      </c>
      <c r="N90" s="1">
        <f>IF(AND((L90&lt;K90),(L90&gt;2),(K90&lt;10)),1,0)</f>
        <v>0</v>
      </c>
      <c r="O90" s="1">
        <f>IF(L90&lt;=2,1,0)</f>
        <v>1</v>
      </c>
      <c r="P90" s="1">
        <f>IF(L90&gt;=10,1,0)</f>
        <v>0</v>
      </c>
      <c r="Q90" s="1">
        <f>SUM(M90:P90)</f>
        <v>1</v>
      </c>
      <c r="R90" s="1" t="b">
        <f>EXACT(K90,L90)</f>
        <v>0</v>
      </c>
    </row>
    <row r="91" spans="1:18" x14ac:dyDescent="0.25">
      <c r="A91" s="1" t="s">
        <v>75</v>
      </c>
      <c r="B91" s="1">
        <v>5</v>
      </c>
      <c r="C91" s="1">
        <v>4.3471273300000011</v>
      </c>
      <c r="D91" s="1">
        <v>2</v>
      </c>
      <c r="I91" s="1" t="s">
        <v>73</v>
      </c>
      <c r="J91" s="1">
        <v>4.5</v>
      </c>
      <c r="K91" s="1">
        <v>5</v>
      </c>
      <c r="L91" s="1">
        <v>9</v>
      </c>
      <c r="M91" s="1">
        <f>IF(AND((10&gt;L91),(L91&gt;=K91),(K91&gt;=2)),1,0)</f>
        <v>1</v>
      </c>
      <c r="N91" s="1">
        <f>IF(AND((L91&lt;K91),(L91&gt;2),(K91&lt;10)),1,0)</f>
        <v>0</v>
      </c>
      <c r="O91" s="1">
        <f>IF(L91&lt;=2,1,0)</f>
        <v>0</v>
      </c>
      <c r="P91" s="1">
        <f>IF(L91&gt;=10,1,0)</f>
        <v>0</v>
      </c>
      <c r="Q91" s="1">
        <f>SUM(M91:P91)</f>
        <v>1</v>
      </c>
      <c r="R91" s="1" t="b">
        <f>EXACT(K91,L91)</f>
        <v>0</v>
      </c>
    </row>
    <row r="92" spans="1:18" x14ac:dyDescent="0.25">
      <c r="A92" s="1" t="s">
        <v>63</v>
      </c>
      <c r="B92" s="1">
        <v>4.8</v>
      </c>
      <c r="C92" s="1">
        <v>4.0999034400000003</v>
      </c>
      <c r="D92" s="1">
        <v>1</v>
      </c>
      <c r="I92" s="1" t="s">
        <v>61</v>
      </c>
      <c r="J92" s="1">
        <v>4.5999999999999996</v>
      </c>
      <c r="K92" s="1">
        <v>7</v>
      </c>
      <c r="L92" s="1">
        <v>6</v>
      </c>
      <c r="M92" s="1">
        <f>IF(AND((10&gt;L92),(L92&gt;=K92),(K92&gt;=2)),1,0)</f>
        <v>0</v>
      </c>
      <c r="N92" s="1">
        <f>IF(AND((L92&lt;K92),(L92&gt;2),(K92&lt;10)),1,0)</f>
        <v>1</v>
      </c>
      <c r="O92" s="1">
        <f>IF(L92&lt;=2,1,0)</f>
        <v>0</v>
      </c>
      <c r="P92" s="1">
        <f>IF(L92&gt;=10,1,0)</f>
        <v>0</v>
      </c>
      <c r="Q92" s="1">
        <f>SUM(M92:P92)</f>
        <v>1</v>
      </c>
      <c r="R92" s="1" t="b">
        <f>EXACT(K92,L92)</f>
        <v>0</v>
      </c>
    </row>
    <row r="93" spans="1:18" x14ac:dyDescent="0.25">
      <c r="A93" s="1" t="s">
        <v>76</v>
      </c>
      <c r="B93" s="1">
        <v>6.1</v>
      </c>
      <c r="C93" s="1">
        <v>4.9688651699999999</v>
      </c>
      <c r="D93" s="1">
        <v>1</v>
      </c>
      <c r="I93" s="1" t="s">
        <v>79</v>
      </c>
      <c r="J93" s="1">
        <v>5.0999999999999996</v>
      </c>
      <c r="K93" s="1">
        <v>3</v>
      </c>
      <c r="L93" s="1">
        <v>6</v>
      </c>
      <c r="M93" s="1">
        <f>IF(AND((10&gt;L93),(L93&gt;=K93),(K93&gt;=2)),1,0)</f>
        <v>1</v>
      </c>
      <c r="N93" s="1">
        <f>IF(AND((L93&lt;K93),(L93&gt;2),(K93&lt;10)),1,0)</f>
        <v>0</v>
      </c>
      <c r="O93" s="1">
        <f>IF(L93&lt;=2,1,0)</f>
        <v>0</v>
      </c>
      <c r="P93" s="1">
        <f>IF(L93&gt;=10,1,0)</f>
        <v>0</v>
      </c>
      <c r="Q93" s="1">
        <f>SUM(M93:P93)</f>
        <v>1</v>
      </c>
      <c r="R93" s="1" t="b">
        <f>EXACT(K93,L93)</f>
        <v>0</v>
      </c>
    </row>
    <row r="94" spans="1:18" x14ac:dyDescent="0.25">
      <c r="A94" s="1" t="s">
        <v>81</v>
      </c>
      <c r="B94" s="1">
        <v>4.5</v>
      </c>
      <c r="C94" s="1">
        <v>2.7992208999999995</v>
      </c>
      <c r="D94" s="1">
        <v>1</v>
      </c>
      <c r="I94" s="1" t="s">
        <v>65</v>
      </c>
      <c r="J94" s="1">
        <v>5.4</v>
      </c>
      <c r="K94" s="1">
        <v>5</v>
      </c>
      <c r="L94" s="1">
        <v>6</v>
      </c>
      <c r="M94" s="1">
        <f>IF(AND((10&gt;L94),(L94&gt;=K94),(K94&gt;=2)),1,0)</f>
        <v>1</v>
      </c>
      <c r="N94" s="1">
        <f>IF(AND((L94&lt;K94),(L94&gt;2),(K94&lt;10)),1,0)</f>
        <v>0</v>
      </c>
      <c r="O94" s="1">
        <f>IF(L94&lt;=2,1,0)</f>
        <v>0</v>
      </c>
      <c r="P94" s="1">
        <f>IF(L94&gt;=10,1,0)</f>
        <v>0</v>
      </c>
      <c r="Q94" s="1">
        <f>SUM(M94:P94)</f>
        <v>1</v>
      </c>
      <c r="R94" s="1" t="b">
        <f>EXACT(K94,L94)</f>
        <v>0</v>
      </c>
    </row>
    <row r="95" spans="1:18" x14ac:dyDescent="0.25">
      <c r="A95" s="1" t="s">
        <v>78</v>
      </c>
      <c r="B95" s="1">
        <v>6</v>
      </c>
      <c r="C95" s="1">
        <v>4.4857326999999998</v>
      </c>
      <c r="D95" s="1">
        <v>1</v>
      </c>
      <c r="I95" s="1" t="s">
        <v>67</v>
      </c>
      <c r="J95" s="1">
        <v>4.8</v>
      </c>
      <c r="K95" s="1">
        <v>4</v>
      </c>
      <c r="L95" s="1">
        <v>6</v>
      </c>
      <c r="M95" s="1">
        <f>IF(AND((10&gt;L95),(L95&gt;=K95),(K95&gt;=2)),1,0)</f>
        <v>1</v>
      </c>
      <c r="N95" s="1">
        <f>IF(AND((L95&lt;K95),(L95&gt;2),(K95&lt;10)),1,0)</f>
        <v>0</v>
      </c>
      <c r="O95" s="1">
        <f>IF(L95&lt;=2,1,0)</f>
        <v>0</v>
      </c>
      <c r="P95" s="1">
        <f>IF(L95&gt;=10,1,0)</f>
        <v>0</v>
      </c>
      <c r="Q95" s="1">
        <f>SUM(M95:P95)</f>
        <v>1</v>
      </c>
      <c r="R95" s="1" t="b">
        <f>EXACT(K95,L95)</f>
        <v>0</v>
      </c>
    </row>
    <row r="96" spans="1:18" x14ac:dyDescent="0.25">
      <c r="A96" s="1" t="s">
        <v>68</v>
      </c>
      <c r="B96" s="1">
        <v>6.1</v>
      </c>
      <c r="C96" s="1">
        <v>3.94858887</v>
      </c>
      <c r="D96" s="1">
        <v>9</v>
      </c>
      <c r="I96" s="1" t="s">
        <v>70</v>
      </c>
      <c r="J96" s="1">
        <v>5.5</v>
      </c>
      <c r="K96" s="1">
        <v>5</v>
      </c>
      <c r="L96" s="1">
        <v>4</v>
      </c>
      <c r="M96" s="1">
        <f>IF(AND((10&gt;L96),(L96&gt;=K96),(K96&gt;=2)),1,0)</f>
        <v>0</v>
      </c>
      <c r="N96" s="1">
        <f>IF(AND((L96&lt;K96),(L96&gt;2),(K96&lt;10)),1,0)</f>
        <v>1</v>
      </c>
      <c r="O96" s="1">
        <f>IF(L96&lt;=2,1,0)</f>
        <v>0</v>
      </c>
      <c r="P96" s="1">
        <f>IF(L96&gt;=10,1,0)</f>
        <v>0</v>
      </c>
      <c r="Q96" s="1">
        <f>SUM(M96:P96)</f>
        <v>1</v>
      </c>
      <c r="R96" s="1" t="b">
        <f>EXACT(K96,L96)</f>
        <v>0</v>
      </c>
    </row>
    <row r="97" spans="1:18" x14ac:dyDescent="0.25">
      <c r="A97" s="1" t="s">
        <v>73</v>
      </c>
      <c r="B97" s="1">
        <v>4.5</v>
      </c>
      <c r="C97" s="1">
        <v>4.6150221100000017</v>
      </c>
      <c r="D97" s="1">
        <v>9</v>
      </c>
      <c r="I97" s="1" t="s">
        <v>64</v>
      </c>
      <c r="J97" s="1">
        <v>4.3</v>
      </c>
      <c r="K97" s="1">
        <v>6</v>
      </c>
      <c r="L97" s="1">
        <v>3</v>
      </c>
      <c r="M97" s="1">
        <f>IF(AND((10&gt;L97),(L97&gt;=K97),(K97&gt;=2)),1,0)</f>
        <v>0</v>
      </c>
      <c r="N97" s="1">
        <f>IF(AND((L97&lt;K97),(L97&gt;2),(K97&lt;10)),1,0)</f>
        <v>1</v>
      </c>
      <c r="O97" s="1">
        <f>IF(L97&lt;=2,1,0)</f>
        <v>0</v>
      </c>
      <c r="P97" s="1">
        <f>IF(L97&gt;=10,1,0)</f>
        <v>0</v>
      </c>
      <c r="Q97" s="1">
        <f>SUM(M97:P97)</f>
        <v>1</v>
      </c>
      <c r="R97" s="1" t="b">
        <f>EXACT(K97,L97)</f>
        <v>0</v>
      </c>
    </row>
    <row r="98" spans="1:18" x14ac:dyDescent="0.25">
      <c r="A98" s="1" t="s">
        <v>61</v>
      </c>
      <c r="B98" s="1">
        <v>4.5999999999999996</v>
      </c>
      <c r="C98" s="1">
        <v>6.6907254599999986</v>
      </c>
      <c r="D98" s="1">
        <v>6</v>
      </c>
      <c r="I98" s="1" t="s">
        <v>69</v>
      </c>
      <c r="J98" s="1">
        <v>4.4000000000000004</v>
      </c>
      <c r="K98" s="1">
        <v>4</v>
      </c>
      <c r="L98" s="1">
        <v>3</v>
      </c>
      <c r="M98" s="1">
        <f>IF(AND((10&gt;L98),(L98&gt;=K98),(K98&gt;=2)),1,0)</f>
        <v>0</v>
      </c>
      <c r="N98" s="1">
        <f>IF(AND((L98&lt;K98),(L98&gt;2),(K98&lt;10)),1,0)</f>
        <v>1</v>
      </c>
      <c r="O98" s="1">
        <f>IF(L98&lt;=2,1,0)</f>
        <v>0</v>
      </c>
      <c r="P98" s="1">
        <f>IF(L98&gt;=10,1,0)</f>
        <v>0</v>
      </c>
      <c r="Q98" s="1">
        <f>SUM(M98:P98)</f>
        <v>1</v>
      </c>
      <c r="R98" s="1" t="b">
        <f>EXACT(K98,L98)</f>
        <v>0</v>
      </c>
    </row>
    <row r="99" spans="1:18" x14ac:dyDescent="0.25">
      <c r="A99" s="1" t="s">
        <v>75</v>
      </c>
      <c r="B99" s="1">
        <v>5</v>
      </c>
      <c r="C99" s="1">
        <v>4.3139099400000003</v>
      </c>
      <c r="D99" s="1">
        <v>6</v>
      </c>
      <c r="I99" s="1" t="s">
        <v>59</v>
      </c>
      <c r="J99" s="1">
        <v>5.2</v>
      </c>
      <c r="K99" s="1">
        <v>4</v>
      </c>
      <c r="L99" s="1">
        <v>2</v>
      </c>
      <c r="M99" s="1">
        <f>IF(AND((10&gt;L99),(L99&gt;=K99),(K99&gt;=2)),1,0)</f>
        <v>0</v>
      </c>
      <c r="N99" s="1">
        <f>IF(AND((L99&lt;K99),(L99&gt;2),(K99&lt;10)),1,0)</f>
        <v>0</v>
      </c>
      <c r="O99" s="1">
        <f>IF(L99&lt;=2,1,0)</f>
        <v>1</v>
      </c>
      <c r="P99" s="1">
        <f>IF(L99&gt;=10,1,0)</f>
        <v>0</v>
      </c>
      <c r="Q99" s="1">
        <f>SUM(M99:P99)</f>
        <v>1</v>
      </c>
      <c r="R99" s="1" t="b">
        <f>EXACT(K99,L99)</f>
        <v>0</v>
      </c>
    </row>
    <row r="100" spans="1:18" x14ac:dyDescent="0.25">
      <c r="A100" s="1" t="s">
        <v>69</v>
      </c>
      <c r="B100" s="1">
        <v>4.4000000000000004</v>
      </c>
      <c r="C100" s="1">
        <v>4.2107744799999987</v>
      </c>
      <c r="D100" s="1">
        <v>5</v>
      </c>
      <c r="I100" s="1" t="s">
        <v>62</v>
      </c>
      <c r="J100" s="1">
        <v>5.2</v>
      </c>
      <c r="K100" s="1">
        <v>5</v>
      </c>
      <c r="L100" s="1">
        <v>2</v>
      </c>
      <c r="M100" s="1">
        <f>IF(AND((10&gt;L100),(L100&gt;=K100),(K100&gt;=2)),1,0)</f>
        <v>0</v>
      </c>
      <c r="N100" s="1">
        <f>IF(AND((L100&lt;K100),(L100&gt;2),(K100&lt;10)),1,0)</f>
        <v>0</v>
      </c>
      <c r="O100" s="1">
        <f>IF(L100&lt;=2,1,0)</f>
        <v>1</v>
      </c>
      <c r="P100" s="1">
        <f>IF(L100&gt;=10,1,0)</f>
        <v>0</v>
      </c>
      <c r="Q100" s="1">
        <f>SUM(M100:P100)</f>
        <v>1</v>
      </c>
      <c r="R100" s="1" t="b">
        <f>EXACT(K100,L100)</f>
        <v>0</v>
      </c>
    </row>
    <row r="101" spans="1:18" x14ac:dyDescent="0.25">
      <c r="A101" s="1" t="s">
        <v>66</v>
      </c>
      <c r="B101" s="1">
        <v>4.9000000000000004</v>
      </c>
      <c r="C101" s="1">
        <v>1.6079205300000039</v>
      </c>
      <c r="D101" s="1">
        <v>3</v>
      </c>
      <c r="I101" s="1" t="s">
        <v>68</v>
      </c>
      <c r="J101" s="1">
        <v>6.1</v>
      </c>
      <c r="K101" s="1">
        <v>4</v>
      </c>
      <c r="L101" s="1">
        <v>2</v>
      </c>
      <c r="M101" s="1">
        <f>IF(AND((10&gt;L101),(L101&gt;=K101),(K101&gt;=2)),1,0)</f>
        <v>0</v>
      </c>
      <c r="N101" s="1">
        <f>IF(AND((L101&lt;K101),(L101&gt;2),(K101&lt;10)),1,0)</f>
        <v>0</v>
      </c>
      <c r="O101" s="1">
        <f>IF(L101&lt;=2,1,0)</f>
        <v>1</v>
      </c>
      <c r="P101" s="1">
        <f>IF(L101&gt;=10,1,0)</f>
        <v>0</v>
      </c>
      <c r="Q101" s="1">
        <f>SUM(M101:P101)</f>
        <v>1</v>
      </c>
      <c r="R101" s="1" t="b">
        <f>EXACT(K101,L101)</f>
        <v>0</v>
      </c>
    </row>
    <row r="102" spans="1:18" x14ac:dyDescent="0.25">
      <c r="A102" s="1" t="s">
        <v>67</v>
      </c>
      <c r="B102" s="1">
        <v>4.8</v>
      </c>
      <c r="C102" s="1">
        <v>3.8304953899999994</v>
      </c>
      <c r="D102" s="1">
        <v>3</v>
      </c>
      <c r="I102" s="1" t="s">
        <v>71</v>
      </c>
      <c r="J102" s="1">
        <v>5.4</v>
      </c>
      <c r="K102" s="1">
        <v>4</v>
      </c>
      <c r="L102" s="1">
        <v>2</v>
      </c>
      <c r="M102" s="1">
        <f>IF(AND((10&gt;L102),(L102&gt;=K102),(K102&gt;=2)),1,0)</f>
        <v>0</v>
      </c>
      <c r="N102" s="1">
        <f>IF(AND((L102&lt;K102),(L102&gt;2),(K102&lt;10)),1,0)</f>
        <v>0</v>
      </c>
      <c r="O102" s="1">
        <f>IF(L102&lt;=2,1,0)</f>
        <v>1</v>
      </c>
      <c r="P102" s="1">
        <f>IF(L102&gt;=10,1,0)</f>
        <v>0</v>
      </c>
      <c r="Q102" s="1">
        <f>SUM(M102:P102)</f>
        <v>1</v>
      </c>
      <c r="R102" s="1" t="b">
        <f>EXACT(K102,L102)</f>
        <v>0</v>
      </c>
    </row>
    <row r="103" spans="1:18" x14ac:dyDescent="0.25">
      <c r="A103" s="1" t="s">
        <v>59</v>
      </c>
      <c r="B103" s="1">
        <v>5.2</v>
      </c>
      <c r="C103" s="1">
        <v>4.0775391300000008</v>
      </c>
      <c r="D103" s="1">
        <v>2</v>
      </c>
      <c r="I103" s="1" t="s">
        <v>74</v>
      </c>
      <c r="J103" s="1">
        <v>4.5999999999999996</v>
      </c>
      <c r="K103" s="1">
        <v>4</v>
      </c>
      <c r="L103" s="1">
        <v>2</v>
      </c>
      <c r="M103" s="1">
        <f>IF(AND((10&gt;L103),(L103&gt;=K103),(K103&gt;=2)),1,0)</f>
        <v>0</v>
      </c>
      <c r="N103" s="1">
        <f>IF(AND((L103&lt;K103),(L103&gt;2),(K103&lt;10)),1,0)</f>
        <v>0</v>
      </c>
      <c r="O103" s="1">
        <f>IF(L103&lt;=2,1,0)</f>
        <v>1</v>
      </c>
      <c r="P103" s="1">
        <f>IF(L103&gt;=10,1,0)</f>
        <v>0</v>
      </c>
      <c r="Q103" s="1">
        <f>SUM(M103:P103)</f>
        <v>1</v>
      </c>
      <c r="R103" s="1" t="b">
        <f>EXACT(K103,L103)</f>
        <v>0</v>
      </c>
    </row>
    <row r="104" spans="1:18" x14ac:dyDescent="0.25">
      <c r="A104" s="1" t="s">
        <v>62</v>
      </c>
      <c r="B104" s="1">
        <v>5.2</v>
      </c>
      <c r="C104" s="1">
        <v>5.3871908099999972</v>
      </c>
      <c r="D104" s="1">
        <v>2</v>
      </c>
      <c r="I104" s="1" t="s">
        <v>75</v>
      </c>
      <c r="J104" s="1">
        <v>5</v>
      </c>
      <c r="K104" s="1">
        <v>4</v>
      </c>
      <c r="L104" s="1">
        <v>2</v>
      </c>
      <c r="M104" s="1">
        <f>IF(AND((10&gt;L104),(L104&gt;=K104),(K104&gt;=2)),1,0)</f>
        <v>0</v>
      </c>
      <c r="N104" s="1">
        <f>IF(AND((L104&lt;K104),(L104&gt;2),(K104&lt;10)),1,0)</f>
        <v>0</v>
      </c>
      <c r="O104" s="1">
        <f>IF(L104&lt;=2,1,0)</f>
        <v>1</v>
      </c>
      <c r="P104" s="1">
        <f>IF(L104&gt;=10,1,0)</f>
        <v>0</v>
      </c>
      <c r="Q104" s="1">
        <f>SUM(M104:P104)</f>
        <v>1</v>
      </c>
      <c r="R104" s="1" t="b">
        <f>EXACT(K104,L104)</f>
        <v>0</v>
      </c>
    </row>
    <row r="105" spans="1:18" x14ac:dyDescent="0.25">
      <c r="A105" s="1" t="s">
        <v>63</v>
      </c>
      <c r="B105" s="1">
        <v>4.8</v>
      </c>
      <c r="C105" s="1">
        <v>4.3040269099999984</v>
      </c>
      <c r="D105" s="1">
        <v>2</v>
      </c>
      <c r="I105" s="1" t="s">
        <v>63</v>
      </c>
      <c r="J105" s="1">
        <v>4.8</v>
      </c>
      <c r="K105" s="1">
        <v>4</v>
      </c>
      <c r="L105" s="1">
        <v>1</v>
      </c>
      <c r="M105" s="1">
        <f>IF(AND((10&gt;L105),(L105&gt;=K105),(K105&gt;=2)),1,0)</f>
        <v>0</v>
      </c>
      <c r="N105" s="1">
        <f>IF(AND((L105&lt;K105),(L105&gt;2),(K105&lt;10)),1,0)</f>
        <v>0</v>
      </c>
      <c r="O105" s="1">
        <f>IF(L105&lt;=2,1,0)</f>
        <v>1</v>
      </c>
      <c r="P105" s="1">
        <f>IF(L105&gt;=10,1,0)</f>
        <v>0</v>
      </c>
      <c r="Q105" s="1">
        <f>SUM(M105:P105)</f>
        <v>1</v>
      </c>
      <c r="R105" s="1" t="b">
        <f>EXACT(K105,L105)</f>
        <v>0</v>
      </c>
    </row>
    <row r="106" spans="1:18" x14ac:dyDescent="0.25">
      <c r="A106" s="1" t="s">
        <v>64</v>
      </c>
      <c r="B106" s="1">
        <v>4.3</v>
      </c>
      <c r="C106" s="1">
        <v>5.6882906599999998</v>
      </c>
      <c r="D106" s="1">
        <v>2</v>
      </c>
      <c r="I106" s="1" t="s">
        <v>76</v>
      </c>
      <c r="J106" s="1">
        <v>6.1</v>
      </c>
      <c r="K106" s="1">
        <v>5</v>
      </c>
      <c r="L106" s="1">
        <v>1</v>
      </c>
      <c r="M106" s="1">
        <f>IF(AND((10&gt;L106),(L106&gt;=K106),(K106&gt;=2)),1,0)</f>
        <v>0</v>
      </c>
      <c r="N106" s="1">
        <f>IF(AND((L106&lt;K106),(L106&gt;2),(K106&lt;10)),1,0)</f>
        <v>0</v>
      </c>
      <c r="O106" s="1">
        <f>IF(L106&lt;=2,1,0)</f>
        <v>1</v>
      </c>
      <c r="P106" s="1">
        <f>IF(L106&gt;=10,1,0)</f>
        <v>0</v>
      </c>
      <c r="Q106" s="1">
        <f>SUM(M106:P106)</f>
        <v>1</v>
      </c>
      <c r="R106" s="1" t="b">
        <f>EXACT(K106,L106)</f>
        <v>0</v>
      </c>
    </row>
    <row r="107" spans="1:18" x14ac:dyDescent="0.25">
      <c r="A107" s="1" t="s">
        <v>79</v>
      </c>
      <c r="B107" s="1">
        <v>5.0999999999999996</v>
      </c>
      <c r="C107" s="1">
        <v>3.9145715499999998</v>
      </c>
      <c r="D107" s="1">
        <v>2</v>
      </c>
      <c r="I107" s="1" t="s">
        <v>81</v>
      </c>
      <c r="J107" s="1">
        <v>4.5</v>
      </c>
      <c r="K107" s="1">
        <v>3</v>
      </c>
      <c r="L107" s="1">
        <v>1</v>
      </c>
      <c r="M107" s="1">
        <f>IF(AND((10&gt;L107),(L107&gt;=K107),(K107&gt;=2)),1,0)</f>
        <v>0</v>
      </c>
      <c r="N107" s="1">
        <f>IF(AND((L107&lt;K107),(L107&gt;2),(K107&lt;10)),1,0)</f>
        <v>0</v>
      </c>
      <c r="O107" s="1">
        <f>IF(L107&lt;=2,1,0)</f>
        <v>1</v>
      </c>
      <c r="P107" s="1">
        <f>IF(L107&gt;=10,1,0)</f>
        <v>0</v>
      </c>
      <c r="Q107" s="1">
        <f>SUM(M107:P107)</f>
        <v>1</v>
      </c>
      <c r="R107" s="1" t="b">
        <f>EXACT(K107,L107)</f>
        <v>0</v>
      </c>
    </row>
    <row r="108" spans="1:18" x14ac:dyDescent="0.25">
      <c r="A108" s="1" t="s">
        <v>65</v>
      </c>
      <c r="B108" s="1">
        <v>5.4</v>
      </c>
      <c r="C108" s="1">
        <v>5.28534288</v>
      </c>
      <c r="D108" s="1">
        <v>2</v>
      </c>
      <c r="I108" s="1" t="s">
        <v>78</v>
      </c>
      <c r="J108" s="1">
        <v>6</v>
      </c>
      <c r="K108" s="1">
        <v>4</v>
      </c>
      <c r="L108" s="1">
        <v>1</v>
      </c>
      <c r="M108" s="1">
        <f>IF(AND((10&gt;L108),(L108&gt;=K108),(K108&gt;=2)),1,0)</f>
        <v>0</v>
      </c>
      <c r="N108" s="1">
        <f>IF(AND((L108&lt;K108),(L108&gt;2),(K108&lt;10)),1,0)</f>
        <v>0</v>
      </c>
      <c r="O108" s="1">
        <f>IF(L108&lt;=2,1,0)</f>
        <v>1</v>
      </c>
      <c r="P108" s="1">
        <f>IF(L108&gt;=10,1,0)</f>
        <v>0</v>
      </c>
      <c r="Q108" s="1">
        <f>SUM(M108:P108)</f>
        <v>1</v>
      </c>
      <c r="R108" s="1" t="b">
        <f>EXACT(K108,L108)</f>
        <v>0</v>
      </c>
    </row>
    <row r="109" spans="1:18" x14ac:dyDescent="0.25">
      <c r="A109" s="1" t="s">
        <v>74</v>
      </c>
      <c r="B109" s="1">
        <v>4.5999999999999996</v>
      </c>
      <c r="C109" s="1">
        <v>4.682595130000001</v>
      </c>
      <c r="D109" s="1">
        <v>2</v>
      </c>
      <c r="I109" s="1" t="s">
        <v>68</v>
      </c>
      <c r="J109" s="1">
        <v>6.1</v>
      </c>
      <c r="K109" s="1">
        <v>4</v>
      </c>
      <c r="L109" s="1">
        <v>9</v>
      </c>
      <c r="M109" s="1">
        <f>IF(AND((10&gt;L109),(L109&gt;=K109),(K109&gt;=2)),1,0)</f>
        <v>1</v>
      </c>
      <c r="N109" s="1">
        <f>IF(AND((L109&lt;K109),(L109&gt;2),(K109&lt;10)),1,0)</f>
        <v>0</v>
      </c>
      <c r="O109" s="1">
        <f>IF(L109&lt;=2,1,0)</f>
        <v>0</v>
      </c>
      <c r="P109" s="1">
        <f>IF(L109&gt;=10,1,0)</f>
        <v>0</v>
      </c>
      <c r="Q109" s="1">
        <f>SUM(M109:P109)</f>
        <v>1</v>
      </c>
      <c r="R109" s="1" t="b">
        <f>EXACT(K109,L109)</f>
        <v>0</v>
      </c>
    </row>
    <row r="110" spans="1:18" x14ac:dyDescent="0.25">
      <c r="A110" s="1" t="s">
        <v>70</v>
      </c>
      <c r="B110" s="1">
        <v>5.5</v>
      </c>
      <c r="C110" s="1">
        <v>4.1652931699999991</v>
      </c>
      <c r="D110" s="1">
        <v>1</v>
      </c>
      <c r="I110" s="1" t="s">
        <v>73</v>
      </c>
      <c r="J110" s="1">
        <v>4.5</v>
      </c>
      <c r="K110" s="1">
        <v>5</v>
      </c>
      <c r="L110" s="1">
        <v>9</v>
      </c>
      <c r="M110" s="1">
        <f>IF(AND((10&gt;L110),(L110&gt;=K110),(K110&gt;=2)),1,0)</f>
        <v>1</v>
      </c>
      <c r="N110" s="1">
        <f>IF(AND((L110&lt;K110),(L110&gt;2),(K110&lt;10)),1,0)</f>
        <v>0</v>
      </c>
      <c r="O110" s="1">
        <f>IF(L110&lt;=2,1,0)</f>
        <v>0</v>
      </c>
      <c r="P110" s="1">
        <f>IF(L110&gt;=10,1,0)</f>
        <v>0</v>
      </c>
      <c r="Q110" s="1">
        <f>SUM(M110:P110)</f>
        <v>1</v>
      </c>
      <c r="R110" s="1" t="b">
        <f>EXACT(K110,L110)</f>
        <v>0</v>
      </c>
    </row>
    <row r="111" spans="1:18" x14ac:dyDescent="0.25">
      <c r="A111" s="1" t="s">
        <v>71</v>
      </c>
      <c r="B111" s="1">
        <v>5.4</v>
      </c>
      <c r="C111" s="1">
        <v>3.8404339300000006</v>
      </c>
      <c r="D111" s="1">
        <v>1</v>
      </c>
      <c r="I111" s="1" t="s">
        <v>61</v>
      </c>
      <c r="J111" s="1">
        <v>4.5999999999999996</v>
      </c>
      <c r="K111" s="1">
        <v>7</v>
      </c>
      <c r="L111" s="1">
        <v>6</v>
      </c>
      <c r="M111" s="1">
        <f>IF(AND((10&gt;L111),(L111&gt;=K111),(K111&gt;=2)),1,0)</f>
        <v>0</v>
      </c>
      <c r="N111" s="1">
        <f>IF(AND((L111&lt;K111),(L111&gt;2),(K111&lt;10)),1,0)</f>
        <v>1</v>
      </c>
      <c r="O111" s="1">
        <f>IF(L111&lt;=2,1,0)</f>
        <v>0</v>
      </c>
      <c r="P111" s="1">
        <f>IF(L111&gt;=10,1,0)</f>
        <v>0</v>
      </c>
      <c r="Q111" s="1">
        <f>SUM(M111:P111)</f>
        <v>1</v>
      </c>
      <c r="R111" s="1" t="b">
        <f>EXACT(K111,L111)</f>
        <v>0</v>
      </c>
    </row>
    <row r="112" spans="1:18" x14ac:dyDescent="0.25">
      <c r="A112" s="1" t="s">
        <v>81</v>
      </c>
      <c r="B112" s="1">
        <v>4.5</v>
      </c>
      <c r="C112" s="1">
        <v>3.2764729299999997</v>
      </c>
      <c r="D112" s="1">
        <v>1</v>
      </c>
      <c r="I112" s="1" t="s">
        <v>75</v>
      </c>
      <c r="J112" s="1">
        <v>5</v>
      </c>
      <c r="K112" s="1">
        <v>4</v>
      </c>
      <c r="L112" s="1">
        <v>6</v>
      </c>
      <c r="M112" s="1">
        <f>IF(AND((10&gt;L112),(L112&gt;=K112),(K112&gt;=2)),1,0)</f>
        <v>1</v>
      </c>
      <c r="N112" s="1">
        <f>IF(AND((L112&lt;K112),(L112&gt;2),(K112&lt;10)),1,0)</f>
        <v>0</v>
      </c>
      <c r="O112" s="1">
        <f>IF(L112&lt;=2,1,0)</f>
        <v>0</v>
      </c>
      <c r="P112" s="1">
        <f>IF(L112&gt;=10,1,0)</f>
        <v>0</v>
      </c>
      <c r="Q112" s="1">
        <f>SUM(M112:P112)</f>
        <v>1</v>
      </c>
      <c r="R112" s="1" t="b">
        <f>EXACT(K112,L112)</f>
        <v>0</v>
      </c>
    </row>
    <row r="113" spans="1:18" x14ac:dyDescent="0.25">
      <c r="A113" s="1" t="s">
        <v>80</v>
      </c>
      <c r="B113" s="1">
        <v>4.0999999999999996</v>
      </c>
      <c r="C113" s="1">
        <v>4.6164851200000001</v>
      </c>
      <c r="D113" s="1">
        <v>1</v>
      </c>
      <c r="I113" s="1" t="s">
        <v>69</v>
      </c>
      <c r="J113" s="1">
        <v>4.4000000000000004</v>
      </c>
      <c r="K113" s="1">
        <v>4</v>
      </c>
      <c r="L113" s="1">
        <v>5</v>
      </c>
      <c r="M113" s="1">
        <f>IF(AND((10&gt;L113),(L113&gt;=K113),(K113&gt;=2)),1,0)</f>
        <v>1</v>
      </c>
      <c r="N113" s="1">
        <f>IF(AND((L113&lt;K113),(L113&gt;2),(K113&lt;10)),1,0)</f>
        <v>0</v>
      </c>
      <c r="O113" s="1">
        <f>IF(L113&lt;=2,1,0)</f>
        <v>0</v>
      </c>
      <c r="P113" s="1">
        <f>IF(L113&gt;=10,1,0)</f>
        <v>0</v>
      </c>
      <c r="Q113" s="1">
        <f>SUM(M113:P113)</f>
        <v>1</v>
      </c>
      <c r="R113" s="1" t="b">
        <f>EXACT(K113,L113)</f>
        <v>0</v>
      </c>
    </row>
    <row r="114" spans="1:18" x14ac:dyDescent="0.25">
      <c r="A114" s="1" t="s">
        <v>70</v>
      </c>
      <c r="B114" s="1">
        <v>5.5</v>
      </c>
      <c r="C114" s="1">
        <v>4.1968302000000008</v>
      </c>
      <c r="D114" s="1">
        <v>10</v>
      </c>
      <c r="I114" s="1" t="s">
        <v>66</v>
      </c>
      <c r="J114" s="1">
        <v>4.9000000000000004</v>
      </c>
      <c r="K114" s="1">
        <v>2</v>
      </c>
      <c r="L114" s="1">
        <v>3</v>
      </c>
      <c r="M114" s="1">
        <f>IF(AND((10&gt;L114),(L114&gt;=K114),(K114&gt;=2)),1,0)</f>
        <v>1</v>
      </c>
      <c r="N114" s="1">
        <f>IF(AND((L114&lt;K114),(L114&gt;2),(K114&lt;10)),1,0)</f>
        <v>0</v>
      </c>
      <c r="O114" s="1">
        <f>IF(L114&lt;=2,1,0)</f>
        <v>0</v>
      </c>
      <c r="P114" s="1">
        <f>IF(L114&gt;=10,1,0)</f>
        <v>0</v>
      </c>
      <c r="Q114" s="1">
        <f>SUM(M114:P114)</f>
        <v>1</v>
      </c>
      <c r="R114" s="1" t="b">
        <f>EXACT(K114,L114)</f>
        <v>0</v>
      </c>
    </row>
    <row r="115" spans="1:18" x14ac:dyDescent="0.25">
      <c r="A115" s="1" t="s">
        <v>75</v>
      </c>
      <c r="B115" s="1">
        <v>5</v>
      </c>
      <c r="C115" s="1">
        <v>4.3079866500000001</v>
      </c>
      <c r="D115" s="1">
        <v>9</v>
      </c>
      <c r="I115" s="1" t="s">
        <v>67</v>
      </c>
      <c r="J115" s="1">
        <v>4.8</v>
      </c>
      <c r="K115" s="1">
        <v>4</v>
      </c>
      <c r="L115" s="1">
        <v>3</v>
      </c>
      <c r="M115" s="1">
        <f>IF(AND((10&gt;L115),(L115&gt;=K115),(K115&gt;=2)),1,0)</f>
        <v>0</v>
      </c>
      <c r="N115" s="1">
        <f>IF(AND((L115&lt;K115),(L115&gt;2),(K115&lt;10)),1,0)</f>
        <v>1</v>
      </c>
      <c r="O115" s="1">
        <f>IF(L115&lt;=2,1,0)</f>
        <v>0</v>
      </c>
      <c r="P115" s="1">
        <f>IF(L115&gt;=10,1,0)</f>
        <v>0</v>
      </c>
      <c r="Q115" s="1">
        <f>SUM(M115:P115)</f>
        <v>1</v>
      </c>
      <c r="R115" s="1" t="b">
        <f>EXACT(K115,L115)</f>
        <v>0</v>
      </c>
    </row>
    <row r="116" spans="1:18" x14ac:dyDescent="0.25">
      <c r="A116" s="1" t="s">
        <v>78</v>
      </c>
      <c r="B116" s="1">
        <v>6</v>
      </c>
      <c r="C116" s="1">
        <v>5.8649920900000012</v>
      </c>
      <c r="D116" s="1">
        <v>7</v>
      </c>
      <c r="I116" s="1" t="s">
        <v>59</v>
      </c>
      <c r="J116" s="1">
        <v>5.2</v>
      </c>
      <c r="K116" s="1">
        <v>4</v>
      </c>
      <c r="L116" s="1">
        <v>2</v>
      </c>
      <c r="M116" s="1">
        <f>IF(AND((10&gt;L116),(L116&gt;=K116),(K116&gt;=2)),1,0)</f>
        <v>0</v>
      </c>
      <c r="N116" s="1">
        <f>IF(AND((L116&lt;K116),(L116&gt;2),(K116&lt;10)),1,0)</f>
        <v>0</v>
      </c>
      <c r="O116" s="1">
        <f>IF(L116&lt;=2,1,0)</f>
        <v>1</v>
      </c>
      <c r="P116" s="1">
        <f>IF(L116&gt;=10,1,0)</f>
        <v>0</v>
      </c>
      <c r="Q116" s="1">
        <f>SUM(M116:P116)</f>
        <v>1</v>
      </c>
      <c r="R116" s="1" t="b">
        <f>EXACT(K116,L116)</f>
        <v>0</v>
      </c>
    </row>
    <row r="117" spans="1:18" x14ac:dyDescent="0.25">
      <c r="A117" s="1" t="s">
        <v>68</v>
      </c>
      <c r="B117" s="1">
        <v>6.1</v>
      </c>
      <c r="C117" s="1">
        <v>3.8075403000000012</v>
      </c>
      <c r="D117" s="1">
        <v>6</v>
      </c>
      <c r="I117" s="1" t="s">
        <v>62</v>
      </c>
      <c r="J117" s="1">
        <v>5.2</v>
      </c>
      <c r="K117" s="1">
        <v>5</v>
      </c>
      <c r="L117" s="1">
        <v>2</v>
      </c>
      <c r="M117" s="1">
        <f>IF(AND((10&gt;L117),(L117&gt;=K117),(K117&gt;=2)),1,0)</f>
        <v>0</v>
      </c>
      <c r="N117" s="1">
        <f>IF(AND((L117&lt;K117),(L117&gt;2),(K117&lt;10)),1,0)</f>
        <v>0</v>
      </c>
      <c r="O117" s="1">
        <f>IF(L117&lt;=2,1,0)</f>
        <v>1</v>
      </c>
      <c r="P117" s="1">
        <f>IF(L117&gt;=10,1,0)</f>
        <v>0</v>
      </c>
      <c r="Q117" s="1">
        <f>SUM(M117:P117)</f>
        <v>1</v>
      </c>
      <c r="R117" s="1" t="b">
        <f>EXACT(K117,L117)</f>
        <v>0</v>
      </c>
    </row>
    <row r="118" spans="1:18" x14ac:dyDescent="0.25">
      <c r="A118" s="1" t="s">
        <v>61</v>
      </c>
      <c r="B118" s="1">
        <v>4.5999999999999996</v>
      </c>
      <c r="C118" s="1">
        <v>5.9990482299999988</v>
      </c>
      <c r="D118" s="1">
        <v>4</v>
      </c>
      <c r="I118" s="1" t="s">
        <v>63</v>
      </c>
      <c r="J118" s="1">
        <v>4.8</v>
      </c>
      <c r="K118" s="1">
        <v>4</v>
      </c>
      <c r="L118" s="1">
        <v>2</v>
      </c>
      <c r="M118" s="1">
        <f>IF(AND((10&gt;L118),(L118&gt;=K118),(K118&gt;=2)),1,0)</f>
        <v>0</v>
      </c>
      <c r="N118" s="1">
        <f>IF(AND((L118&lt;K118),(L118&gt;2),(K118&lt;10)),1,0)</f>
        <v>0</v>
      </c>
      <c r="O118" s="1">
        <f>IF(L118&lt;=2,1,0)</f>
        <v>1</v>
      </c>
      <c r="P118" s="1">
        <f>IF(L118&gt;=10,1,0)</f>
        <v>0</v>
      </c>
      <c r="Q118" s="1">
        <f>SUM(M118:P118)</f>
        <v>1</v>
      </c>
      <c r="R118" s="1" t="b">
        <f>EXACT(K118,L118)</f>
        <v>0</v>
      </c>
    </row>
    <row r="119" spans="1:18" x14ac:dyDescent="0.25">
      <c r="A119" s="1" t="s">
        <v>62</v>
      </c>
      <c r="B119" s="1">
        <v>5.2</v>
      </c>
      <c r="C119" s="1">
        <v>5.4682059499999989</v>
      </c>
      <c r="D119" s="1">
        <v>3</v>
      </c>
      <c r="I119" s="1" t="s">
        <v>64</v>
      </c>
      <c r="J119" s="1">
        <v>4.3</v>
      </c>
      <c r="K119" s="1">
        <v>6</v>
      </c>
      <c r="L119" s="1">
        <v>2</v>
      </c>
      <c r="M119" s="1">
        <f>IF(AND((10&gt;L119),(L119&gt;=K119),(K119&gt;=2)),1,0)</f>
        <v>0</v>
      </c>
      <c r="N119" s="1">
        <f>IF(AND((L119&lt;K119),(L119&gt;2),(K119&lt;10)),1,0)</f>
        <v>0</v>
      </c>
      <c r="O119" s="1">
        <f>IF(L119&lt;=2,1,0)</f>
        <v>1</v>
      </c>
      <c r="P119" s="1">
        <f>IF(L119&gt;=10,1,0)</f>
        <v>0</v>
      </c>
      <c r="Q119" s="1">
        <f>SUM(M119:P119)</f>
        <v>1</v>
      </c>
      <c r="R119" s="1" t="b">
        <f>EXACT(K119,L119)</f>
        <v>0</v>
      </c>
    </row>
    <row r="120" spans="1:18" x14ac:dyDescent="0.25">
      <c r="A120" s="1" t="s">
        <v>63</v>
      </c>
      <c r="B120" s="1">
        <v>4.8</v>
      </c>
      <c r="C120" s="1">
        <v>4.36365172</v>
      </c>
      <c r="D120" s="1">
        <v>3</v>
      </c>
      <c r="I120" s="1" t="s">
        <v>79</v>
      </c>
      <c r="J120" s="1">
        <v>5.0999999999999996</v>
      </c>
      <c r="K120" s="1">
        <v>4</v>
      </c>
      <c r="L120" s="1">
        <v>2</v>
      </c>
      <c r="M120" s="1">
        <f>IF(AND((10&gt;L120),(L120&gt;=K120),(K120&gt;=2)),1,0)</f>
        <v>0</v>
      </c>
      <c r="N120" s="1">
        <f>IF(AND((L120&lt;K120),(L120&gt;2),(K120&lt;10)),1,0)</f>
        <v>0</v>
      </c>
      <c r="O120" s="1">
        <f>IF(L120&lt;=2,1,0)</f>
        <v>1</v>
      </c>
      <c r="P120" s="1">
        <f>IF(L120&gt;=10,1,0)</f>
        <v>0</v>
      </c>
      <c r="Q120" s="1">
        <f>SUM(M120:P120)</f>
        <v>1</v>
      </c>
      <c r="R120" s="1" t="b">
        <f>EXACT(K120,L120)</f>
        <v>0</v>
      </c>
    </row>
    <row r="121" spans="1:18" x14ac:dyDescent="0.25">
      <c r="A121" s="1" t="s">
        <v>79</v>
      </c>
      <c r="B121" s="1">
        <v>5.0999999999999996</v>
      </c>
      <c r="C121" s="1">
        <v>4.1925968099999986</v>
      </c>
      <c r="D121" s="1">
        <v>3</v>
      </c>
      <c r="I121" s="1" t="s">
        <v>65</v>
      </c>
      <c r="J121" s="1">
        <v>5.4</v>
      </c>
      <c r="K121" s="1">
        <v>5</v>
      </c>
      <c r="L121" s="1">
        <v>2</v>
      </c>
      <c r="M121" s="1">
        <f>IF(AND((10&gt;L121),(L121&gt;=K121),(K121&gt;=2)),1,0)</f>
        <v>0</v>
      </c>
      <c r="N121" s="1">
        <f>IF(AND((L121&lt;K121),(L121&gt;2),(K121&lt;10)),1,0)</f>
        <v>0</v>
      </c>
      <c r="O121" s="1">
        <f>IF(L121&lt;=2,1,0)</f>
        <v>1</v>
      </c>
      <c r="P121" s="1">
        <f>IF(L121&gt;=10,1,0)</f>
        <v>0</v>
      </c>
      <c r="Q121" s="1">
        <f>SUM(M121:P121)</f>
        <v>1</v>
      </c>
      <c r="R121" s="1" t="b">
        <f>EXACT(K121,L121)</f>
        <v>0</v>
      </c>
    </row>
    <row r="122" spans="1:18" x14ac:dyDescent="0.25">
      <c r="A122" s="1" t="s">
        <v>67</v>
      </c>
      <c r="B122" s="1">
        <v>4.8</v>
      </c>
      <c r="C122" s="1">
        <v>3.4868106399999994</v>
      </c>
      <c r="D122" s="1">
        <v>3</v>
      </c>
      <c r="I122" s="1" t="s">
        <v>74</v>
      </c>
      <c r="J122" s="1">
        <v>4.5999999999999996</v>
      </c>
      <c r="K122" s="1">
        <v>5</v>
      </c>
      <c r="L122" s="1">
        <v>2</v>
      </c>
      <c r="M122" s="1">
        <f>IF(AND((10&gt;L122),(L122&gt;=K122),(K122&gt;=2)),1,0)</f>
        <v>0</v>
      </c>
      <c r="N122" s="1">
        <f>IF(AND((L122&lt;K122),(L122&gt;2),(K122&lt;10)),1,0)</f>
        <v>0</v>
      </c>
      <c r="O122" s="1">
        <f>IF(L122&lt;=2,1,0)</f>
        <v>1</v>
      </c>
      <c r="P122" s="1">
        <f>IF(L122&gt;=10,1,0)</f>
        <v>0</v>
      </c>
      <c r="Q122" s="1">
        <f>SUM(M122:P122)</f>
        <v>1</v>
      </c>
      <c r="R122" s="1" t="b">
        <f>EXACT(K122,L122)</f>
        <v>0</v>
      </c>
    </row>
    <row r="123" spans="1:18" x14ac:dyDescent="0.25">
      <c r="A123" s="1" t="s">
        <v>71</v>
      </c>
      <c r="B123" s="1">
        <v>5.4</v>
      </c>
      <c r="C123" s="1">
        <v>4.2499052800000019</v>
      </c>
      <c r="D123" s="1">
        <v>3</v>
      </c>
      <c r="I123" s="1" t="s">
        <v>70</v>
      </c>
      <c r="J123" s="1">
        <v>5.5</v>
      </c>
      <c r="K123" s="1">
        <v>4</v>
      </c>
      <c r="L123" s="1">
        <v>1</v>
      </c>
      <c r="M123" s="1">
        <f>IF(AND((10&gt;L123),(L123&gt;=K123),(K123&gt;=2)),1,0)</f>
        <v>0</v>
      </c>
      <c r="N123" s="1">
        <f>IF(AND((L123&lt;K123),(L123&gt;2),(K123&lt;10)),1,0)</f>
        <v>0</v>
      </c>
      <c r="O123" s="1">
        <f>IF(L123&lt;=2,1,0)</f>
        <v>1</v>
      </c>
      <c r="P123" s="1">
        <f>IF(L123&gt;=10,1,0)</f>
        <v>0</v>
      </c>
      <c r="Q123" s="1">
        <f>SUM(M123:P123)</f>
        <v>1</v>
      </c>
      <c r="R123" s="1" t="b">
        <f>EXACT(K123,L123)</f>
        <v>0</v>
      </c>
    </row>
    <row r="124" spans="1:18" x14ac:dyDescent="0.25">
      <c r="A124" s="1" t="s">
        <v>64</v>
      </c>
      <c r="B124" s="1">
        <v>4.3</v>
      </c>
      <c r="C124" s="1">
        <v>5.7854267700000008</v>
      </c>
      <c r="D124" s="1">
        <v>2</v>
      </c>
      <c r="I124" s="1" t="s">
        <v>71</v>
      </c>
      <c r="J124" s="1">
        <v>5.4</v>
      </c>
      <c r="K124" s="1">
        <v>4</v>
      </c>
      <c r="L124" s="1">
        <v>1</v>
      </c>
      <c r="M124" s="1">
        <f>IF(AND((10&gt;L124),(L124&gt;=K124),(K124&gt;=2)),1,0)</f>
        <v>0</v>
      </c>
      <c r="N124" s="1">
        <f>IF(AND((L124&lt;K124),(L124&gt;2),(K124&lt;10)),1,0)</f>
        <v>0</v>
      </c>
      <c r="O124" s="1">
        <f>IF(L124&lt;=2,1,0)</f>
        <v>1</v>
      </c>
      <c r="P124" s="1">
        <f>IF(L124&gt;=10,1,0)</f>
        <v>0</v>
      </c>
      <c r="Q124" s="1">
        <f>SUM(M124:P124)</f>
        <v>1</v>
      </c>
      <c r="R124" s="1" t="b">
        <f>EXACT(K124,L124)</f>
        <v>0</v>
      </c>
    </row>
    <row r="125" spans="1:18" x14ac:dyDescent="0.25">
      <c r="A125" s="1" t="s">
        <v>69</v>
      </c>
      <c r="B125" s="1">
        <v>4.4000000000000004</v>
      </c>
      <c r="C125" s="1">
        <v>4.3458771100000009</v>
      </c>
      <c r="D125" s="1">
        <v>2</v>
      </c>
      <c r="I125" s="1" t="s">
        <v>81</v>
      </c>
      <c r="J125" s="1">
        <v>4.5</v>
      </c>
      <c r="K125" s="1">
        <v>3</v>
      </c>
      <c r="L125" s="1">
        <v>1</v>
      </c>
      <c r="M125" s="1">
        <f>IF(AND((10&gt;L125),(L125&gt;=K125),(K125&gt;=2)),1,0)</f>
        <v>0</v>
      </c>
      <c r="N125" s="1">
        <f>IF(AND((L125&lt;K125),(L125&gt;2),(K125&lt;10)),1,0)</f>
        <v>0</v>
      </c>
      <c r="O125" s="1">
        <f>IF(L125&lt;=2,1,0)</f>
        <v>1</v>
      </c>
      <c r="P125" s="1">
        <f>IF(L125&gt;=10,1,0)</f>
        <v>0</v>
      </c>
      <c r="Q125" s="1">
        <f>SUM(M125:P125)</f>
        <v>1</v>
      </c>
      <c r="R125" s="1" t="b">
        <f>EXACT(K125,L125)</f>
        <v>0</v>
      </c>
    </row>
    <row r="126" spans="1:18" x14ac:dyDescent="0.25">
      <c r="A126" s="1" t="s">
        <v>74</v>
      </c>
      <c r="B126" s="1">
        <v>4.5999999999999996</v>
      </c>
      <c r="C126" s="1">
        <v>4.7985034300000011</v>
      </c>
      <c r="D126" s="1">
        <v>2</v>
      </c>
      <c r="I126" s="1" t="s">
        <v>80</v>
      </c>
      <c r="J126" s="1">
        <v>4.0999999999999996</v>
      </c>
      <c r="K126" s="1">
        <v>5</v>
      </c>
      <c r="L126" s="1">
        <v>1</v>
      </c>
      <c r="M126" s="1">
        <f>IF(AND((10&gt;L126),(L126&gt;=K126),(K126&gt;=2)),1,0)</f>
        <v>0</v>
      </c>
      <c r="N126" s="1">
        <f>IF(AND((L126&lt;K126),(L126&gt;2),(K126&lt;10)),1,0)</f>
        <v>0</v>
      </c>
      <c r="O126" s="1">
        <f>IF(L126&lt;=2,1,0)</f>
        <v>1</v>
      </c>
      <c r="P126" s="1">
        <f>IF(L126&gt;=10,1,0)</f>
        <v>0</v>
      </c>
      <c r="Q126" s="1">
        <f>SUM(M126:P126)</f>
        <v>1</v>
      </c>
      <c r="R126" s="1" t="b">
        <f>EXACT(K126,L126)</f>
        <v>0</v>
      </c>
    </row>
    <row r="127" spans="1:18" x14ac:dyDescent="0.25">
      <c r="A127" s="1" t="s">
        <v>76</v>
      </c>
      <c r="B127" s="1">
        <v>6.1</v>
      </c>
      <c r="C127" s="1">
        <v>5.4670838399999999</v>
      </c>
      <c r="D127" s="1">
        <v>2</v>
      </c>
      <c r="I127" s="1" t="s">
        <v>70</v>
      </c>
      <c r="J127" s="1">
        <v>5.5</v>
      </c>
      <c r="K127" s="1">
        <v>4</v>
      </c>
      <c r="L127" s="1">
        <v>10</v>
      </c>
      <c r="M127" s="1">
        <f>IF(AND((10&gt;L127),(L127&gt;=K127),(K127&gt;=2)),1,0)</f>
        <v>0</v>
      </c>
      <c r="N127" s="1">
        <f>IF(AND((L127&lt;K127),(L127&gt;2),(K127&lt;10)),1,0)</f>
        <v>0</v>
      </c>
      <c r="O127" s="1">
        <f>IF(L127&lt;=2,1,0)</f>
        <v>0</v>
      </c>
      <c r="P127" s="1">
        <f>IF(L127&gt;=10,1,0)</f>
        <v>1</v>
      </c>
      <c r="Q127" s="1">
        <f>SUM(M127:P127)</f>
        <v>1</v>
      </c>
      <c r="R127" s="1" t="b">
        <f>EXACT(K127,L127)</f>
        <v>0</v>
      </c>
    </row>
    <row r="128" spans="1:18" x14ac:dyDescent="0.25">
      <c r="A128" s="1" t="s">
        <v>81</v>
      </c>
      <c r="B128" s="1">
        <v>4.5</v>
      </c>
      <c r="C128" s="1">
        <v>4.1010655400000005</v>
      </c>
      <c r="D128" s="1">
        <v>2</v>
      </c>
      <c r="I128" s="1" t="s">
        <v>75</v>
      </c>
      <c r="J128" s="1">
        <v>5</v>
      </c>
      <c r="K128" s="1">
        <v>4</v>
      </c>
      <c r="L128" s="1">
        <v>9</v>
      </c>
      <c r="M128" s="1">
        <f>IF(AND((10&gt;L128),(L128&gt;=K128),(K128&gt;=2)),1,0)</f>
        <v>1</v>
      </c>
      <c r="N128" s="1">
        <f>IF(AND((L128&lt;K128),(L128&gt;2),(K128&lt;10)),1,0)</f>
        <v>0</v>
      </c>
      <c r="O128" s="1">
        <f>IF(L128&lt;=2,1,0)</f>
        <v>0</v>
      </c>
      <c r="P128" s="1">
        <f>IF(L128&gt;=10,1,0)</f>
        <v>0</v>
      </c>
      <c r="Q128" s="1">
        <f>SUM(M128:P128)</f>
        <v>1</v>
      </c>
      <c r="R128" s="1" t="b">
        <f>EXACT(K128,L128)</f>
        <v>0</v>
      </c>
    </row>
    <row r="129" spans="1:18" x14ac:dyDescent="0.25">
      <c r="A129" s="1" t="s">
        <v>59</v>
      </c>
      <c r="B129" s="1">
        <v>5.2</v>
      </c>
      <c r="C129" s="1">
        <v>3.999162070000001</v>
      </c>
      <c r="D129" s="1">
        <v>1</v>
      </c>
      <c r="I129" s="1" t="s">
        <v>78</v>
      </c>
      <c r="J129" s="1">
        <v>6</v>
      </c>
      <c r="K129" s="1">
        <v>6</v>
      </c>
      <c r="L129" s="1">
        <v>7</v>
      </c>
      <c r="M129" s="1">
        <f>IF(AND((10&gt;L129),(L129&gt;=K129),(K129&gt;=2)),1,0)</f>
        <v>1</v>
      </c>
      <c r="N129" s="1">
        <f>IF(AND((L129&lt;K129),(L129&gt;2),(K129&lt;10)),1,0)</f>
        <v>0</v>
      </c>
      <c r="O129" s="1">
        <f>IF(L129&lt;=2,1,0)</f>
        <v>0</v>
      </c>
      <c r="P129" s="1">
        <f>IF(L129&gt;=10,1,0)</f>
        <v>0</v>
      </c>
      <c r="Q129" s="1">
        <f>SUM(M129:P129)</f>
        <v>1</v>
      </c>
      <c r="R129" s="1" t="b">
        <f>EXACT(K129,L129)</f>
        <v>0</v>
      </c>
    </row>
    <row r="130" spans="1:18" x14ac:dyDescent="0.25">
      <c r="A130" s="1" t="s">
        <v>65</v>
      </c>
      <c r="B130" s="1">
        <v>5.4</v>
      </c>
      <c r="C130" s="1">
        <v>5.2573890300000024</v>
      </c>
      <c r="D130" s="1">
        <v>1</v>
      </c>
      <c r="I130" s="1" t="s">
        <v>68</v>
      </c>
      <c r="J130" s="1">
        <v>6.1</v>
      </c>
      <c r="K130" s="1">
        <v>4</v>
      </c>
      <c r="L130" s="1">
        <v>6</v>
      </c>
      <c r="M130" s="1">
        <f>IF(AND((10&gt;L130),(L130&gt;=K130),(K130&gt;=2)),1,0)</f>
        <v>1</v>
      </c>
      <c r="N130" s="1">
        <f>IF(AND((L130&lt;K130),(L130&gt;2),(K130&lt;10)),1,0)</f>
        <v>0</v>
      </c>
      <c r="O130" s="1">
        <f>IF(L130&lt;=2,1,0)</f>
        <v>0</v>
      </c>
      <c r="P130" s="1">
        <f>IF(L130&gt;=10,1,0)</f>
        <v>0</v>
      </c>
      <c r="Q130" s="1">
        <f>SUM(M130:P130)</f>
        <v>1</v>
      </c>
      <c r="R130" s="1" t="b">
        <f>EXACT(K130,L130)</f>
        <v>0</v>
      </c>
    </row>
    <row r="131" spans="1:18" x14ac:dyDescent="0.25">
      <c r="A131" s="1" t="s">
        <v>66</v>
      </c>
      <c r="B131" s="1">
        <v>4.9000000000000004</v>
      </c>
      <c r="C131" s="1">
        <v>2.0119250499999994</v>
      </c>
      <c r="D131" s="1">
        <v>1</v>
      </c>
      <c r="I131" s="1" t="s">
        <v>61</v>
      </c>
      <c r="J131" s="1">
        <v>4.5999999999999996</v>
      </c>
      <c r="K131" s="1">
        <v>6</v>
      </c>
      <c r="L131" s="1">
        <v>4</v>
      </c>
      <c r="M131" s="1">
        <f>IF(AND((10&gt;L131),(L131&gt;=K131),(K131&gt;=2)),1,0)</f>
        <v>0</v>
      </c>
      <c r="N131" s="1">
        <f>IF(AND((L131&lt;K131),(L131&gt;2),(K131&lt;10)),1,0)</f>
        <v>1</v>
      </c>
      <c r="O131" s="1">
        <f>IF(L131&lt;=2,1,0)</f>
        <v>0</v>
      </c>
      <c r="P131" s="1">
        <f>IF(L131&gt;=10,1,0)</f>
        <v>0</v>
      </c>
      <c r="Q131" s="1">
        <f>SUM(M131:P131)</f>
        <v>1</v>
      </c>
      <c r="R131" s="1" t="b">
        <f>EXACT(K131,L131)</f>
        <v>0</v>
      </c>
    </row>
    <row r="132" spans="1:18" x14ac:dyDescent="0.25">
      <c r="A132" s="1" t="s">
        <v>73</v>
      </c>
      <c r="B132" s="1">
        <v>4.5</v>
      </c>
      <c r="C132" s="1">
        <v>4.3996573099999985</v>
      </c>
      <c r="D132" s="1">
        <v>1</v>
      </c>
      <c r="I132" s="1" t="s">
        <v>62</v>
      </c>
      <c r="J132" s="1">
        <v>5.2</v>
      </c>
      <c r="K132" s="1">
        <v>5</v>
      </c>
      <c r="L132" s="1">
        <v>3</v>
      </c>
      <c r="M132" s="1">
        <f>IF(AND((10&gt;L132),(L132&gt;=K132),(K132&gt;=2)),1,0)</f>
        <v>0</v>
      </c>
      <c r="N132" s="1">
        <f>IF(AND((L132&lt;K132),(L132&gt;2),(K132&lt;10)),1,0)</f>
        <v>1</v>
      </c>
      <c r="O132" s="1">
        <f>IF(L132&lt;=2,1,0)</f>
        <v>0</v>
      </c>
      <c r="P132" s="1">
        <f>IF(L132&gt;=10,1,0)</f>
        <v>0</v>
      </c>
      <c r="Q132" s="1">
        <f>SUM(M132:P132)</f>
        <v>1</v>
      </c>
      <c r="R132" s="1" t="b">
        <f>EXACT(K132,L132)</f>
        <v>0</v>
      </c>
    </row>
    <row r="133" spans="1:18" x14ac:dyDescent="0.25">
      <c r="A133" s="1" t="s">
        <v>80</v>
      </c>
      <c r="B133" s="1">
        <v>4.0999999999999996</v>
      </c>
      <c r="C133" s="1">
        <v>5.6351653599999993</v>
      </c>
      <c r="D133" s="1">
        <v>1</v>
      </c>
      <c r="I133" s="1" t="s">
        <v>63</v>
      </c>
      <c r="J133" s="1">
        <v>4.8</v>
      </c>
      <c r="K133" s="1">
        <v>4</v>
      </c>
      <c r="L133" s="1">
        <v>3</v>
      </c>
      <c r="M133" s="1">
        <f>IF(AND((10&gt;L133),(L133&gt;=K133),(K133&gt;=2)),1,0)</f>
        <v>0</v>
      </c>
      <c r="N133" s="1">
        <f>IF(AND((L133&lt;K133),(L133&gt;2),(K133&lt;10)),1,0)</f>
        <v>1</v>
      </c>
      <c r="O133" s="1">
        <f>IF(L133&lt;=2,1,0)</f>
        <v>0</v>
      </c>
      <c r="P133" s="1">
        <f>IF(L133&gt;=10,1,0)</f>
        <v>0</v>
      </c>
      <c r="Q133" s="1">
        <f>SUM(M133:P133)</f>
        <v>1</v>
      </c>
      <c r="R133" s="1" t="b">
        <f>EXACT(K133,L133)</f>
        <v>0</v>
      </c>
    </row>
    <row r="134" spans="1:18" x14ac:dyDescent="0.25">
      <c r="A134" s="1" t="s">
        <v>79</v>
      </c>
      <c r="B134" s="1">
        <v>5.0999999999999996</v>
      </c>
      <c r="C134" s="1">
        <v>4.3147885400000012</v>
      </c>
      <c r="D134" s="1">
        <v>10</v>
      </c>
      <c r="I134" s="1" t="s">
        <v>79</v>
      </c>
      <c r="J134" s="1">
        <v>5.0999999999999996</v>
      </c>
      <c r="K134" s="1">
        <v>4</v>
      </c>
      <c r="L134" s="1">
        <v>3</v>
      </c>
      <c r="M134" s="1">
        <f>IF(AND((10&gt;L134),(L134&gt;=K134),(K134&gt;=2)),1,0)</f>
        <v>0</v>
      </c>
      <c r="N134" s="1">
        <f>IF(AND((L134&lt;K134),(L134&gt;2),(K134&lt;10)),1,0)</f>
        <v>1</v>
      </c>
      <c r="O134" s="1">
        <f>IF(L134&lt;=2,1,0)</f>
        <v>0</v>
      </c>
      <c r="P134" s="1">
        <f>IF(L134&gt;=10,1,0)</f>
        <v>0</v>
      </c>
      <c r="Q134" s="1">
        <f>SUM(M134:P134)</f>
        <v>1</v>
      </c>
      <c r="R134" s="1" t="b">
        <f>EXACT(K134,L134)</f>
        <v>0</v>
      </c>
    </row>
    <row r="135" spans="1:18" x14ac:dyDescent="0.25">
      <c r="A135" s="1" t="s">
        <v>69</v>
      </c>
      <c r="B135" s="1">
        <v>4.4000000000000004</v>
      </c>
      <c r="C135" s="1">
        <v>4.4761164100000004</v>
      </c>
      <c r="D135" s="1">
        <v>8</v>
      </c>
      <c r="I135" s="1" t="s">
        <v>71</v>
      </c>
      <c r="J135" s="1">
        <v>5.4</v>
      </c>
      <c r="K135" s="1">
        <v>4</v>
      </c>
      <c r="L135" s="1">
        <v>3</v>
      </c>
      <c r="M135" s="1">
        <f>IF(AND((10&gt;L135),(L135&gt;=K135),(K135&gt;=2)),1,0)</f>
        <v>0</v>
      </c>
      <c r="N135" s="1">
        <f>IF(AND((L135&lt;K135),(L135&gt;2),(K135&lt;10)),1,0)</f>
        <v>1</v>
      </c>
      <c r="O135" s="1">
        <f>IF(L135&lt;=2,1,0)</f>
        <v>0</v>
      </c>
      <c r="P135" s="1">
        <f>IF(L135&gt;=10,1,0)</f>
        <v>0</v>
      </c>
      <c r="Q135" s="1">
        <f>SUM(M135:P135)</f>
        <v>1</v>
      </c>
      <c r="R135" s="1" t="b">
        <f>EXACT(K135,L135)</f>
        <v>0</v>
      </c>
    </row>
    <row r="136" spans="1:18" x14ac:dyDescent="0.25">
      <c r="A136" s="1" t="s">
        <v>74</v>
      </c>
      <c r="B136" s="1">
        <v>4.5999999999999996</v>
      </c>
      <c r="C136" s="1">
        <v>4.631243389999999</v>
      </c>
      <c r="D136" s="1">
        <v>7</v>
      </c>
      <c r="I136" s="1" t="s">
        <v>64</v>
      </c>
      <c r="J136" s="1">
        <v>4.3</v>
      </c>
      <c r="K136" s="1">
        <v>6</v>
      </c>
      <c r="L136" s="1">
        <v>2</v>
      </c>
      <c r="M136" s="1">
        <f>IF(AND((10&gt;L136),(L136&gt;=K136),(K136&gt;=2)),1,0)</f>
        <v>0</v>
      </c>
      <c r="N136" s="1">
        <f>IF(AND((L136&lt;K136),(L136&gt;2),(K136&lt;10)),1,0)</f>
        <v>0</v>
      </c>
      <c r="O136" s="1">
        <f>IF(L136&lt;=2,1,0)</f>
        <v>1</v>
      </c>
      <c r="P136" s="1">
        <f>IF(L136&gt;=10,1,0)</f>
        <v>0</v>
      </c>
      <c r="Q136" s="1">
        <f>SUM(M136:P136)</f>
        <v>1</v>
      </c>
      <c r="R136" s="1" t="b">
        <f>EXACT(K136,L136)</f>
        <v>0</v>
      </c>
    </row>
    <row r="137" spans="1:18" x14ac:dyDescent="0.25">
      <c r="A137" s="1" t="s">
        <v>59</v>
      </c>
      <c r="B137" s="1">
        <v>5.2</v>
      </c>
      <c r="C137" s="1">
        <v>4.1667165600000002</v>
      </c>
      <c r="D137" s="1">
        <v>6</v>
      </c>
      <c r="I137" s="1" t="s">
        <v>69</v>
      </c>
      <c r="J137" s="1">
        <v>4.4000000000000004</v>
      </c>
      <c r="K137" s="1">
        <v>4</v>
      </c>
      <c r="L137" s="1">
        <v>2</v>
      </c>
      <c r="M137" s="1">
        <f>IF(AND((10&gt;L137),(L137&gt;=K137),(K137&gt;=2)),1,0)</f>
        <v>0</v>
      </c>
      <c r="N137" s="1">
        <f>IF(AND((L137&lt;K137),(L137&gt;2),(K137&lt;10)),1,0)</f>
        <v>0</v>
      </c>
      <c r="O137" s="1">
        <f>IF(L137&lt;=2,1,0)</f>
        <v>1</v>
      </c>
      <c r="P137" s="1">
        <f>IF(L137&gt;=10,1,0)</f>
        <v>0</v>
      </c>
      <c r="Q137" s="1">
        <f>SUM(M137:P137)</f>
        <v>1</v>
      </c>
      <c r="R137" s="1" t="b">
        <f>EXACT(K137,L137)</f>
        <v>0</v>
      </c>
    </row>
    <row r="138" spans="1:18" x14ac:dyDescent="0.25">
      <c r="A138" s="1" t="s">
        <v>68</v>
      </c>
      <c r="B138" s="1">
        <v>6.1</v>
      </c>
      <c r="C138" s="1">
        <v>4.0005549300000007</v>
      </c>
      <c r="D138" s="1">
        <v>6</v>
      </c>
      <c r="I138" s="1" t="s">
        <v>74</v>
      </c>
      <c r="J138" s="1">
        <v>4.5999999999999996</v>
      </c>
      <c r="K138" s="1">
        <v>5</v>
      </c>
      <c r="L138" s="1">
        <v>2</v>
      </c>
      <c r="M138" s="1">
        <f>IF(AND((10&gt;L138),(L138&gt;=K138),(K138&gt;=2)),1,0)</f>
        <v>0</v>
      </c>
      <c r="N138" s="1">
        <f>IF(AND((L138&lt;K138),(L138&gt;2),(K138&lt;10)),1,0)</f>
        <v>0</v>
      </c>
      <c r="O138" s="1">
        <f>IF(L138&lt;=2,1,0)</f>
        <v>1</v>
      </c>
      <c r="P138" s="1">
        <f>IF(L138&gt;=10,1,0)</f>
        <v>0</v>
      </c>
      <c r="Q138" s="1">
        <f>SUM(M138:P138)</f>
        <v>1</v>
      </c>
      <c r="R138" s="1" t="b">
        <f>EXACT(K138,L138)</f>
        <v>0</v>
      </c>
    </row>
    <row r="139" spans="1:18" x14ac:dyDescent="0.25">
      <c r="A139" s="1" t="s">
        <v>62</v>
      </c>
      <c r="B139" s="1">
        <v>5.2</v>
      </c>
      <c r="C139" s="1">
        <v>4.9946005000000016</v>
      </c>
      <c r="D139" s="1">
        <v>3</v>
      </c>
      <c r="I139" s="1" t="s">
        <v>76</v>
      </c>
      <c r="J139" s="1">
        <v>6.1</v>
      </c>
      <c r="K139" s="1">
        <v>5</v>
      </c>
      <c r="L139" s="1">
        <v>2</v>
      </c>
      <c r="M139" s="1">
        <f>IF(AND((10&gt;L139),(L139&gt;=K139),(K139&gt;=2)),1,0)</f>
        <v>0</v>
      </c>
      <c r="N139" s="1">
        <f>IF(AND((L139&lt;K139),(L139&gt;2),(K139&lt;10)),1,0)</f>
        <v>0</v>
      </c>
      <c r="O139" s="1">
        <f>IF(L139&lt;=2,1,0)</f>
        <v>1</v>
      </c>
      <c r="P139" s="1">
        <f>IF(L139&gt;=10,1,0)</f>
        <v>0</v>
      </c>
      <c r="Q139" s="1">
        <f>SUM(M139:P139)</f>
        <v>1</v>
      </c>
      <c r="R139" s="1" t="b">
        <f>EXACT(K139,L139)</f>
        <v>0</v>
      </c>
    </row>
    <row r="140" spans="1:18" x14ac:dyDescent="0.25">
      <c r="A140" s="1" t="s">
        <v>65</v>
      </c>
      <c r="B140" s="1">
        <v>5.4</v>
      </c>
      <c r="C140" s="1">
        <v>5.0732519100000006</v>
      </c>
      <c r="D140" s="1">
        <v>3</v>
      </c>
      <c r="I140" s="1" t="s">
        <v>81</v>
      </c>
      <c r="J140" s="1">
        <v>4.5</v>
      </c>
      <c r="K140" s="1">
        <v>4</v>
      </c>
      <c r="L140" s="1">
        <v>2</v>
      </c>
      <c r="M140" s="1">
        <f>IF(AND((10&gt;L140),(L140&gt;=K140),(K140&gt;=2)),1,0)</f>
        <v>0</v>
      </c>
      <c r="N140" s="1">
        <f>IF(AND((L140&lt;K140),(L140&gt;2),(K140&lt;10)),1,0)</f>
        <v>0</v>
      </c>
      <c r="O140" s="1">
        <f>IF(L140&lt;=2,1,0)</f>
        <v>1</v>
      </c>
      <c r="P140" s="1">
        <f>IF(L140&gt;=10,1,0)</f>
        <v>0</v>
      </c>
      <c r="Q140" s="1">
        <f>SUM(M140:P140)</f>
        <v>1</v>
      </c>
      <c r="R140" s="1" t="b">
        <f>EXACT(K140,L140)</f>
        <v>0</v>
      </c>
    </row>
    <row r="141" spans="1:18" x14ac:dyDescent="0.25">
      <c r="A141" s="1" t="s">
        <v>63</v>
      </c>
      <c r="B141" s="1">
        <v>4.8</v>
      </c>
      <c r="C141" s="1">
        <v>4.3202257999999993</v>
      </c>
      <c r="D141" s="1">
        <v>2</v>
      </c>
      <c r="I141" s="1" t="s">
        <v>59</v>
      </c>
      <c r="J141" s="1">
        <v>5.2</v>
      </c>
      <c r="K141" s="1">
        <v>4</v>
      </c>
      <c r="L141" s="1">
        <v>1</v>
      </c>
      <c r="M141" s="1">
        <f>IF(AND((10&gt;L141),(L141&gt;=K141),(K141&gt;=2)),1,0)</f>
        <v>0</v>
      </c>
      <c r="N141" s="1">
        <f>IF(AND((L141&lt;K141),(L141&gt;2),(K141&lt;10)),1,0)</f>
        <v>0</v>
      </c>
      <c r="O141" s="1">
        <f>IF(L141&lt;=2,1,0)</f>
        <v>1</v>
      </c>
      <c r="P141" s="1">
        <f>IF(L141&gt;=10,1,0)</f>
        <v>0</v>
      </c>
      <c r="Q141" s="1">
        <f>SUM(M141:P141)</f>
        <v>1</v>
      </c>
      <c r="R141" s="1" t="b">
        <f>EXACT(K141,L141)</f>
        <v>0</v>
      </c>
    </row>
    <row r="142" spans="1:18" x14ac:dyDescent="0.25">
      <c r="A142" s="1" t="s">
        <v>67</v>
      </c>
      <c r="B142" s="1">
        <v>4.8</v>
      </c>
      <c r="C142" s="1">
        <v>3.4805545300000005</v>
      </c>
      <c r="D142" s="1">
        <v>2</v>
      </c>
      <c r="I142" s="1" t="s">
        <v>65</v>
      </c>
      <c r="J142" s="1">
        <v>5.4</v>
      </c>
      <c r="K142" s="1">
        <v>5</v>
      </c>
      <c r="L142" s="1">
        <v>1</v>
      </c>
      <c r="M142" s="1">
        <f>IF(AND((10&gt;L142),(L142&gt;=K142),(K142&gt;=2)),1,0)</f>
        <v>0</v>
      </c>
      <c r="N142" s="1">
        <f>IF(AND((L142&lt;K142),(L142&gt;2),(K142&lt;10)),1,0)</f>
        <v>0</v>
      </c>
      <c r="O142" s="1">
        <f>IF(L142&lt;=2,1,0)</f>
        <v>1</v>
      </c>
      <c r="P142" s="1">
        <f>IF(L142&gt;=10,1,0)</f>
        <v>0</v>
      </c>
      <c r="Q142" s="1">
        <f>SUM(M142:P142)</f>
        <v>1</v>
      </c>
      <c r="R142" s="1" t="b">
        <f>EXACT(K142,L142)</f>
        <v>0</v>
      </c>
    </row>
    <row r="143" spans="1:18" x14ac:dyDescent="0.25">
      <c r="A143" s="1" t="s">
        <v>73</v>
      </c>
      <c r="B143" s="1">
        <v>4.5</v>
      </c>
      <c r="C143" s="1">
        <v>4.6529235399999997</v>
      </c>
      <c r="D143" s="1">
        <v>2</v>
      </c>
      <c r="I143" s="1" t="s">
        <v>66</v>
      </c>
      <c r="J143" s="1">
        <v>4.9000000000000004</v>
      </c>
      <c r="K143" s="1">
        <v>2</v>
      </c>
      <c r="L143" s="1">
        <v>1</v>
      </c>
      <c r="M143" s="1">
        <f>IF(AND((10&gt;L143),(L143&gt;=K143),(K143&gt;=2)),1,0)</f>
        <v>0</v>
      </c>
      <c r="N143" s="1">
        <f>IF(AND((L143&lt;K143),(L143&gt;2),(K143&lt;10)),1,0)</f>
        <v>0</v>
      </c>
      <c r="O143" s="1">
        <f>IF(L143&lt;=2,1,0)</f>
        <v>1</v>
      </c>
      <c r="P143" s="1">
        <f>IF(L143&gt;=10,1,0)</f>
        <v>0</v>
      </c>
      <c r="Q143" s="1">
        <f>SUM(M143:P143)</f>
        <v>1</v>
      </c>
      <c r="R143" s="1" t="b">
        <f>EXACT(K143,L143)</f>
        <v>0</v>
      </c>
    </row>
    <row r="144" spans="1:18" x14ac:dyDescent="0.25">
      <c r="A144" s="1" t="s">
        <v>75</v>
      </c>
      <c r="B144" s="1">
        <v>5</v>
      </c>
      <c r="C144" s="1">
        <v>4.220507529999999</v>
      </c>
      <c r="D144" s="1">
        <v>2</v>
      </c>
      <c r="I144" s="1" t="s">
        <v>73</v>
      </c>
      <c r="J144" s="1">
        <v>4.5</v>
      </c>
      <c r="K144" s="1">
        <v>4</v>
      </c>
      <c r="L144" s="1">
        <v>1</v>
      </c>
      <c r="M144" s="1">
        <f>IF(AND((10&gt;L144),(L144&gt;=K144),(K144&gt;=2)),1,0)</f>
        <v>0</v>
      </c>
      <c r="N144" s="1">
        <f>IF(AND((L144&lt;K144),(L144&gt;2),(K144&lt;10)),1,0)</f>
        <v>0</v>
      </c>
      <c r="O144" s="1">
        <f>IF(L144&lt;=2,1,0)</f>
        <v>1</v>
      </c>
      <c r="P144" s="1">
        <f>IF(L144&gt;=10,1,0)</f>
        <v>0</v>
      </c>
      <c r="Q144" s="1">
        <f>SUM(M144:P144)</f>
        <v>1</v>
      </c>
      <c r="R144" s="1" t="b">
        <f>EXACT(K144,L144)</f>
        <v>0</v>
      </c>
    </row>
    <row r="145" spans="1:18" x14ac:dyDescent="0.25">
      <c r="A145" s="1" t="s">
        <v>78</v>
      </c>
      <c r="B145" s="1">
        <v>6</v>
      </c>
      <c r="C145" s="1">
        <v>5.7952120799999989</v>
      </c>
      <c r="D145" s="1">
        <v>2</v>
      </c>
      <c r="I145" s="1" t="s">
        <v>80</v>
      </c>
      <c r="J145" s="1">
        <v>4.0999999999999996</v>
      </c>
      <c r="K145" s="1">
        <v>6</v>
      </c>
      <c r="L145" s="1">
        <v>1</v>
      </c>
      <c r="M145" s="1">
        <f>IF(AND((10&gt;L145),(L145&gt;=K145),(K145&gt;=2)),1,0)</f>
        <v>0</v>
      </c>
      <c r="N145" s="1">
        <f>IF(AND((L145&lt;K145),(L145&gt;2),(K145&lt;10)),1,0)</f>
        <v>0</v>
      </c>
      <c r="O145" s="1">
        <f>IF(L145&lt;=2,1,0)</f>
        <v>1</v>
      </c>
      <c r="P145" s="1">
        <f>IF(L145&gt;=10,1,0)</f>
        <v>0</v>
      </c>
      <c r="Q145" s="1">
        <f>SUM(M145:P145)</f>
        <v>1</v>
      </c>
      <c r="R145" s="1" t="b">
        <f>EXACT(K145,L145)</f>
        <v>0</v>
      </c>
    </row>
    <row r="146" spans="1:18" x14ac:dyDescent="0.25">
      <c r="A146" s="1" t="s">
        <v>80</v>
      </c>
      <c r="B146" s="1">
        <v>4.0999999999999996</v>
      </c>
      <c r="C146" s="1">
        <v>5.4168545800000008</v>
      </c>
      <c r="D146" s="1">
        <v>2</v>
      </c>
      <c r="I146" s="1" t="s">
        <v>79</v>
      </c>
      <c r="J146" s="1">
        <v>5.0999999999999996</v>
      </c>
      <c r="K146" s="1">
        <v>4</v>
      </c>
      <c r="L146" s="1">
        <v>10</v>
      </c>
      <c r="M146" s="1">
        <f>IF(AND((10&gt;L146),(L146&gt;=K146),(K146&gt;=2)),1,0)</f>
        <v>0</v>
      </c>
      <c r="N146" s="1">
        <f>IF(AND((L146&lt;K146),(L146&gt;2),(K146&lt;10)),1,0)</f>
        <v>0</v>
      </c>
      <c r="O146" s="1">
        <f>IF(L146&lt;=2,1,0)</f>
        <v>0</v>
      </c>
      <c r="P146" s="1">
        <f>IF(L146&gt;=10,1,0)</f>
        <v>1</v>
      </c>
      <c r="Q146" s="1">
        <f>SUM(M146:P146)</f>
        <v>1</v>
      </c>
      <c r="R146" s="1" t="b">
        <f>EXACT(K146,L146)</f>
        <v>0</v>
      </c>
    </row>
    <row r="147" spans="1:18" x14ac:dyDescent="0.25">
      <c r="A147" s="1" t="s">
        <v>81</v>
      </c>
      <c r="B147" s="1">
        <v>4.5</v>
      </c>
      <c r="C147" s="1">
        <v>1.0073713700000011</v>
      </c>
      <c r="D147" s="1">
        <v>2</v>
      </c>
      <c r="I147" s="1" t="s">
        <v>69</v>
      </c>
      <c r="J147" s="1">
        <v>4.4000000000000004</v>
      </c>
      <c r="K147" s="1">
        <v>4</v>
      </c>
      <c r="L147" s="1">
        <v>8</v>
      </c>
      <c r="M147" s="1">
        <f>IF(AND((10&gt;L147),(L147&gt;=K147),(K147&gt;=2)),1,0)</f>
        <v>1</v>
      </c>
      <c r="N147" s="1">
        <f>IF(AND((L147&lt;K147),(L147&gt;2),(K147&lt;10)),1,0)</f>
        <v>0</v>
      </c>
      <c r="O147" s="1">
        <f>IF(L147&lt;=2,1,0)</f>
        <v>0</v>
      </c>
      <c r="P147" s="1">
        <f>IF(L147&gt;=10,1,0)</f>
        <v>0</v>
      </c>
      <c r="Q147" s="1">
        <f>SUM(M147:P147)</f>
        <v>1</v>
      </c>
      <c r="R147" s="1" t="b">
        <f>EXACT(K147,L147)</f>
        <v>0</v>
      </c>
    </row>
    <row r="148" spans="1:18" x14ac:dyDescent="0.25">
      <c r="A148" s="1" t="s">
        <v>61</v>
      </c>
      <c r="B148" s="1">
        <v>4.5999999999999996</v>
      </c>
      <c r="C148" s="1">
        <v>5.4093964399999983</v>
      </c>
      <c r="D148" s="1">
        <v>1</v>
      </c>
      <c r="I148" s="1" t="s">
        <v>74</v>
      </c>
      <c r="J148" s="1">
        <v>4.5999999999999996</v>
      </c>
      <c r="K148" s="1">
        <v>5</v>
      </c>
      <c r="L148" s="1">
        <v>7</v>
      </c>
      <c r="M148" s="1">
        <f>IF(AND((10&gt;L148),(L148&gt;=K148),(K148&gt;=2)),1,0)</f>
        <v>1</v>
      </c>
      <c r="N148" s="1">
        <f>IF(AND((L148&lt;K148),(L148&gt;2),(K148&lt;10)),1,0)</f>
        <v>0</v>
      </c>
      <c r="O148" s="1">
        <f>IF(L148&lt;=2,1,0)</f>
        <v>0</v>
      </c>
      <c r="P148" s="1">
        <f>IF(L148&gt;=10,1,0)</f>
        <v>0</v>
      </c>
      <c r="Q148" s="1">
        <f>SUM(M148:P148)</f>
        <v>1</v>
      </c>
      <c r="R148" s="1" t="b">
        <f>EXACT(K148,L148)</f>
        <v>0</v>
      </c>
    </row>
    <row r="149" spans="1:18" x14ac:dyDescent="0.25">
      <c r="A149" s="1" t="s">
        <v>66</v>
      </c>
      <c r="B149" s="1">
        <v>4.9000000000000004</v>
      </c>
      <c r="C149" s="1">
        <v>2.4101767100000009</v>
      </c>
      <c r="D149" s="1">
        <v>1</v>
      </c>
      <c r="I149" s="1" t="s">
        <v>59</v>
      </c>
      <c r="J149" s="1">
        <v>5.2</v>
      </c>
      <c r="K149" s="1">
        <v>4</v>
      </c>
      <c r="L149" s="1">
        <v>6</v>
      </c>
      <c r="M149" s="1">
        <f>IF(AND((10&gt;L149),(L149&gt;=K149),(K149&gt;=2)),1,0)</f>
        <v>1</v>
      </c>
      <c r="N149" s="1">
        <f>IF(AND((L149&lt;K149),(L149&gt;2),(K149&lt;10)),1,0)</f>
        <v>0</v>
      </c>
      <c r="O149" s="1">
        <f>IF(L149&lt;=2,1,0)</f>
        <v>0</v>
      </c>
      <c r="P149" s="1">
        <f>IF(L149&gt;=10,1,0)</f>
        <v>0</v>
      </c>
      <c r="Q149" s="1">
        <f>SUM(M149:P149)</f>
        <v>1</v>
      </c>
      <c r="R149" s="1" t="b">
        <f>EXACT(K149,L149)</f>
        <v>0</v>
      </c>
    </row>
    <row r="150" spans="1:18" x14ac:dyDescent="0.25">
      <c r="A150" s="1" t="s">
        <v>70</v>
      </c>
      <c r="B150" s="1">
        <v>5.5</v>
      </c>
      <c r="C150" s="1">
        <v>3.8489027499999997</v>
      </c>
      <c r="D150" s="1">
        <v>1</v>
      </c>
      <c r="I150" s="1" t="s">
        <v>68</v>
      </c>
      <c r="J150" s="1">
        <v>6.1</v>
      </c>
      <c r="K150" s="1">
        <v>4</v>
      </c>
      <c r="L150" s="1">
        <v>6</v>
      </c>
      <c r="M150" s="1">
        <f>IF(AND((10&gt;L150),(L150&gt;=K150),(K150&gt;=2)),1,0)</f>
        <v>1</v>
      </c>
      <c r="N150" s="1">
        <f>IF(AND((L150&lt;K150),(L150&gt;2),(K150&lt;10)),1,0)</f>
        <v>0</v>
      </c>
      <c r="O150" s="1">
        <f>IF(L150&lt;=2,1,0)</f>
        <v>0</v>
      </c>
      <c r="P150" s="1">
        <f>IF(L150&gt;=10,1,0)</f>
        <v>0</v>
      </c>
      <c r="Q150" s="1">
        <f>SUM(M150:P150)</f>
        <v>1</v>
      </c>
      <c r="R150" s="1" t="b">
        <f>EXACT(K150,L150)</f>
        <v>0</v>
      </c>
    </row>
    <row r="151" spans="1:18" x14ac:dyDescent="0.25">
      <c r="A151" s="1" t="s">
        <v>71</v>
      </c>
      <c r="B151" s="1">
        <v>5.4</v>
      </c>
      <c r="C151" s="1">
        <v>1.8744215900000007</v>
      </c>
      <c r="D151" s="1">
        <v>1</v>
      </c>
      <c r="I151" s="1" t="s">
        <v>62</v>
      </c>
      <c r="J151" s="1">
        <v>5.2</v>
      </c>
      <c r="K151" s="1">
        <v>5</v>
      </c>
      <c r="L151" s="1">
        <v>3</v>
      </c>
      <c r="M151" s="1">
        <f>IF(AND((10&gt;L151),(L151&gt;=K151),(K151&gt;=2)),1,0)</f>
        <v>0</v>
      </c>
      <c r="N151" s="1">
        <f>IF(AND((L151&lt;K151),(L151&gt;2),(K151&lt;10)),1,0)</f>
        <v>1</v>
      </c>
      <c r="O151" s="1">
        <f>IF(L151&lt;=2,1,0)</f>
        <v>0</v>
      </c>
      <c r="P151" s="1">
        <f>IF(L151&gt;=10,1,0)</f>
        <v>0</v>
      </c>
      <c r="Q151" s="1">
        <f>SUM(M151:P151)</f>
        <v>1</v>
      </c>
      <c r="R151" s="1" t="b">
        <f>EXACT(K151,L151)</f>
        <v>0</v>
      </c>
    </row>
    <row r="152" spans="1:18" x14ac:dyDescent="0.25">
      <c r="A152" s="1" t="s">
        <v>76</v>
      </c>
      <c r="B152" s="1">
        <v>6.1</v>
      </c>
      <c r="C152" s="1">
        <v>5.3537866700000007</v>
      </c>
      <c r="D152" s="1">
        <v>0</v>
      </c>
      <c r="I152" s="1" t="s">
        <v>65</v>
      </c>
      <c r="J152" s="1">
        <v>5.4</v>
      </c>
      <c r="K152" s="1">
        <v>5</v>
      </c>
      <c r="L152" s="1">
        <v>3</v>
      </c>
      <c r="M152" s="1">
        <f>IF(AND((10&gt;L152),(L152&gt;=K152),(K152&gt;=2)),1,0)</f>
        <v>0</v>
      </c>
      <c r="N152" s="1">
        <f>IF(AND((L152&lt;K152),(L152&gt;2),(K152&lt;10)),1,0)</f>
        <v>1</v>
      </c>
      <c r="O152" s="1">
        <f>IF(L152&lt;=2,1,0)</f>
        <v>0</v>
      </c>
      <c r="P152" s="1">
        <f>IF(L152&gt;=10,1,0)</f>
        <v>0</v>
      </c>
      <c r="Q152" s="1">
        <f>SUM(M152:P152)</f>
        <v>1</v>
      </c>
      <c r="R152" s="1" t="b">
        <f>EXACT(K152,L152)</f>
        <v>0</v>
      </c>
    </row>
    <row r="153" spans="1:18" x14ac:dyDescent="0.25">
      <c r="A153" s="1" t="s">
        <v>80</v>
      </c>
      <c r="B153" s="1">
        <v>4.0999999999999996</v>
      </c>
      <c r="C153" s="1">
        <v>6.0016849300000015</v>
      </c>
      <c r="D153" s="1">
        <v>11</v>
      </c>
      <c r="I153" s="1" t="s">
        <v>63</v>
      </c>
      <c r="J153" s="1">
        <v>4.8</v>
      </c>
      <c r="K153" s="1">
        <v>4</v>
      </c>
      <c r="L153" s="1">
        <v>2</v>
      </c>
      <c r="M153" s="1">
        <f>IF(AND((10&gt;L153),(L153&gt;=K153),(K153&gt;=2)),1,0)</f>
        <v>0</v>
      </c>
      <c r="N153" s="1">
        <f>IF(AND((L153&lt;K153),(L153&gt;2),(K153&lt;10)),1,0)</f>
        <v>0</v>
      </c>
      <c r="O153" s="1">
        <f>IF(L153&lt;=2,1,0)</f>
        <v>1</v>
      </c>
      <c r="P153" s="1">
        <f>IF(L153&gt;=10,1,0)</f>
        <v>0</v>
      </c>
      <c r="Q153" s="1">
        <f>SUM(M153:P153)</f>
        <v>1</v>
      </c>
      <c r="R153" s="1" t="b">
        <f>EXACT(K153,L153)</f>
        <v>0</v>
      </c>
    </row>
    <row r="154" spans="1:18" x14ac:dyDescent="0.25">
      <c r="A154" s="1" t="s">
        <v>69</v>
      </c>
      <c r="B154" s="1">
        <v>4.4000000000000004</v>
      </c>
      <c r="C154" s="1">
        <v>4.5802412800000001</v>
      </c>
      <c r="D154" s="1">
        <v>9</v>
      </c>
      <c r="I154" s="1" t="s">
        <v>67</v>
      </c>
      <c r="J154" s="1">
        <v>4.8</v>
      </c>
      <c r="K154" s="1">
        <v>3</v>
      </c>
      <c r="L154" s="1">
        <v>2</v>
      </c>
      <c r="M154" s="1">
        <f>IF(AND((10&gt;L154),(L154&gt;=K154),(K154&gt;=2)),1,0)</f>
        <v>0</v>
      </c>
      <c r="N154" s="1">
        <f>IF(AND((L154&lt;K154),(L154&gt;2),(K154&lt;10)),1,0)</f>
        <v>0</v>
      </c>
      <c r="O154" s="1">
        <f>IF(L154&lt;=2,1,0)</f>
        <v>1</v>
      </c>
      <c r="P154" s="1">
        <f>IF(L154&gt;=10,1,0)</f>
        <v>0</v>
      </c>
      <c r="Q154" s="1">
        <f>SUM(M154:P154)</f>
        <v>1</v>
      </c>
      <c r="R154" s="1" t="b">
        <f>EXACT(K154,L154)</f>
        <v>0</v>
      </c>
    </row>
    <row r="155" spans="1:18" x14ac:dyDescent="0.25">
      <c r="A155" s="1" t="s">
        <v>79</v>
      </c>
      <c r="B155" s="1">
        <v>5.0999999999999996</v>
      </c>
      <c r="C155" s="1">
        <v>4.1116605600000016</v>
      </c>
      <c r="D155" s="1">
        <v>7</v>
      </c>
      <c r="I155" s="1" t="s">
        <v>73</v>
      </c>
      <c r="J155" s="1">
        <v>4.5</v>
      </c>
      <c r="K155" s="1">
        <v>5</v>
      </c>
      <c r="L155" s="1">
        <v>2</v>
      </c>
      <c r="M155" s="1">
        <f>IF(AND((10&gt;L155),(L155&gt;=K155),(K155&gt;=2)),1,0)</f>
        <v>0</v>
      </c>
      <c r="N155" s="1">
        <f>IF(AND((L155&lt;K155),(L155&gt;2),(K155&lt;10)),1,0)</f>
        <v>0</v>
      </c>
      <c r="O155" s="1">
        <f>IF(L155&lt;=2,1,0)</f>
        <v>1</v>
      </c>
      <c r="P155" s="1">
        <f>IF(L155&gt;=10,1,0)</f>
        <v>0</v>
      </c>
      <c r="Q155" s="1">
        <f>SUM(M155:P155)</f>
        <v>1</v>
      </c>
      <c r="R155" s="1" t="b">
        <f>EXACT(K155,L155)</f>
        <v>0</v>
      </c>
    </row>
    <row r="156" spans="1:18" x14ac:dyDescent="0.25">
      <c r="A156" s="1" t="s">
        <v>66</v>
      </c>
      <c r="B156" s="1">
        <v>4.9000000000000004</v>
      </c>
      <c r="C156" s="1">
        <v>2.9047507900000009</v>
      </c>
      <c r="D156" s="1">
        <v>6</v>
      </c>
      <c r="I156" s="1" t="s">
        <v>75</v>
      </c>
      <c r="J156" s="1">
        <v>5</v>
      </c>
      <c r="K156" s="1">
        <v>4</v>
      </c>
      <c r="L156" s="1">
        <v>2</v>
      </c>
      <c r="M156" s="1">
        <f>IF(AND((10&gt;L156),(L156&gt;=K156),(K156&gt;=2)),1,0)</f>
        <v>0</v>
      </c>
      <c r="N156" s="1">
        <f>IF(AND((L156&lt;K156),(L156&gt;2),(K156&lt;10)),1,0)</f>
        <v>0</v>
      </c>
      <c r="O156" s="1">
        <f>IF(L156&lt;=2,1,0)</f>
        <v>1</v>
      </c>
      <c r="P156" s="1">
        <f>IF(L156&gt;=10,1,0)</f>
        <v>0</v>
      </c>
      <c r="Q156" s="1">
        <f>SUM(M156:P156)</f>
        <v>1</v>
      </c>
      <c r="R156" s="1" t="b">
        <f>EXACT(K156,L156)</f>
        <v>0</v>
      </c>
    </row>
    <row r="157" spans="1:18" x14ac:dyDescent="0.25">
      <c r="A157" s="1" t="s">
        <v>71</v>
      </c>
      <c r="B157" s="1">
        <v>5.4</v>
      </c>
      <c r="C157" s="1">
        <v>2.0775164100000012</v>
      </c>
      <c r="D157" s="1">
        <v>6</v>
      </c>
      <c r="I157" s="1" t="s">
        <v>78</v>
      </c>
      <c r="J157" s="1">
        <v>6</v>
      </c>
      <c r="K157" s="1">
        <v>6</v>
      </c>
      <c r="L157" s="1">
        <v>2</v>
      </c>
      <c r="M157" s="1">
        <f>IF(AND((10&gt;L157),(L157&gt;=K157),(K157&gt;=2)),1,0)</f>
        <v>0</v>
      </c>
      <c r="N157" s="1">
        <f>IF(AND((L157&lt;K157),(L157&gt;2),(K157&lt;10)),1,0)</f>
        <v>0</v>
      </c>
      <c r="O157" s="1">
        <f>IF(L157&lt;=2,1,0)</f>
        <v>1</v>
      </c>
      <c r="P157" s="1">
        <f>IF(L157&gt;=10,1,0)</f>
        <v>0</v>
      </c>
      <c r="Q157" s="1">
        <f>SUM(M157:P157)</f>
        <v>1</v>
      </c>
      <c r="R157" s="1" t="b">
        <f>EXACT(K157,L157)</f>
        <v>0</v>
      </c>
    </row>
    <row r="158" spans="1:18" x14ac:dyDescent="0.25">
      <c r="A158" s="1" t="s">
        <v>74</v>
      </c>
      <c r="B158" s="1">
        <v>4.5999999999999996</v>
      </c>
      <c r="C158" s="1">
        <v>4.397572030000001</v>
      </c>
      <c r="D158" s="1">
        <v>6</v>
      </c>
      <c r="I158" s="1" t="s">
        <v>80</v>
      </c>
      <c r="J158" s="1">
        <v>4.0999999999999996</v>
      </c>
      <c r="K158" s="1">
        <v>5</v>
      </c>
      <c r="L158" s="1">
        <v>2</v>
      </c>
      <c r="M158" s="1">
        <f>IF(AND((10&gt;L158),(L158&gt;=K158),(K158&gt;=2)),1,0)</f>
        <v>0</v>
      </c>
      <c r="N158" s="1">
        <f>IF(AND((L158&lt;K158),(L158&gt;2),(K158&lt;10)),1,0)</f>
        <v>0</v>
      </c>
      <c r="O158" s="1">
        <f>IF(L158&lt;=2,1,0)</f>
        <v>1</v>
      </c>
      <c r="P158" s="1">
        <f>IF(L158&gt;=10,1,0)</f>
        <v>0</v>
      </c>
      <c r="Q158" s="1">
        <f>SUM(M158:P158)</f>
        <v>1</v>
      </c>
      <c r="R158" s="1" t="b">
        <f>EXACT(K158,L158)</f>
        <v>0</v>
      </c>
    </row>
    <row r="159" spans="1:18" x14ac:dyDescent="0.25">
      <c r="A159" s="1" t="s">
        <v>76</v>
      </c>
      <c r="B159" s="1">
        <v>6.1</v>
      </c>
      <c r="C159" s="1">
        <v>5.2012741499999997</v>
      </c>
      <c r="D159" s="1">
        <v>6</v>
      </c>
      <c r="I159" s="1" t="s">
        <v>81</v>
      </c>
      <c r="J159" s="1">
        <v>4.5</v>
      </c>
      <c r="K159" s="1">
        <v>1</v>
      </c>
      <c r="L159" s="1">
        <v>2</v>
      </c>
      <c r="M159" s="1">
        <f>IF(AND((10&gt;L159),(L159&gt;=K159),(K159&gt;=2)),1,0)</f>
        <v>0</v>
      </c>
      <c r="N159" s="1">
        <f>IF(AND((L159&lt;K159),(L159&gt;2),(K159&lt;10)),1,0)</f>
        <v>0</v>
      </c>
      <c r="O159" s="1">
        <f>IF(L159&lt;=2,1,0)</f>
        <v>1</v>
      </c>
      <c r="P159" s="1">
        <f>IF(L159&gt;=10,1,0)</f>
        <v>0</v>
      </c>
      <c r="Q159" s="1">
        <f>SUM(M159:P159)</f>
        <v>1</v>
      </c>
      <c r="R159" s="1" t="b">
        <f>EXACT(K159,L159)</f>
        <v>0</v>
      </c>
    </row>
    <row r="160" spans="1:18" x14ac:dyDescent="0.25">
      <c r="A160" s="1" t="s">
        <v>73</v>
      </c>
      <c r="B160" s="1">
        <v>4.5</v>
      </c>
      <c r="C160" s="1">
        <v>4.8006510299999992</v>
      </c>
      <c r="D160" s="1">
        <v>4</v>
      </c>
      <c r="I160" s="1" t="s">
        <v>61</v>
      </c>
      <c r="J160" s="1">
        <v>4.5999999999999996</v>
      </c>
      <c r="K160" s="1">
        <v>5</v>
      </c>
      <c r="L160" s="1">
        <v>1</v>
      </c>
      <c r="M160" s="1">
        <f>IF(AND((10&gt;L160),(L160&gt;=K160),(K160&gt;=2)),1,0)</f>
        <v>0</v>
      </c>
      <c r="N160" s="1">
        <f>IF(AND((L160&lt;K160),(L160&gt;2),(K160&lt;10)),1,0)</f>
        <v>0</v>
      </c>
      <c r="O160" s="1">
        <f>IF(L160&lt;=2,1,0)</f>
        <v>1</v>
      </c>
      <c r="P160" s="1">
        <f>IF(L160&gt;=10,1,0)</f>
        <v>0</v>
      </c>
      <c r="Q160" s="1">
        <f>SUM(M160:P160)</f>
        <v>1</v>
      </c>
      <c r="R160" s="1" t="b">
        <f>EXACT(K160,L160)</f>
        <v>0</v>
      </c>
    </row>
    <row r="161" spans="1:18" x14ac:dyDescent="0.25">
      <c r="A161" s="1" t="s">
        <v>63</v>
      </c>
      <c r="B161" s="1">
        <v>4.8</v>
      </c>
      <c r="C161" s="1">
        <v>4.3435127200000005</v>
      </c>
      <c r="D161" s="1">
        <v>3</v>
      </c>
      <c r="I161" s="1" t="s">
        <v>66</v>
      </c>
      <c r="J161" s="1">
        <v>4.9000000000000004</v>
      </c>
      <c r="K161" s="1">
        <v>2</v>
      </c>
      <c r="L161" s="1">
        <v>1</v>
      </c>
      <c r="M161" s="1">
        <f>IF(AND((10&gt;L161),(L161&gt;=K161),(K161&gt;=2)),1,0)</f>
        <v>0</v>
      </c>
      <c r="N161" s="1">
        <f>IF(AND((L161&lt;K161),(L161&gt;2),(K161&lt;10)),1,0)</f>
        <v>0</v>
      </c>
      <c r="O161" s="1">
        <f>IF(L161&lt;=2,1,0)</f>
        <v>1</v>
      </c>
      <c r="P161" s="1">
        <f>IF(L161&gt;=10,1,0)</f>
        <v>0</v>
      </c>
      <c r="Q161" s="1">
        <f>SUM(M161:P161)</f>
        <v>1</v>
      </c>
      <c r="R161" s="1" t="b">
        <f>EXACT(K161,L161)</f>
        <v>0</v>
      </c>
    </row>
    <row r="162" spans="1:18" x14ac:dyDescent="0.25">
      <c r="A162" s="1" t="s">
        <v>65</v>
      </c>
      <c r="B162" s="1">
        <v>5.4</v>
      </c>
      <c r="C162" s="1">
        <v>5.0997962400000008</v>
      </c>
      <c r="D162" s="1">
        <v>3</v>
      </c>
      <c r="I162" s="1" t="s">
        <v>70</v>
      </c>
      <c r="J162" s="1">
        <v>5.5</v>
      </c>
      <c r="K162" s="1">
        <v>4</v>
      </c>
      <c r="L162" s="1">
        <v>1</v>
      </c>
      <c r="M162" s="1">
        <f>IF(AND((10&gt;L162),(L162&gt;=K162),(K162&gt;=2)),1,0)</f>
        <v>0</v>
      </c>
      <c r="N162" s="1">
        <f>IF(AND((L162&lt;K162),(L162&gt;2),(K162&lt;10)),1,0)</f>
        <v>0</v>
      </c>
      <c r="O162" s="1">
        <f>IF(L162&lt;=2,1,0)</f>
        <v>1</v>
      </c>
      <c r="P162" s="1">
        <f>IF(L162&gt;=10,1,0)</f>
        <v>0</v>
      </c>
      <c r="Q162" s="1">
        <f>SUM(M162:P162)</f>
        <v>1</v>
      </c>
      <c r="R162" s="1" t="b">
        <f>EXACT(K162,L162)</f>
        <v>0</v>
      </c>
    </row>
    <row r="163" spans="1:18" x14ac:dyDescent="0.25">
      <c r="A163" s="1" t="s">
        <v>81</v>
      </c>
      <c r="B163" s="1">
        <v>4.5</v>
      </c>
      <c r="C163" s="1">
        <v>8.0303402500000001</v>
      </c>
      <c r="D163" s="1">
        <v>3</v>
      </c>
      <c r="I163" s="1" t="s">
        <v>71</v>
      </c>
      <c r="J163" s="1">
        <v>5.4</v>
      </c>
      <c r="K163" s="1">
        <v>2</v>
      </c>
      <c r="L163" s="1">
        <v>1</v>
      </c>
      <c r="M163" s="1">
        <f>IF(AND((10&gt;L163),(L163&gt;=K163),(K163&gt;=2)),1,0)</f>
        <v>0</v>
      </c>
      <c r="N163" s="1">
        <f>IF(AND((L163&lt;K163),(L163&gt;2),(K163&lt;10)),1,0)</f>
        <v>0</v>
      </c>
      <c r="O163" s="1">
        <f>IF(L163&lt;=2,1,0)</f>
        <v>1</v>
      </c>
      <c r="P163" s="1">
        <f>IF(L163&gt;=10,1,0)</f>
        <v>0</v>
      </c>
      <c r="Q163" s="1">
        <f>SUM(M163:P163)</f>
        <v>1</v>
      </c>
      <c r="R163" s="1" t="b">
        <f>EXACT(K163,L163)</f>
        <v>0</v>
      </c>
    </row>
    <row r="164" spans="1:18" x14ac:dyDescent="0.25">
      <c r="A164" s="1" t="s">
        <v>59</v>
      </c>
      <c r="B164" s="1">
        <v>5.2</v>
      </c>
      <c r="C164" s="1">
        <v>4.2260959100000006</v>
      </c>
      <c r="D164" s="1">
        <v>2</v>
      </c>
      <c r="I164" s="1" t="s">
        <v>76</v>
      </c>
      <c r="J164" s="1">
        <v>6.1</v>
      </c>
      <c r="K164" s="1">
        <v>5</v>
      </c>
      <c r="L164" s="1">
        <v>0</v>
      </c>
      <c r="M164" s="1">
        <f>IF(AND((10&gt;L164),(L164&gt;=K164),(K164&gt;=2)),1,0)</f>
        <v>0</v>
      </c>
      <c r="N164" s="1">
        <f>IF(AND((L164&lt;K164),(L164&gt;2),(K164&lt;10)),1,0)</f>
        <v>0</v>
      </c>
      <c r="O164" s="1">
        <f>IF(L164&lt;=2,1,0)</f>
        <v>1</v>
      </c>
      <c r="P164" s="1">
        <f>IF(L164&gt;=10,1,0)</f>
        <v>0</v>
      </c>
      <c r="Q164" s="1">
        <f>SUM(M164:P164)</f>
        <v>1</v>
      </c>
      <c r="R164" s="1" t="b">
        <f>EXACT(K164,L164)</f>
        <v>0</v>
      </c>
    </row>
    <row r="165" spans="1:18" x14ac:dyDescent="0.25">
      <c r="A165" s="1" t="s">
        <v>62</v>
      </c>
      <c r="B165" s="1">
        <v>5.2</v>
      </c>
      <c r="C165" s="1">
        <v>5.1754491600000021</v>
      </c>
      <c r="D165" s="1">
        <v>2</v>
      </c>
      <c r="I165" s="1" t="s">
        <v>80</v>
      </c>
      <c r="J165" s="1">
        <v>4.0999999999999996</v>
      </c>
      <c r="K165" s="1">
        <v>6</v>
      </c>
      <c r="L165" s="1">
        <v>11</v>
      </c>
      <c r="M165" s="1">
        <f>IF(AND((10&gt;L165),(L165&gt;=K165),(K165&gt;=2)),1,0)</f>
        <v>0</v>
      </c>
      <c r="N165" s="1">
        <f>IF(AND((L165&lt;K165),(L165&gt;2),(K165&lt;10)),1,0)</f>
        <v>0</v>
      </c>
      <c r="O165" s="1">
        <f>IF(L165&lt;=2,1,0)</f>
        <v>0</v>
      </c>
      <c r="P165" s="1">
        <f>IF(L165&gt;=10,1,0)</f>
        <v>1</v>
      </c>
      <c r="Q165" s="1">
        <f>SUM(M165:P165)</f>
        <v>1</v>
      </c>
      <c r="R165" s="1" t="b">
        <f>EXACT(K165,L165)</f>
        <v>0</v>
      </c>
    </row>
    <row r="166" spans="1:18" x14ac:dyDescent="0.25">
      <c r="A166" s="1" t="s">
        <v>67</v>
      </c>
      <c r="B166" s="1">
        <v>4.8</v>
      </c>
      <c r="C166" s="1">
        <v>3.8030871900000012</v>
      </c>
      <c r="D166" s="1">
        <v>2</v>
      </c>
      <c r="I166" s="1" t="s">
        <v>69</v>
      </c>
      <c r="J166" s="1">
        <v>4.4000000000000004</v>
      </c>
      <c r="K166" s="1">
        <v>5</v>
      </c>
      <c r="L166" s="1">
        <v>9</v>
      </c>
      <c r="M166" s="1">
        <f>IF(AND((10&gt;L166),(L166&gt;=K166),(K166&gt;=2)),1,0)</f>
        <v>1</v>
      </c>
      <c r="N166" s="1">
        <f>IF(AND((L166&lt;K166),(L166&gt;2),(K166&lt;10)),1,0)</f>
        <v>0</v>
      </c>
      <c r="O166" s="1">
        <f>IF(L166&lt;=2,1,0)</f>
        <v>0</v>
      </c>
      <c r="P166" s="1">
        <f>IF(L166&gt;=10,1,0)</f>
        <v>0</v>
      </c>
      <c r="Q166" s="1">
        <f>SUM(M166:P166)</f>
        <v>1</v>
      </c>
      <c r="R166" s="1" t="b">
        <f>EXACT(K166,L166)</f>
        <v>0</v>
      </c>
    </row>
    <row r="167" spans="1:18" x14ac:dyDescent="0.25">
      <c r="A167" s="1" t="s">
        <v>68</v>
      </c>
      <c r="B167" s="1">
        <v>6.1</v>
      </c>
      <c r="C167" s="1">
        <v>4.244422450000001</v>
      </c>
      <c r="D167" s="1">
        <v>2</v>
      </c>
      <c r="I167" s="1" t="s">
        <v>79</v>
      </c>
      <c r="J167" s="1">
        <v>5.0999999999999996</v>
      </c>
      <c r="K167" s="1">
        <v>4</v>
      </c>
      <c r="L167" s="1">
        <v>7</v>
      </c>
      <c r="M167" s="1">
        <f>IF(AND((10&gt;L167),(L167&gt;=K167),(K167&gt;=2)),1,0)</f>
        <v>1</v>
      </c>
      <c r="N167" s="1">
        <f>IF(AND((L167&lt;K167),(L167&gt;2),(K167&lt;10)),1,0)</f>
        <v>0</v>
      </c>
      <c r="O167" s="1">
        <f>IF(L167&lt;=2,1,0)</f>
        <v>0</v>
      </c>
      <c r="P167" s="1">
        <f>IF(L167&gt;=10,1,0)</f>
        <v>0</v>
      </c>
      <c r="Q167" s="1">
        <f>SUM(M167:P167)</f>
        <v>1</v>
      </c>
      <c r="R167" s="1" t="b">
        <f>EXACT(K167,L167)</f>
        <v>0</v>
      </c>
    </row>
    <row r="168" spans="1:18" x14ac:dyDescent="0.25">
      <c r="A168" s="1" t="s">
        <v>70</v>
      </c>
      <c r="B168" s="1">
        <v>5.5</v>
      </c>
      <c r="C168" s="1">
        <v>3.9882372600000009</v>
      </c>
      <c r="D168" s="1">
        <v>2</v>
      </c>
      <c r="I168" s="1" t="s">
        <v>66</v>
      </c>
      <c r="J168" s="1">
        <v>4.9000000000000004</v>
      </c>
      <c r="K168" s="1">
        <v>3</v>
      </c>
      <c r="L168" s="1">
        <v>6</v>
      </c>
      <c r="M168" s="1">
        <f>IF(AND((10&gt;L168),(L168&gt;=K168),(K168&gt;=2)),1,0)</f>
        <v>1</v>
      </c>
      <c r="N168" s="1">
        <f>IF(AND((L168&lt;K168),(L168&gt;2),(K168&lt;10)),1,0)</f>
        <v>0</v>
      </c>
      <c r="O168" s="1">
        <f>IF(L168&lt;=2,1,0)</f>
        <v>0</v>
      </c>
      <c r="P168" s="1">
        <f>IF(L168&gt;=10,1,0)</f>
        <v>0</v>
      </c>
      <c r="Q168" s="1">
        <f>SUM(M168:P168)</f>
        <v>1</v>
      </c>
      <c r="R168" s="1" t="b">
        <f>EXACT(K168,L168)</f>
        <v>0</v>
      </c>
    </row>
    <row r="169" spans="1:18" x14ac:dyDescent="0.25">
      <c r="A169" s="1" t="s">
        <v>84</v>
      </c>
      <c r="B169" s="1">
        <v>4.5</v>
      </c>
      <c r="C169" s="1">
        <v>4.9239386999999999</v>
      </c>
      <c r="D169" s="1">
        <v>2</v>
      </c>
      <c r="I169" s="1" t="s">
        <v>71</v>
      </c>
      <c r="J169" s="1">
        <v>5.4</v>
      </c>
      <c r="K169" s="1">
        <v>2</v>
      </c>
      <c r="L169" s="1">
        <v>6</v>
      </c>
      <c r="M169" s="1">
        <f>IF(AND((10&gt;L169),(L169&gt;=K169),(K169&gt;=2)),1,0)</f>
        <v>1</v>
      </c>
      <c r="N169" s="1">
        <f>IF(AND((L169&lt;K169),(L169&gt;2),(K169&lt;10)),1,0)</f>
        <v>0</v>
      </c>
      <c r="O169" s="1">
        <f>IF(L169&lt;=2,1,0)</f>
        <v>0</v>
      </c>
      <c r="P169" s="1">
        <f>IF(L169&gt;=10,1,0)</f>
        <v>0</v>
      </c>
      <c r="Q169" s="1">
        <f>SUM(M169:P169)</f>
        <v>1</v>
      </c>
      <c r="R169" s="1" t="b">
        <f>EXACT(K169,L169)</f>
        <v>0</v>
      </c>
    </row>
    <row r="170" spans="1:18" x14ac:dyDescent="0.25">
      <c r="A170" s="1" t="s">
        <v>75</v>
      </c>
      <c r="B170" s="1">
        <v>5</v>
      </c>
      <c r="C170" s="1">
        <v>4.2101213799999995</v>
      </c>
      <c r="D170" s="1">
        <v>2</v>
      </c>
      <c r="I170" s="1" t="s">
        <v>74</v>
      </c>
      <c r="J170" s="1">
        <v>4.5999999999999996</v>
      </c>
      <c r="K170" s="1">
        <v>4</v>
      </c>
      <c r="L170" s="1">
        <v>6</v>
      </c>
      <c r="M170" s="1">
        <f>IF(AND((10&gt;L170),(L170&gt;=K170),(K170&gt;=2)),1,0)</f>
        <v>1</v>
      </c>
      <c r="N170" s="1">
        <f>IF(AND((L170&lt;K170),(L170&gt;2),(K170&lt;10)),1,0)</f>
        <v>0</v>
      </c>
      <c r="O170" s="1">
        <f>IF(L170&lt;=2,1,0)</f>
        <v>0</v>
      </c>
      <c r="P170" s="1">
        <f>IF(L170&gt;=10,1,0)</f>
        <v>0</v>
      </c>
      <c r="Q170" s="1">
        <f>SUM(M170:P170)</f>
        <v>1</v>
      </c>
      <c r="R170" s="1" t="b">
        <f>EXACT(K170,L170)</f>
        <v>0</v>
      </c>
    </row>
    <row r="171" spans="1:18" x14ac:dyDescent="0.25">
      <c r="A171" s="1" t="s">
        <v>61</v>
      </c>
      <c r="B171" s="1">
        <v>4.5999999999999996</v>
      </c>
      <c r="C171" s="1">
        <v>5.7836756199999986</v>
      </c>
      <c r="D171" s="1">
        <v>-1</v>
      </c>
      <c r="I171" s="1" t="s">
        <v>76</v>
      </c>
      <c r="J171" s="1">
        <v>6.1</v>
      </c>
      <c r="K171" s="1">
        <v>5</v>
      </c>
      <c r="L171" s="1">
        <v>6</v>
      </c>
      <c r="M171" s="1">
        <f>IF(AND((10&gt;L171),(L171&gt;=K171),(K171&gt;=2)),1,0)</f>
        <v>1</v>
      </c>
      <c r="N171" s="1">
        <f>IF(AND((L171&lt;K171),(L171&gt;2),(K171&lt;10)),1,0)</f>
        <v>0</v>
      </c>
      <c r="O171" s="1">
        <f>IF(L171&lt;=2,1,0)</f>
        <v>0</v>
      </c>
      <c r="P171" s="1">
        <f>IF(L171&gt;=10,1,0)</f>
        <v>0</v>
      </c>
      <c r="Q171" s="1">
        <f>SUM(M171:P171)</f>
        <v>1</v>
      </c>
      <c r="R171" s="1" t="b">
        <f>EXACT(K171,L171)</f>
        <v>0</v>
      </c>
    </row>
    <row r="172" spans="1:18" x14ac:dyDescent="0.25">
      <c r="A172" s="1" t="s">
        <v>78</v>
      </c>
      <c r="B172" s="1">
        <v>6</v>
      </c>
      <c r="C172" s="1">
        <v>5.8839604599999991</v>
      </c>
      <c r="D172" s="1">
        <v>-1</v>
      </c>
      <c r="I172" s="1" t="s">
        <v>73</v>
      </c>
      <c r="J172" s="1">
        <v>4.5</v>
      </c>
      <c r="K172" s="1">
        <v>5</v>
      </c>
      <c r="L172" s="1">
        <v>4</v>
      </c>
      <c r="M172" s="1">
        <f>IF(AND((10&gt;L172),(L172&gt;=K172),(K172&gt;=2)),1,0)</f>
        <v>0</v>
      </c>
      <c r="N172" s="1">
        <f>IF(AND((L172&lt;K172),(L172&gt;2),(K172&lt;10)),1,0)</f>
        <v>1</v>
      </c>
      <c r="O172" s="1">
        <f>IF(L172&lt;=2,1,0)</f>
        <v>0</v>
      </c>
      <c r="P172" s="1">
        <f>IF(L172&gt;=10,1,0)</f>
        <v>0</v>
      </c>
      <c r="Q172" s="1">
        <f>SUM(M172:P172)</f>
        <v>1</v>
      </c>
      <c r="R172" s="1" t="b">
        <f>EXACT(K172,L172)</f>
        <v>0</v>
      </c>
    </row>
    <row r="173" spans="1:18" x14ac:dyDescent="0.25">
      <c r="A173" s="1" t="s">
        <v>62</v>
      </c>
      <c r="B173" s="1">
        <v>5.2</v>
      </c>
      <c r="C173" s="1">
        <v>5.1148144600000007</v>
      </c>
      <c r="D173" s="1">
        <v>8</v>
      </c>
      <c r="I173" s="1" t="s">
        <v>63</v>
      </c>
      <c r="J173" s="1">
        <v>4.8</v>
      </c>
      <c r="K173" s="1">
        <v>4</v>
      </c>
      <c r="L173" s="1">
        <v>3</v>
      </c>
      <c r="M173" s="1">
        <f>IF(AND((10&gt;L173),(L173&gt;=K173),(K173&gt;=2)),1,0)</f>
        <v>0</v>
      </c>
      <c r="N173" s="1">
        <f>IF(AND((L173&lt;K173),(L173&gt;2),(K173&lt;10)),1,0)</f>
        <v>1</v>
      </c>
      <c r="O173" s="1">
        <f>IF(L173&lt;=2,1,0)</f>
        <v>0</v>
      </c>
      <c r="P173" s="1">
        <f>IF(L173&gt;=10,1,0)</f>
        <v>0</v>
      </c>
      <c r="Q173" s="1">
        <f>SUM(M173:P173)</f>
        <v>1</v>
      </c>
      <c r="R173" s="1" t="b">
        <f>EXACT(K173,L173)</f>
        <v>0</v>
      </c>
    </row>
    <row r="174" spans="1:18" x14ac:dyDescent="0.25">
      <c r="A174" s="1" t="s">
        <v>78</v>
      </c>
      <c r="B174" s="1">
        <v>6</v>
      </c>
      <c r="C174" s="1">
        <v>5.9066137500000009</v>
      </c>
      <c r="D174" s="1">
        <v>8</v>
      </c>
      <c r="I174" s="1" t="s">
        <v>65</v>
      </c>
      <c r="J174" s="1">
        <v>5.4</v>
      </c>
      <c r="K174" s="1">
        <v>5</v>
      </c>
      <c r="L174" s="1">
        <v>3</v>
      </c>
      <c r="M174" s="1">
        <f>IF(AND((10&gt;L174),(L174&gt;=K174),(K174&gt;=2)),1,0)</f>
        <v>0</v>
      </c>
      <c r="N174" s="1">
        <f>IF(AND((L174&lt;K174),(L174&gt;2),(K174&lt;10)),1,0)</f>
        <v>1</v>
      </c>
      <c r="O174" s="1">
        <f>IF(L174&lt;=2,1,0)</f>
        <v>0</v>
      </c>
      <c r="P174" s="1">
        <f>IF(L174&gt;=10,1,0)</f>
        <v>0</v>
      </c>
      <c r="Q174" s="1">
        <f>SUM(M174:P174)</f>
        <v>1</v>
      </c>
      <c r="R174" s="1" t="b">
        <f>EXACT(K174,L174)</f>
        <v>0</v>
      </c>
    </row>
    <row r="175" spans="1:18" x14ac:dyDescent="0.25">
      <c r="A175" s="1" t="s">
        <v>59</v>
      </c>
      <c r="B175" s="1">
        <v>5.2</v>
      </c>
      <c r="C175" s="1">
        <v>3.7718923799999997</v>
      </c>
      <c r="D175" s="1">
        <v>6</v>
      </c>
      <c r="I175" s="1" t="s">
        <v>81</v>
      </c>
      <c r="J175" s="1">
        <v>4.5</v>
      </c>
      <c r="K175" s="1">
        <v>8</v>
      </c>
      <c r="L175" s="1">
        <v>3</v>
      </c>
      <c r="M175" s="1">
        <f>IF(AND((10&gt;L175),(L175&gt;=K175),(K175&gt;=2)),1,0)</f>
        <v>0</v>
      </c>
      <c r="N175" s="1">
        <f>IF(AND((L175&lt;K175),(L175&gt;2),(K175&lt;10)),1,0)</f>
        <v>1</v>
      </c>
      <c r="O175" s="1">
        <f>IF(L175&lt;=2,1,0)</f>
        <v>0</v>
      </c>
      <c r="P175" s="1">
        <f>IF(L175&gt;=10,1,0)</f>
        <v>0</v>
      </c>
      <c r="Q175" s="1">
        <f>SUM(M175:P175)</f>
        <v>1</v>
      </c>
      <c r="R175" s="1" t="b">
        <f>EXACT(K175,L175)</f>
        <v>0</v>
      </c>
    </row>
    <row r="176" spans="1:18" x14ac:dyDescent="0.25">
      <c r="A176" s="1" t="s">
        <v>68</v>
      </c>
      <c r="B176" s="1">
        <v>6.1</v>
      </c>
      <c r="C176" s="1">
        <v>4.3269176200000006</v>
      </c>
      <c r="D176" s="1">
        <v>6</v>
      </c>
      <c r="I176" s="1" t="s">
        <v>59</v>
      </c>
      <c r="J176" s="1">
        <v>5.2</v>
      </c>
      <c r="K176" s="1">
        <v>4</v>
      </c>
      <c r="L176" s="1">
        <v>2</v>
      </c>
      <c r="M176" s="1">
        <f>IF(AND((10&gt;L176),(L176&gt;=K176),(K176&gt;=2)),1,0)</f>
        <v>0</v>
      </c>
      <c r="N176" s="1">
        <f>IF(AND((L176&lt;K176),(L176&gt;2),(K176&lt;10)),1,0)</f>
        <v>0</v>
      </c>
      <c r="O176" s="1">
        <f>IF(L176&lt;=2,1,0)</f>
        <v>1</v>
      </c>
      <c r="P176" s="1">
        <f>IF(L176&gt;=10,1,0)</f>
        <v>0</v>
      </c>
      <c r="Q176" s="1">
        <f>SUM(M176:P176)</f>
        <v>1</v>
      </c>
      <c r="R176" s="1" t="b">
        <f>EXACT(K176,L176)</f>
        <v>0</v>
      </c>
    </row>
    <row r="177" spans="1:18" x14ac:dyDescent="0.25">
      <c r="A177" s="1" t="s">
        <v>70</v>
      </c>
      <c r="B177" s="1">
        <v>5.5</v>
      </c>
      <c r="C177" s="1">
        <v>3.8911561300000002</v>
      </c>
      <c r="D177" s="1">
        <v>6</v>
      </c>
      <c r="I177" s="1" t="s">
        <v>62</v>
      </c>
      <c r="J177" s="1">
        <v>5.2</v>
      </c>
      <c r="K177" s="1">
        <v>5</v>
      </c>
      <c r="L177" s="1">
        <v>2</v>
      </c>
      <c r="M177" s="1">
        <f>IF(AND((10&gt;L177),(L177&gt;=K177),(K177&gt;=2)),1,0)</f>
        <v>0</v>
      </c>
      <c r="N177" s="1">
        <f>IF(AND((L177&lt;K177),(L177&gt;2),(K177&lt;10)),1,0)</f>
        <v>0</v>
      </c>
      <c r="O177" s="1">
        <f>IF(L177&lt;=2,1,0)</f>
        <v>1</v>
      </c>
      <c r="P177" s="1">
        <f>IF(L177&gt;=10,1,0)</f>
        <v>0</v>
      </c>
      <c r="Q177" s="1">
        <f>SUM(M177:P177)</f>
        <v>1</v>
      </c>
      <c r="R177" s="1" t="b">
        <f>EXACT(K177,L177)</f>
        <v>0</v>
      </c>
    </row>
    <row r="178" spans="1:18" x14ac:dyDescent="0.25">
      <c r="A178" s="1" t="s">
        <v>76</v>
      </c>
      <c r="B178" s="1">
        <v>6.1</v>
      </c>
      <c r="C178" s="1">
        <v>5.0286921000000016</v>
      </c>
      <c r="D178" s="1">
        <v>6</v>
      </c>
      <c r="I178" s="1" t="s">
        <v>67</v>
      </c>
      <c r="J178" s="1">
        <v>4.8</v>
      </c>
      <c r="K178" s="1">
        <v>4</v>
      </c>
      <c r="L178" s="1">
        <v>2</v>
      </c>
      <c r="M178" s="1">
        <f>IF(AND((10&gt;L178),(L178&gt;=K178),(K178&gt;=2)),1,0)</f>
        <v>0</v>
      </c>
      <c r="N178" s="1">
        <f>IF(AND((L178&lt;K178),(L178&gt;2),(K178&lt;10)),1,0)</f>
        <v>0</v>
      </c>
      <c r="O178" s="1">
        <f>IF(L178&lt;=2,1,0)</f>
        <v>1</v>
      </c>
      <c r="P178" s="1">
        <f>IF(L178&gt;=10,1,0)</f>
        <v>0</v>
      </c>
      <c r="Q178" s="1">
        <f>SUM(M178:P178)</f>
        <v>1</v>
      </c>
      <c r="R178" s="1" t="b">
        <f>EXACT(K178,L178)</f>
        <v>0</v>
      </c>
    </row>
    <row r="179" spans="1:18" x14ac:dyDescent="0.25">
      <c r="A179" s="1" t="s">
        <v>80</v>
      </c>
      <c r="B179" s="1">
        <v>4.0999999999999996</v>
      </c>
      <c r="C179" s="1">
        <v>5.2465527999999999</v>
      </c>
      <c r="D179" s="1">
        <v>5</v>
      </c>
      <c r="I179" s="1" t="s">
        <v>68</v>
      </c>
      <c r="J179" s="1">
        <v>6.1</v>
      </c>
      <c r="K179" s="1">
        <v>4</v>
      </c>
      <c r="L179" s="1">
        <v>2</v>
      </c>
      <c r="M179" s="1">
        <f>IF(AND((10&gt;L179),(L179&gt;=K179),(K179&gt;=2)),1,0)</f>
        <v>0</v>
      </c>
      <c r="N179" s="1">
        <f>IF(AND((L179&lt;K179),(L179&gt;2),(K179&lt;10)),1,0)</f>
        <v>0</v>
      </c>
      <c r="O179" s="1">
        <f>IF(L179&lt;=2,1,0)</f>
        <v>1</v>
      </c>
      <c r="P179" s="1">
        <f>IF(L179&gt;=10,1,0)</f>
        <v>0</v>
      </c>
      <c r="Q179" s="1">
        <f>SUM(M179:P179)</f>
        <v>1</v>
      </c>
      <c r="R179" s="1" t="b">
        <f>EXACT(K179,L179)</f>
        <v>0</v>
      </c>
    </row>
    <row r="180" spans="1:18" x14ac:dyDescent="0.25">
      <c r="A180" s="1" t="s">
        <v>71</v>
      </c>
      <c r="B180" s="1">
        <v>5.4</v>
      </c>
      <c r="C180" s="1">
        <v>6.7056184500000011</v>
      </c>
      <c r="D180" s="1">
        <v>4</v>
      </c>
      <c r="I180" s="1" t="s">
        <v>70</v>
      </c>
      <c r="J180" s="1">
        <v>5.5</v>
      </c>
      <c r="K180" s="1">
        <v>4</v>
      </c>
      <c r="L180" s="1">
        <v>2</v>
      </c>
      <c r="M180" s="1">
        <f>IF(AND((10&gt;L180),(L180&gt;=K180),(K180&gt;=2)),1,0)</f>
        <v>0</v>
      </c>
      <c r="N180" s="1">
        <f>IF(AND((L180&lt;K180),(L180&gt;2),(K180&lt;10)),1,0)</f>
        <v>0</v>
      </c>
      <c r="O180" s="1">
        <f>IF(L180&lt;=2,1,0)</f>
        <v>1</v>
      </c>
      <c r="P180" s="1">
        <f>IF(L180&gt;=10,1,0)</f>
        <v>0</v>
      </c>
      <c r="Q180" s="1">
        <f>SUM(M180:P180)</f>
        <v>1</v>
      </c>
      <c r="R180" s="1" t="b">
        <f>EXACT(K180,L180)</f>
        <v>0</v>
      </c>
    </row>
    <row r="181" spans="1:18" x14ac:dyDescent="0.25">
      <c r="A181" s="1" t="s">
        <v>74</v>
      </c>
      <c r="B181" s="1">
        <v>4.5999999999999996</v>
      </c>
      <c r="C181" s="1">
        <v>4.3645961600000005</v>
      </c>
      <c r="D181" s="1">
        <v>3</v>
      </c>
      <c r="I181" s="1" t="s">
        <v>84</v>
      </c>
      <c r="J181" s="1">
        <v>4.5</v>
      </c>
      <c r="K181" s="1">
        <v>5</v>
      </c>
      <c r="L181" s="1">
        <v>2</v>
      </c>
      <c r="M181" s="1">
        <f>IF(AND((10&gt;L181),(L181&gt;=K181),(K181&gt;=2)),1,0)</f>
        <v>0</v>
      </c>
      <c r="N181" s="1">
        <f>IF(AND((L181&lt;K181),(L181&gt;2),(K181&lt;10)),1,0)</f>
        <v>0</v>
      </c>
      <c r="O181" s="1">
        <f>IF(L181&lt;=2,1,0)</f>
        <v>1</v>
      </c>
      <c r="P181" s="1">
        <f>IF(L181&gt;=10,1,0)</f>
        <v>0</v>
      </c>
      <c r="Q181" s="1">
        <f>SUM(M181:P181)</f>
        <v>1</v>
      </c>
      <c r="R181" s="1" t="b">
        <f>EXACT(K181,L181)</f>
        <v>0</v>
      </c>
    </row>
    <row r="182" spans="1:18" x14ac:dyDescent="0.25">
      <c r="A182" s="1" t="s">
        <v>84</v>
      </c>
      <c r="B182" s="1">
        <v>4.5</v>
      </c>
      <c r="C182" s="1">
        <v>4.4363398500000013</v>
      </c>
      <c r="D182" s="1">
        <v>3</v>
      </c>
      <c r="I182" s="1" t="s">
        <v>75</v>
      </c>
      <c r="J182" s="1">
        <v>5</v>
      </c>
      <c r="K182" s="1">
        <v>4</v>
      </c>
      <c r="L182" s="1">
        <v>2</v>
      </c>
      <c r="M182" s="1">
        <f>IF(AND((10&gt;L182),(L182&gt;=K182),(K182&gt;=2)),1,0)</f>
        <v>0</v>
      </c>
      <c r="N182" s="1">
        <f>IF(AND((L182&lt;K182),(L182&gt;2),(K182&lt;10)),1,0)</f>
        <v>0</v>
      </c>
      <c r="O182" s="1">
        <f>IF(L182&lt;=2,1,0)</f>
        <v>1</v>
      </c>
      <c r="P182" s="1">
        <f>IF(L182&gt;=10,1,0)</f>
        <v>0</v>
      </c>
      <c r="Q182" s="1">
        <f>SUM(M182:P182)</f>
        <v>1</v>
      </c>
      <c r="R182" s="1" t="b">
        <f>EXACT(K182,L182)</f>
        <v>0</v>
      </c>
    </row>
    <row r="183" spans="1:18" x14ac:dyDescent="0.25">
      <c r="A183" s="1" t="s">
        <v>75</v>
      </c>
      <c r="B183" s="1">
        <v>5</v>
      </c>
      <c r="C183" s="1">
        <v>4.2358299600000011</v>
      </c>
      <c r="D183" s="1">
        <v>3</v>
      </c>
      <c r="I183" s="1" t="s">
        <v>61</v>
      </c>
      <c r="J183" s="1">
        <v>4.5999999999999996</v>
      </c>
      <c r="K183" s="1">
        <v>6</v>
      </c>
      <c r="L183" s="1">
        <v>-1</v>
      </c>
      <c r="M183" s="1">
        <f>IF(AND((10&gt;L183),(L183&gt;=K183),(K183&gt;=2)),1,0)</f>
        <v>0</v>
      </c>
      <c r="N183" s="1">
        <f>IF(AND((L183&lt;K183),(L183&gt;2),(K183&lt;10)),1,0)</f>
        <v>0</v>
      </c>
      <c r="O183" s="1">
        <f>IF(L183&lt;=2,1,0)</f>
        <v>1</v>
      </c>
      <c r="P183" s="1">
        <f>IF(L183&gt;=10,1,0)</f>
        <v>0</v>
      </c>
      <c r="Q183" s="1">
        <f>SUM(M183:P183)</f>
        <v>1</v>
      </c>
      <c r="R183" s="1" t="b">
        <f>EXACT(K183,L183)</f>
        <v>0</v>
      </c>
    </row>
    <row r="184" spans="1:18" x14ac:dyDescent="0.25">
      <c r="A184" s="1" t="s">
        <v>65</v>
      </c>
      <c r="B184" s="1">
        <v>5.4</v>
      </c>
      <c r="C184" s="1">
        <v>4.8800754600000005</v>
      </c>
      <c r="D184" s="1">
        <v>2</v>
      </c>
      <c r="I184" s="1" t="s">
        <v>78</v>
      </c>
      <c r="J184" s="1">
        <v>6</v>
      </c>
      <c r="K184" s="1">
        <v>6</v>
      </c>
      <c r="L184" s="1">
        <v>-1</v>
      </c>
      <c r="M184" s="1">
        <f>IF(AND((10&gt;L184),(L184&gt;=K184),(K184&gt;=2)),1,0)</f>
        <v>0</v>
      </c>
      <c r="N184" s="1">
        <f>IF(AND((L184&lt;K184),(L184&gt;2),(K184&lt;10)),1,0)</f>
        <v>0</v>
      </c>
      <c r="O184" s="1">
        <f>IF(L184&lt;=2,1,0)</f>
        <v>1</v>
      </c>
      <c r="P184" s="1">
        <f>IF(L184&gt;=10,1,0)</f>
        <v>0</v>
      </c>
      <c r="Q184" s="1">
        <f>SUM(M184:P184)</f>
        <v>1</v>
      </c>
      <c r="R184" s="1" t="b">
        <f>EXACT(K184,L184)</f>
        <v>0</v>
      </c>
    </row>
    <row r="185" spans="1:18" x14ac:dyDescent="0.25">
      <c r="A185" s="1" t="s">
        <v>66</v>
      </c>
      <c r="B185" s="1">
        <v>4.9000000000000004</v>
      </c>
      <c r="C185" s="1">
        <v>3.2341133100000006</v>
      </c>
      <c r="D185" s="1">
        <v>2</v>
      </c>
      <c r="I185" s="1" t="s">
        <v>62</v>
      </c>
      <c r="J185" s="1">
        <v>5.2</v>
      </c>
      <c r="K185" s="1">
        <v>5</v>
      </c>
      <c r="L185" s="1">
        <v>8</v>
      </c>
      <c r="M185" s="1">
        <f>IF(AND((10&gt;L185),(L185&gt;=K185),(K185&gt;=2)),1,0)</f>
        <v>1</v>
      </c>
      <c r="N185" s="1">
        <f>IF(AND((L185&lt;K185),(L185&gt;2),(K185&lt;10)),1,0)</f>
        <v>0</v>
      </c>
      <c r="O185" s="1">
        <f>IF(L185&lt;=2,1,0)</f>
        <v>0</v>
      </c>
      <c r="P185" s="1">
        <f>IF(L185&gt;=10,1,0)</f>
        <v>0</v>
      </c>
      <c r="Q185" s="1">
        <f>SUM(M185:P185)</f>
        <v>1</v>
      </c>
      <c r="R185" s="1" t="b">
        <f>EXACT(K185,L185)</f>
        <v>0</v>
      </c>
    </row>
    <row r="186" spans="1:18" x14ac:dyDescent="0.25">
      <c r="A186" s="1" t="s">
        <v>73</v>
      </c>
      <c r="B186" s="1">
        <v>4.5</v>
      </c>
      <c r="C186" s="1">
        <v>4.7593221900000007</v>
      </c>
      <c r="D186" s="1">
        <v>2</v>
      </c>
      <c r="I186" s="1" t="s">
        <v>78</v>
      </c>
      <c r="J186" s="1">
        <v>6</v>
      </c>
      <c r="K186" s="1">
        <v>6</v>
      </c>
      <c r="L186" s="1">
        <v>8</v>
      </c>
      <c r="M186" s="1">
        <f>IF(AND((10&gt;L186),(L186&gt;=K186),(K186&gt;=2)),1,0)</f>
        <v>1</v>
      </c>
      <c r="N186" s="1">
        <f>IF(AND((L186&lt;K186),(L186&gt;2),(K186&lt;10)),1,0)</f>
        <v>0</v>
      </c>
      <c r="O186" s="1">
        <f>IF(L186&lt;=2,1,0)</f>
        <v>0</v>
      </c>
      <c r="P186" s="1">
        <f>IF(L186&gt;=10,1,0)</f>
        <v>0</v>
      </c>
      <c r="Q186" s="1">
        <f>SUM(M186:P186)</f>
        <v>1</v>
      </c>
      <c r="R186" s="1" t="b">
        <f>EXACT(K186,L186)</f>
        <v>0</v>
      </c>
    </row>
    <row r="187" spans="1:18" x14ac:dyDescent="0.25">
      <c r="A187" s="1" t="s">
        <v>63</v>
      </c>
      <c r="B187" s="1">
        <v>4.8</v>
      </c>
      <c r="C187" s="1">
        <v>4.3100944800000001</v>
      </c>
      <c r="D187" s="1">
        <v>1</v>
      </c>
      <c r="I187" s="1" t="s">
        <v>59</v>
      </c>
      <c r="J187" s="1">
        <v>5.2</v>
      </c>
      <c r="K187" s="1">
        <v>4</v>
      </c>
      <c r="L187" s="1">
        <v>6</v>
      </c>
      <c r="M187" s="1">
        <f>IF(AND((10&gt;L187),(L187&gt;=K187),(K187&gt;=2)),1,0)</f>
        <v>1</v>
      </c>
      <c r="N187" s="1">
        <f>IF(AND((L187&lt;K187),(L187&gt;2),(K187&lt;10)),1,0)</f>
        <v>0</v>
      </c>
      <c r="O187" s="1">
        <f>IF(L187&lt;=2,1,0)</f>
        <v>0</v>
      </c>
      <c r="P187" s="1">
        <f>IF(L187&gt;=10,1,0)</f>
        <v>0</v>
      </c>
      <c r="Q187" s="1">
        <f>SUM(M187:P187)</f>
        <v>1</v>
      </c>
      <c r="R187" s="1" t="b">
        <f>EXACT(K187,L187)</f>
        <v>0</v>
      </c>
    </row>
    <row r="188" spans="1:18" x14ac:dyDescent="0.25">
      <c r="A188" s="1" t="s">
        <v>79</v>
      </c>
      <c r="B188" s="1">
        <v>5.0999999999999996</v>
      </c>
      <c r="C188" s="1">
        <v>4.1970267099999994</v>
      </c>
      <c r="D188" s="1">
        <v>1</v>
      </c>
      <c r="I188" s="1" t="s">
        <v>68</v>
      </c>
      <c r="J188" s="1">
        <v>6.1</v>
      </c>
      <c r="K188" s="1">
        <v>4</v>
      </c>
      <c r="L188" s="1">
        <v>6</v>
      </c>
      <c r="M188" s="1">
        <f>IF(AND((10&gt;L188),(L188&gt;=K188),(K188&gt;=2)),1,0)</f>
        <v>1</v>
      </c>
      <c r="N188" s="1">
        <f>IF(AND((L188&lt;K188),(L188&gt;2),(K188&lt;10)),1,0)</f>
        <v>0</v>
      </c>
      <c r="O188" s="1">
        <f>IF(L188&lt;=2,1,0)</f>
        <v>0</v>
      </c>
      <c r="P188" s="1">
        <f>IF(L188&gt;=10,1,0)</f>
        <v>0</v>
      </c>
      <c r="Q188" s="1">
        <f>SUM(M188:P188)</f>
        <v>1</v>
      </c>
      <c r="R188" s="1" t="b">
        <f>EXACT(K188,L188)</f>
        <v>0</v>
      </c>
    </row>
    <row r="189" spans="1:18" x14ac:dyDescent="0.25">
      <c r="A189" s="1" t="s">
        <v>67</v>
      </c>
      <c r="B189" s="1">
        <v>4.8</v>
      </c>
      <c r="C189" s="1">
        <v>3.8686107000000005</v>
      </c>
      <c r="D189" s="1">
        <v>1</v>
      </c>
      <c r="I189" s="1" t="s">
        <v>70</v>
      </c>
      <c r="J189" s="1">
        <v>5.5</v>
      </c>
      <c r="K189" s="1">
        <v>4</v>
      </c>
      <c r="L189" s="1">
        <v>6</v>
      </c>
      <c r="M189" s="1">
        <f>IF(AND((10&gt;L189),(L189&gt;=K189),(K189&gt;=2)),1,0)</f>
        <v>1</v>
      </c>
      <c r="N189" s="1">
        <f>IF(AND((L189&lt;K189),(L189&gt;2),(K189&lt;10)),1,0)</f>
        <v>0</v>
      </c>
      <c r="O189" s="1">
        <f>IF(L189&lt;=2,1,0)</f>
        <v>0</v>
      </c>
      <c r="P189" s="1">
        <f>IF(L189&gt;=10,1,0)</f>
        <v>0</v>
      </c>
      <c r="Q189" s="1">
        <f>SUM(M189:P189)</f>
        <v>1</v>
      </c>
      <c r="R189" s="1" t="b">
        <f>EXACT(K189,L189)</f>
        <v>0</v>
      </c>
    </row>
    <row r="190" spans="1:18" x14ac:dyDescent="0.25">
      <c r="A190" s="1" t="s">
        <v>69</v>
      </c>
      <c r="B190" s="1">
        <v>4.4000000000000004</v>
      </c>
      <c r="C190" s="1">
        <v>4.3356457399999995</v>
      </c>
      <c r="D190" s="1">
        <v>1</v>
      </c>
      <c r="I190" s="1" t="s">
        <v>76</v>
      </c>
      <c r="J190" s="1">
        <v>6.1</v>
      </c>
      <c r="K190" s="1">
        <v>5</v>
      </c>
      <c r="L190" s="1">
        <v>6</v>
      </c>
      <c r="M190" s="1">
        <f>IF(AND((10&gt;L190),(L190&gt;=K190),(K190&gt;=2)),1,0)</f>
        <v>1</v>
      </c>
      <c r="N190" s="1">
        <f>IF(AND((L190&lt;K190),(L190&gt;2),(K190&lt;10)),1,0)</f>
        <v>0</v>
      </c>
      <c r="O190" s="1">
        <f>IF(L190&lt;=2,1,0)</f>
        <v>0</v>
      </c>
      <c r="P190" s="1">
        <f>IF(L190&gt;=10,1,0)</f>
        <v>0</v>
      </c>
      <c r="Q190" s="1">
        <f>SUM(M190:P190)</f>
        <v>1</v>
      </c>
      <c r="R190" s="1" t="b">
        <f>EXACT(K190,L190)</f>
        <v>0</v>
      </c>
    </row>
    <row r="191" spans="1:18" x14ac:dyDescent="0.25">
      <c r="A191" s="1" t="s">
        <v>81</v>
      </c>
      <c r="B191" s="1">
        <v>4.5</v>
      </c>
      <c r="C191" s="1">
        <v>5.85665806</v>
      </c>
      <c r="D191" s="1">
        <v>1</v>
      </c>
      <c r="I191" s="1" t="s">
        <v>71</v>
      </c>
      <c r="J191" s="1">
        <v>5.4</v>
      </c>
      <c r="K191" s="1">
        <v>7</v>
      </c>
      <c r="L191" s="1">
        <v>4</v>
      </c>
      <c r="M191" s="1">
        <f>IF(AND((10&gt;L191),(L191&gt;=K191),(K191&gt;=2)),1,0)</f>
        <v>0</v>
      </c>
      <c r="N191" s="1">
        <f>IF(AND((L191&lt;K191),(L191&gt;2),(K191&lt;10)),1,0)</f>
        <v>1</v>
      </c>
      <c r="O191" s="1">
        <f>IF(L191&lt;=2,1,0)</f>
        <v>0</v>
      </c>
      <c r="P191" s="1">
        <f>IF(L191&gt;=10,1,0)</f>
        <v>0</v>
      </c>
      <c r="Q191" s="1">
        <f>SUM(M191:P191)</f>
        <v>1</v>
      </c>
      <c r="R191" s="1" t="b">
        <f>EXACT(K191,L191)</f>
        <v>0</v>
      </c>
    </row>
    <row r="192" spans="1:18" x14ac:dyDescent="0.25">
      <c r="A192" s="1" t="s">
        <v>62</v>
      </c>
      <c r="B192" s="1">
        <v>5.2</v>
      </c>
      <c r="C192" s="1">
        <v>4.8642211200000016</v>
      </c>
      <c r="D192" s="1">
        <v>10</v>
      </c>
      <c r="I192" s="1" t="s">
        <v>74</v>
      </c>
      <c r="J192" s="1">
        <v>4.5999999999999996</v>
      </c>
      <c r="K192" s="1">
        <v>4</v>
      </c>
      <c r="L192" s="1">
        <v>3</v>
      </c>
      <c r="M192" s="1">
        <f>IF(AND((10&gt;L192),(L192&gt;=K192),(K192&gt;=2)),1,0)</f>
        <v>0</v>
      </c>
      <c r="N192" s="1">
        <f>IF(AND((L192&lt;K192),(L192&gt;2),(K192&lt;10)),1,0)</f>
        <v>1</v>
      </c>
      <c r="O192" s="1">
        <f>IF(L192&lt;=2,1,0)</f>
        <v>0</v>
      </c>
      <c r="P192" s="1">
        <f>IF(L192&gt;=10,1,0)</f>
        <v>0</v>
      </c>
      <c r="Q192" s="1">
        <f>SUM(M192:P192)</f>
        <v>1</v>
      </c>
      <c r="R192" s="1" t="b">
        <f>EXACT(K192,L192)</f>
        <v>0</v>
      </c>
    </row>
    <row r="193" spans="1:18" x14ac:dyDescent="0.25">
      <c r="A193" s="1" t="s">
        <v>84</v>
      </c>
      <c r="B193" s="1">
        <v>4.5</v>
      </c>
      <c r="C193" s="1">
        <v>4.2566342900000009</v>
      </c>
      <c r="D193" s="1">
        <v>9</v>
      </c>
      <c r="I193" s="1" t="s">
        <v>84</v>
      </c>
      <c r="J193" s="1">
        <v>4.5</v>
      </c>
      <c r="K193" s="1">
        <v>4</v>
      </c>
      <c r="L193" s="1">
        <v>3</v>
      </c>
      <c r="M193" s="1">
        <f>IF(AND((10&gt;L193),(L193&gt;=K193),(K193&gt;=2)),1,0)</f>
        <v>0</v>
      </c>
      <c r="N193" s="1">
        <f>IF(AND((L193&lt;K193),(L193&gt;2),(K193&lt;10)),1,0)</f>
        <v>1</v>
      </c>
      <c r="O193" s="1">
        <f>IF(L193&lt;=2,1,0)</f>
        <v>0</v>
      </c>
      <c r="P193" s="1">
        <f>IF(L193&gt;=10,1,0)</f>
        <v>0</v>
      </c>
      <c r="Q193" s="1">
        <f>SUM(M193:P193)</f>
        <v>1</v>
      </c>
      <c r="R193" s="1" t="b">
        <f>EXACT(K193,L193)</f>
        <v>0</v>
      </c>
    </row>
    <row r="194" spans="1:18" x14ac:dyDescent="0.25">
      <c r="A194" s="1" t="s">
        <v>61</v>
      </c>
      <c r="B194" s="1">
        <v>4.5999999999999996</v>
      </c>
      <c r="C194" s="1">
        <v>5.9395622899999996</v>
      </c>
      <c r="D194" s="1">
        <v>8</v>
      </c>
      <c r="I194" s="1" t="s">
        <v>75</v>
      </c>
      <c r="J194" s="1">
        <v>5</v>
      </c>
      <c r="K194" s="1">
        <v>4</v>
      </c>
      <c r="L194" s="1">
        <v>3</v>
      </c>
      <c r="M194" s="1">
        <f>IF(AND((10&gt;L194),(L194&gt;=K194),(K194&gt;=2)),1,0)</f>
        <v>0</v>
      </c>
      <c r="N194" s="1">
        <f>IF(AND((L194&lt;K194),(L194&gt;2),(K194&lt;10)),1,0)</f>
        <v>1</v>
      </c>
      <c r="O194" s="1">
        <f>IF(L194&lt;=2,1,0)</f>
        <v>0</v>
      </c>
      <c r="P194" s="1">
        <f>IF(L194&gt;=10,1,0)</f>
        <v>0</v>
      </c>
      <c r="Q194" s="1">
        <f>SUM(M194:P194)</f>
        <v>1</v>
      </c>
      <c r="R194" s="1" t="b">
        <f>EXACT(K194,L194)</f>
        <v>0</v>
      </c>
    </row>
    <row r="195" spans="1:18" x14ac:dyDescent="0.25">
      <c r="A195" s="1" t="s">
        <v>67</v>
      </c>
      <c r="B195" s="1">
        <v>4.8</v>
      </c>
      <c r="C195" s="1">
        <v>3.8333405799999998</v>
      </c>
      <c r="D195" s="1">
        <v>8</v>
      </c>
      <c r="I195" s="1" t="s">
        <v>65</v>
      </c>
      <c r="J195" s="1">
        <v>5.4</v>
      </c>
      <c r="K195" s="1">
        <v>5</v>
      </c>
      <c r="L195" s="1">
        <v>2</v>
      </c>
      <c r="M195" s="1">
        <f>IF(AND((10&gt;L195),(L195&gt;=K195),(K195&gt;=2)),1,0)</f>
        <v>0</v>
      </c>
      <c r="N195" s="1">
        <f>IF(AND((L195&lt;K195),(L195&gt;2),(K195&lt;10)),1,0)</f>
        <v>0</v>
      </c>
      <c r="O195" s="1">
        <f>IF(L195&lt;=2,1,0)</f>
        <v>1</v>
      </c>
      <c r="P195" s="1">
        <f>IF(L195&gt;=10,1,0)</f>
        <v>0</v>
      </c>
      <c r="Q195" s="1">
        <f>SUM(M195:P195)</f>
        <v>1</v>
      </c>
      <c r="R195" s="1" t="b">
        <f>EXACT(K195,L195)</f>
        <v>0</v>
      </c>
    </row>
    <row r="196" spans="1:18" x14ac:dyDescent="0.25">
      <c r="A196" s="1" t="s">
        <v>79</v>
      </c>
      <c r="B196" s="1">
        <v>5.0999999999999996</v>
      </c>
      <c r="C196" s="1">
        <v>4.2393103000000005</v>
      </c>
      <c r="D196" s="1">
        <v>7</v>
      </c>
      <c r="I196" s="1" t="s">
        <v>66</v>
      </c>
      <c r="J196" s="1">
        <v>4.9000000000000004</v>
      </c>
      <c r="K196" s="1">
        <v>3</v>
      </c>
      <c r="L196" s="1">
        <v>2</v>
      </c>
      <c r="M196" s="1">
        <f>IF(AND((10&gt;L196),(L196&gt;=K196),(K196&gt;=2)),1,0)</f>
        <v>0</v>
      </c>
      <c r="N196" s="1">
        <f>IF(AND((L196&lt;K196),(L196&gt;2),(K196&lt;10)),1,0)</f>
        <v>0</v>
      </c>
      <c r="O196" s="1">
        <f>IF(L196&lt;=2,1,0)</f>
        <v>1</v>
      </c>
      <c r="P196" s="1">
        <f>IF(L196&gt;=10,1,0)</f>
        <v>0</v>
      </c>
      <c r="Q196" s="1">
        <f>SUM(M196:P196)</f>
        <v>1</v>
      </c>
      <c r="R196" s="1" t="b">
        <f>EXACT(K196,L196)</f>
        <v>0</v>
      </c>
    </row>
    <row r="197" spans="1:18" x14ac:dyDescent="0.25">
      <c r="A197" s="1" t="s">
        <v>78</v>
      </c>
      <c r="B197" s="1">
        <v>6</v>
      </c>
      <c r="C197" s="1">
        <v>5.5714329700000018</v>
      </c>
      <c r="D197" s="1">
        <v>7</v>
      </c>
      <c r="I197" s="1" t="s">
        <v>73</v>
      </c>
      <c r="J197" s="1">
        <v>4.5</v>
      </c>
      <c r="K197" s="1">
        <v>5</v>
      </c>
      <c r="L197" s="1">
        <v>2</v>
      </c>
      <c r="M197" s="1">
        <f>IF(AND((10&gt;L197),(L197&gt;=K197),(K197&gt;=2)),1,0)</f>
        <v>0</v>
      </c>
      <c r="N197" s="1">
        <f>IF(AND((L197&lt;K197),(L197&gt;2),(K197&lt;10)),1,0)</f>
        <v>0</v>
      </c>
      <c r="O197" s="1">
        <f>IF(L197&lt;=2,1,0)</f>
        <v>1</v>
      </c>
      <c r="P197" s="1">
        <f>IF(L197&gt;=10,1,0)</f>
        <v>0</v>
      </c>
      <c r="Q197" s="1">
        <f>SUM(M197:P197)</f>
        <v>1</v>
      </c>
      <c r="R197" s="1" t="b">
        <f>EXACT(K197,L197)</f>
        <v>0</v>
      </c>
    </row>
    <row r="198" spans="1:18" x14ac:dyDescent="0.25">
      <c r="A198" s="1" t="s">
        <v>73</v>
      </c>
      <c r="B198" s="1">
        <v>4.5</v>
      </c>
      <c r="C198" s="1">
        <v>4.2199332800000011</v>
      </c>
      <c r="D198" s="1">
        <v>6</v>
      </c>
      <c r="I198" s="1" t="s">
        <v>63</v>
      </c>
      <c r="J198" s="1">
        <v>4.8</v>
      </c>
      <c r="K198" s="1">
        <v>4</v>
      </c>
      <c r="L198" s="1">
        <v>1</v>
      </c>
      <c r="M198" s="1">
        <f>IF(AND((10&gt;L198),(L198&gt;=K198),(K198&gt;=2)),1,0)</f>
        <v>0</v>
      </c>
      <c r="N198" s="1">
        <f>IF(AND((L198&lt;K198),(L198&gt;2),(K198&lt;10)),1,0)</f>
        <v>0</v>
      </c>
      <c r="O198" s="1">
        <f>IF(L198&lt;=2,1,0)</f>
        <v>1</v>
      </c>
      <c r="P198" s="1">
        <f>IF(L198&gt;=10,1,0)</f>
        <v>0</v>
      </c>
      <c r="Q198" s="1">
        <f>SUM(M198:P198)</f>
        <v>1</v>
      </c>
      <c r="R198" s="1" t="b">
        <f>EXACT(K198,L198)</f>
        <v>0</v>
      </c>
    </row>
    <row r="199" spans="1:18" x14ac:dyDescent="0.25">
      <c r="A199" s="1" t="s">
        <v>59</v>
      </c>
      <c r="B199" s="1">
        <v>5.2</v>
      </c>
      <c r="C199" s="1">
        <v>3.7363917900000008</v>
      </c>
      <c r="D199" s="1">
        <v>3</v>
      </c>
      <c r="I199" s="1" t="s">
        <v>79</v>
      </c>
      <c r="J199" s="1">
        <v>5.0999999999999996</v>
      </c>
      <c r="K199" s="1">
        <v>4</v>
      </c>
      <c r="L199" s="1">
        <v>1</v>
      </c>
      <c r="M199" s="1">
        <f>IF(AND((10&gt;L199),(L199&gt;=K199),(K199&gt;=2)),1,0)</f>
        <v>0</v>
      </c>
      <c r="N199" s="1">
        <f>IF(AND((L199&lt;K199),(L199&gt;2),(K199&lt;10)),1,0)</f>
        <v>0</v>
      </c>
      <c r="O199" s="1">
        <f>IF(L199&lt;=2,1,0)</f>
        <v>1</v>
      </c>
      <c r="P199" s="1">
        <f>IF(L199&gt;=10,1,0)</f>
        <v>0</v>
      </c>
      <c r="Q199" s="1">
        <f>SUM(M199:P199)</f>
        <v>1</v>
      </c>
      <c r="R199" s="1" t="b">
        <f>EXACT(K199,L199)</f>
        <v>0</v>
      </c>
    </row>
    <row r="200" spans="1:18" x14ac:dyDescent="0.25">
      <c r="A200" s="1" t="s">
        <v>66</v>
      </c>
      <c r="B200" s="1">
        <v>4.9000000000000004</v>
      </c>
      <c r="C200" s="1">
        <v>3.1135875500000001</v>
      </c>
      <c r="D200" s="1">
        <v>3</v>
      </c>
      <c r="I200" s="1" t="s">
        <v>67</v>
      </c>
      <c r="J200" s="1">
        <v>4.8</v>
      </c>
      <c r="K200" s="1">
        <v>4</v>
      </c>
      <c r="L200" s="1">
        <v>1</v>
      </c>
      <c r="M200" s="1">
        <f>IF(AND((10&gt;L200),(L200&gt;=K200),(K200&gt;=2)),1,0)</f>
        <v>0</v>
      </c>
      <c r="N200" s="1">
        <f>IF(AND((L200&lt;K200),(L200&gt;2),(K200&lt;10)),1,0)</f>
        <v>0</v>
      </c>
      <c r="O200" s="1">
        <f>IF(L200&lt;=2,1,0)</f>
        <v>1</v>
      </c>
      <c r="P200" s="1">
        <f>IF(L200&gt;=10,1,0)</f>
        <v>0</v>
      </c>
      <c r="Q200" s="1">
        <f>SUM(M200:P200)</f>
        <v>1</v>
      </c>
      <c r="R200" s="1" t="b">
        <f>EXACT(K200,L200)</f>
        <v>0</v>
      </c>
    </row>
    <row r="201" spans="1:18" x14ac:dyDescent="0.25">
      <c r="A201" s="1" t="s">
        <v>75</v>
      </c>
      <c r="B201" s="1">
        <v>5</v>
      </c>
      <c r="C201" s="1">
        <v>4.183371150000001</v>
      </c>
      <c r="D201" s="1">
        <v>3</v>
      </c>
      <c r="I201" s="1" t="s">
        <v>69</v>
      </c>
      <c r="J201" s="1">
        <v>4.4000000000000004</v>
      </c>
      <c r="K201" s="1">
        <v>4</v>
      </c>
      <c r="L201" s="1">
        <v>1</v>
      </c>
      <c r="M201" s="1">
        <f>IF(AND((10&gt;L201),(L201&gt;=K201),(K201&gt;=2)),1,0)</f>
        <v>0</v>
      </c>
      <c r="N201" s="1">
        <f>IF(AND((L201&lt;K201),(L201&gt;2),(K201&lt;10)),1,0)</f>
        <v>0</v>
      </c>
      <c r="O201" s="1">
        <f>IF(L201&lt;=2,1,0)</f>
        <v>1</v>
      </c>
      <c r="P201" s="1">
        <f>IF(L201&gt;=10,1,0)</f>
        <v>0</v>
      </c>
      <c r="Q201" s="1">
        <f>SUM(M201:P201)</f>
        <v>1</v>
      </c>
      <c r="R201" s="1" t="b">
        <f>EXACT(K201,L201)</f>
        <v>0</v>
      </c>
    </row>
    <row r="202" spans="1:18" x14ac:dyDescent="0.25">
      <c r="A202" s="1" t="s">
        <v>63</v>
      </c>
      <c r="B202" s="1">
        <v>4.8</v>
      </c>
      <c r="C202" s="1">
        <v>4.3880639600000011</v>
      </c>
      <c r="D202" s="1">
        <v>2</v>
      </c>
      <c r="I202" s="1" t="s">
        <v>81</v>
      </c>
      <c r="J202" s="1">
        <v>4.5</v>
      </c>
      <c r="K202" s="1">
        <v>6</v>
      </c>
      <c r="L202" s="1">
        <v>1</v>
      </c>
      <c r="M202" s="1">
        <f>IF(AND((10&gt;L202),(L202&gt;=K202),(K202&gt;=2)),1,0)</f>
        <v>0</v>
      </c>
      <c r="N202" s="1">
        <f>IF(AND((L202&lt;K202),(L202&gt;2),(K202&lt;10)),1,0)</f>
        <v>0</v>
      </c>
      <c r="O202" s="1">
        <f>IF(L202&lt;=2,1,0)</f>
        <v>1</v>
      </c>
      <c r="P202" s="1">
        <f>IF(L202&gt;=10,1,0)</f>
        <v>0</v>
      </c>
      <c r="Q202" s="1">
        <f>SUM(M202:P202)</f>
        <v>1</v>
      </c>
      <c r="R202" s="1" t="b">
        <f>EXACT(K202,L202)</f>
        <v>0</v>
      </c>
    </row>
    <row r="203" spans="1:18" x14ac:dyDescent="0.25">
      <c r="A203" s="1" t="s">
        <v>68</v>
      </c>
      <c r="B203" s="1">
        <v>6.1</v>
      </c>
      <c r="C203" s="1">
        <v>4.3909403100000013</v>
      </c>
      <c r="D203" s="1">
        <v>2</v>
      </c>
      <c r="I203" s="1" t="s">
        <v>62</v>
      </c>
      <c r="J203" s="1">
        <v>5.2</v>
      </c>
      <c r="K203" s="1">
        <v>5</v>
      </c>
      <c r="L203" s="1">
        <v>10</v>
      </c>
      <c r="M203" s="1">
        <f>IF(AND((10&gt;L203),(L203&gt;=K203),(K203&gt;=2)),1,0)</f>
        <v>0</v>
      </c>
      <c r="N203" s="1">
        <f>IF(AND((L203&lt;K203),(L203&gt;2),(K203&lt;10)),1,0)</f>
        <v>0</v>
      </c>
      <c r="O203" s="1">
        <f>IF(L203&lt;=2,1,0)</f>
        <v>0</v>
      </c>
      <c r="P203" s="1">
        <f>IF(L203&gt;=10,1,0)</f>
        <v>1</v>
      </c>
      <c r="Q203" s="1">
        <f>SUM(M203:P203)</f>
        <v>1</v>
      </c>
      <c r="R203" s="1" t="b">
        <f>EXACT(K203,L203)</f>
        <v>0</v>
      </c>
    </row>
    <row r="204" spans="1:18" x14ac:dyDescent="0.25">
      <c r="A204" s="1" t="s">
        <v>76</v>
      </c>
      <c r="B204" s="1">
        <v>6.1</v>
      </c>
      <c r="C204" s="1">
        <v>5.0727641300000004</v>
      </c>
      <c r="D204" s="1">
        <v>2</v>
      </c>
      <c r="I204" s="1" t="s">
        <v>84</v>
      </c>
      <c r="J204" s="1">
        <v>4.5</v>
      </c>
      <c r="K204" s="1">
        <v>4</v>
      </c>
      <c r="L204" s="1">
        <v>9</v>
      </c>
      <c r="M204" s="1">
        <f>IF(AND((10&gt;L204),(L204&gt;=K204),(K204&gt;=2)),1,0)</f>
        <v>1</v>
      </c>
      <c r="N204" s="1">
        <f>IF(AND((L204&lt;K204),(L204&gt;2),(K204&lt;10)),1,0)</f>
        <v>0</v>
      </c>
      <c r="O204" s="1">
        <f>IF(L204&lt;=2,1,0)</f>
        <v>0</v>
      </c>
      <c r="P204" s="1">
        <f>IF(L204&gt;=10,1,0)</f>
        <v>0</v>
      </c>
      <c r="Q204" s="1">
        <f>SUM(M204:P204)</f>
        <v>1</v>
      </c>
      <c r="R204" s="1" t="b">
        <f>EXACT(K204,L204)</f>
        <v>0</v>
      </c>
    </row>
    <row r="205" spans="1:18" x14ac:dyDescent="0.25">
      <c r="A205" s="1" t="s">
        <v>70</v>
      </c>
      <c r="B205" s="1">
        <v>5.5</v>
      </c>
      <c r="C205" s="1">
        <v>3.6263132700000007</v>
      </c>
      <c r="D205" s="1">
        <v>2</v>
      </c>
      <c r="I205" s="1" t="s">
        <v>61</v>
      </c>
      <c r="J205" s="1">
        <v>4.5999999999999996</v>
      </c>
      <c r="K205" s="1">
        <v>6</v>
      </c>
      <c r="L205" s="1">
        <v>8</v>
      </c>
      <c r="M205" s="1">
        <f>IF(AND((10&gt;L205),(L205&gt;=K205),(K205&gt;=2)),1,0)</f>
        <v>1</v>
      </c>
      <c r="N205" s="1">
        <f>IF(AND((L205&lt;K205),(L205&gt;2),(K205&lt;10)),1,0)</f>
        <v>0</v>
      </c>
      <c r="O205" s="1">
        <f>IF(L205&lt;=2,1,0)</f>
        <v>0</v>
      </c>
      <c r="P205" s="1">
        <f>IF(L205&gt;=10,1,0)</f>
        <v>0</v>
      </c>
      <c r="Q205" s="1">
        <f>SUM(M205:P205)</f>
        <v>1</v>
      </c>
      <c r="R205" s="1" t="b">
        <f>EXACT(K205,L205)</f>
        <v>0</v>
      </c>
    </row>
    <row r="206" spans="1:18" x14ac:dyDescent="0.25">
      <c r="A206" s="1" t="s">
        <v>74</v>
      </c>
      <c r="B206" s="1">
        <v>4.5999999999999996</v>
      </c>
      <c r="C206" s="1">
        <v>4.3190072199999996</v>
      </c>
      <c r="D206" s="1">
        <v>1</v>
      </c>
      <c r="I206" s="1" t="s">
        <v>67</v>
      </c>
      <c r="J206" s="1">
        <v>4.8</v>
      </c>
      <c r="K206" s="1">
        <v>4</v>
      </c>
      <c r="L206" s="1">
        <v>8</v>
      </c>
      <c r="M206" s="1">
        <f>IF(AND((10&gt;L206),(L206&gt;=K206),(K206&gt;=2)),1,0)</f>
        <v>1</v>
      </c>
      <c r="N206" s="1">
        <f>IF(AND((L206&lt;K206),(L206&gt;2),(K206&lt;10)),1,0)</f>
        <v>0</v>
      </c>
      <c r="O206" s="1">
        <f>IF(L206&lt;=2,1,0)</f>
        <v>0</v>
      </c>
      <c r="P206" s="1">
        <f>IF(L206&gt;=10,1,0)</f>
        <v>0</v>
      </c>
      <c r="Q206" s="1">
        <f>SUM(M206:P206)</f>
        <v>1</v>
      </c>
      <c r="R206" s="1" t="b">
        <f>EXACT(K206,L206)</f>
        <v>0</v>
      </c>
    </row>
    <row r="207" spans="1:18" x14ac:dyDescent="0.25">
      <c r="A207" s="1" t="s">
        <v>69</v>
      </c>
      <c r="B207" s="1">
        <v>4.4000000000000004</v>
      </c>
      <c r="C207" s="1">
        <v>4.4090369900000006</v>
      </c>
      <c r="D207" s="1">
        <v>0</v>
      </c>
      <c r="I207" s="1" t="s">
        <v>79</v>
      </c>
      <c r="J207" s="1">
        <v>5.0999999999999996</v>
      </c>
      <c r="K207" s="1">
        <v>4</v>
      </c>
      <c r="L207" s="1">
        <v>7</v>
      </c>
      <c r="M207" s="1">
        <f>IF(AND((10&gt;L207),(L207&gt;=K207),(K207&gt;=2)),1,0)</f>
        <v>1</v>
      </c>
      <c r="N207" s="1">
        <f>IF(AND((L207&lt;K207),(L207&gt;2),(K207&lt;10)),1,0)</f>
        <v>0</v>
      </c>
      <c r="O207" s="1">
        <f>IF(L207&lt;=2,1,0)</f>
        <v>0</v>
      </c>
      <c r="P207" s="1">
        <f>IF(L207&gt;=10,1,0)</f>
        <v>0</v>
      </c>
      <c r="Q207" s="1">
        <f>SUM(M207:P207)</f>
        <v>1</v>
      </c>
      <c r="R207" s="1" t="b">
        <f>EXACT(K207,L207)</f>
        <v>0</v>
      </c>
    </row>
    <row r="208" spans="1:18" x14ac:dyDescent="0.25">
      <c r="A208" s="1" t="s">
        <v>67</v>
      </c>
      <c r="B208" s="1">
        <v>4.8</v>
      </c>
      <c r="C208" s="1">
        <v>3.6704931299999997</v>
      </c>
      <c r="D208" s="1">
        <v>8</v>
      </c>
      <c r="I208" s="1" t="s">
        <v>78</v>
      </c>
      <c r="J208" s="1">
        <v>6</v>
      </c>
      <c r="K208" s="1">
        <v>6</v>
      </c>
      <c r="L208" s="1">
        <v>7</v>
      </c>
      <c r="M208" s="1">
        <f>IF(AND((10&gt;L208),(L208&gt;=K208),(K208&gt;=2)),1,0)</f>
        <v>1</v>
      </c>
      <c r="N208" s="1">
        <f>IF(AND((L208&lt;K208),(L208&gt;2),(K208&lt;10)),1,0)</f>
        <v>0</v>
      </c>
      <c r="O208" s="1">
        <f>IF(L208&lt;=2,1,0)</f>
        <v>0</v>
      </c>
      <c r="P208" s="1">
        <f>IF(L208&gt;=10,1,0)</f>
        <v>0</v>
      </c>
      <c r="Q208" s="1">
        <f>SUM(M208:P208)</f>
        <v>1</v>
      </c>
      <c r="R208" s="1" t="b">
        <f>EXACT(K208,L208)</f>
        <v>0</v>
      </c>
    </row>
    <row r="209" spans="1:18" x14ac:dyDescent="0.25">
      <c r="A209" s="1" t="s">
        <v>71</v>
      </c>
      <c r="B209" s="1">
        <v>5.4</v>
      </c>
      <c r="C209" s="1">
        <v>4.865289240000001</v>
      </c>
      <c r="D209" s="1">
        <v>7</v>
      </c>
      <c r="I209" s="1" t="s">
        <v>73</v>
      </c>
      <c r="J209" s="1">
        <v>4.5</v>
      </c>
      <c r="K209" s="1">
        <v>4</v>
      </c>
      <c r="L209" s="1">
        <v>6</v>
      </c>
      <c r="M209" s="1">
        <f>IF(AND((10&gt;L209),(L209&gt;=K209),(K209&gt;=2)),1,0)</f>
        <v>1</v>
      </c>
      <c r="N209" s="1">
        <f>IF(AND((L209&lt;K209),(L209&gt;2),(K209&lt;10)),1,0)</f>
        <v>0</v>
      </c>
      <c r="O209" s="1">
        <f>IF(L209&lt;=2,1,0)</f>
        <v>0</v>
      </c>
      <c r="P209" s="1">
        <f>IF(L209&gt;=10,1,0)</f>
        <v>0</v>
      </c>
      <c r="Q209" s="1">
        <f>SUM(M209:P209)</f>
        <v>1</v>
      </c>
      <c r="R209" s="1" t="b">
        <f>EXACT(K209,L209)</f>
        <v>0</v>
      </c>
    </row>
    <row r="210" spans="1:18" x14ac:dyDescent="0.25">
      <c r="A210" s="1" t="s">
        <v>62</v>
      </c>
      <c r="B210" s="1">
        <v>5.2</v>
      </c>
      <c r="C210" s="1">
        <v>4.4060718599999955</v>
      </c>
      <c r="D210" s="1">
        <v>6</v>
      </c>
      <c r="I210" s="1" t="s">
        <v>59</v>
      </c>
      <c r="J210" s="1">
        <v>5.2</v>
      </c>
      <c r="K210" s="1">
        <v>4</v>
      </c>
      <c r="L210" s="1">
        <v>3</v>
      </c>
      <c r="M210" s="1">
        <f>IF(AND((10&gt;L210),(L210&gt;=K210),(K210&gt;=2)),1,0)</f>
        <v>0</v>
      </c>
      <c r="N210" s="1">
        <f>IF(AND((L210&lt;K210),(L210&gt;2),(K210&lt;10)),1,0)</f>
        <v>1</v>
      </c>
      <c r="O210" s="1">
        <f>IF(L210&lt;=2,1,0)</f>
        <v>0</v>
      </c>
      <c r="P210" s="1">
        <f>IF(L210&gt;=10,1,0)</f>
        <v>0</v>
      </c>
      <c r="Q210" s="1">
        <f>SUM(M210:P210)</f>
        <v>1</v>
      </c>
      <c r="R210" s="1" t="b">
        <f>EXACT(K210,L210)</f>
        <v>0</v>
      </c>
    </row>
    <row r="211" spans="1:18" x14ac:dyDescent="0.25">
      <c r="A211" s="1" t="s">
        <v>65</v>
      </c>
      <c r="B211" s="1">
        <v>5.4</v>
      </c>
      <c r="C211" s="1">
        <v>4.6474621400000027</v>
      </c>
      <c r="D211" s="1">
        <v>6</v>
      </c>
      <c r="I211" s="1" t="s">
        <v>75</v>
      </c>
      <c r="J211" s="1">
        <v>5</v>
      </c>
      <c r="K211" s="1">
        <v>4</v>
      </c>
      <c r="L211" s="1">
        <v>3</v>
      </c>
      <c r="M211" s="1">
        <f>IF(AND((10&gt;L211),(L211&gt;=K211),(K211&gt;=2)),1,0)</f>
        <v>0</v>
      </c>
      <c r="N211" s="1">
        <f>IF(AND((L211&lt;K211),(L211&gt;2),(K211&lt;10)),1,0)</f>
        <v>1</v>
      </c>
      <c r="O211" s="1">
        <f>IF(L211&lt;=2,1,0)</f>
        <v>0</v>
      </c>
      <c r="P211" s="1">
        <f>IF(L211&gt;=10,1,0)</f>
        <v>0</v>
      </c>
      <c r="Q211" s="1">
        <f>SUM(M211:P211)</f>
        <v>1</v>
      </c>
      <c r="R211" s="1" t="b">
        <f>EXACT(K211,L211)</f>
        <v>0</v>
      </c>
    </row>
    <row r="212" spans="1:18" x14ac:dyDescent="0.25">
      <c r="A212" s="1" t="s">
        <v>61</v>
      </c>
      <c r="B212" s="1">
        <v>4.5999999999999996</v>
      </c>
      <c r="C212" s="1">
        <v>5.6896163899999985</v>
      </c>
      <c r="D212" s="1">
        <v>4</v>
      </c>
      <c r="I212" s="1" t="s">
        <v>63</v>
      </c>
      <c r="J212" s="1">
        <v>4.8</v>
      </c>
      <c r="K212" s="1">
        <v>4</v>
      </c>
      <c r="L212" s="1">
        <v>2</v>
      </c>
      <c r="M212" s="1">
        <f>IF(AND((10&gt;L212),(L212&gt;=K212),(K212&gt;=2)),1,0)</f>
        <v>0</v>
      </c>
      <c r="N212" s="1">
        <f>IF(AND((L212&lt;K212),(L212&gt;2),(K212&lt;10)),1,0)</f>
        <v>0</v>
      </c>
      <c r="O212" s="1">
        <f>IF(L212&lt;=2,1,0)</f>
        <v>1</v>
      </c>
      <c r="P212" s="1">
        <f>IF(L212&gt;=10,1,0)</f>
        <v>0</v>
      </c>
      <c r="Q212" s="1">
        <f>SUM(M212:P212)</f>
        <v>1</v>
      </c>
      <c r="R212" s="1" t="b">
        <f>EXACT(K212,L212)</f>
        <v>0</v>
      </c>
    </row>
    <row r="213" spans="1:18" x14ac:dyDescent="0.25">
      <c r="A213" s="1" t="s">
        <v>68</v>
      </c>
      <c r="B213" s="1">
        <v>6.1</v>
      </c>
      <c r="C213" s="1">
        <v>4.4393090000000006</v>
      </c>
      <c r="D213" s="1">
        <v>4</v>
      </c>
      <c r="I213" s="1" t="s">
        <v>68</v>
      </c>
      <c r="J213" s="1">
        <v>6.1</v>
      </c>
      <c r="K213" s="1">
        <v>4</v>
      </c>
      <c r="L213" s="1">
        <v>2</v>
      </c>
      <c r="M213" s="1">
        <f>IF(AND((10&gt;L213),(L213&gt;=K213),(K213&gt;=2)),1,0)</f>
        <v>0</v>
      </c>
      <c r="N213" s="1">
        <f>IF(AND((L213&lt;K213),(L213&gt;2),(K213&lt;10)),1,0)</f>
        <v>0</v>
      </c>
      <c r="O213" s="1">
        <f>IF(L213&lt;=2,1,0)</f>
        <v>1</v>
      </c>
      <c r="P213" s="1">
        <f>IF(L213&gt;=10,1,0)</f>
        <v>0</v>
      </c>
      <c r="Q213" s="1">
        <f>SUM(M213:P213)</f>
        <v>1</v>
      </c>
      <c r="R213" s="1" t="b">
        <f>EXACT(K213,L213)</f>
        <v>0</v>
      </c>
    </row>
    <row r="214" spans="1:18" x14ac:dyDescent="0.25">
      <c r="A214" s="1" t="s">
        <v>79</v>
      </c>
      <c r="B214" s="1">
        <v>5.0999999999999996</v>
      </c>
      <c r="C214" s="1">
        <v>4.0643455799999995</v>
      </c>
      <c r="D214" s="1">
        <v>3</v>
      </c>
      <c r="I214" s="1" t="s">
        <v>76</v>
      </c>
      <c r="J214" s="1">
        <v>6.1</v>
      </c>
      <c r="K214" s="1">
        <v>5</v>
      </c>
      <c r="L214" s="1">
        <v>2</v>
      </c>
      <c r="M214" s="1">
        <f>IF(AND((10&gt;L214),(L214&gt;=K214),(K214&gt;=2)),1,0)</f>
        <v>0</v>
      </c>
      <c r="N214" s="1">
        <f>IF(AND((L214&lt;K214),(L214&gt;2),(K214&lt;10)),1,0)</f>
        <v>0</v>
      </c>
      <c r="O214" s="1">
        <f>IF(L214&lt;=2,1,0)</f>
        <v>1</v>
      </c>
      <c r="P214" s="1">
        <f>IF(L214&gt;=10,1,0)</f>
        <v>0</v>
      </c>
      <c r="Q214" s="1">
        <f>SUM(M214:P214)</f>
        <v>1</v>
      </c>
      <c r="R214" s="1" t="b">
        <f>EXACT(K214,L214)</f>
        <v>0</v>
      </c>
    </row>
    <row r="215" spans="1:18" x14ac:dyDescent="0.25">
      <c r="A215" s="1" t="s">
        <v>85</v>
      </c>
      <c r="B215" s="1">
        <v>4.4000000000000004</v>
      </c>
      <c r="C215" s="1">
        <v>2.1925646999999988</v>
      </c>
      <c r="D215" s="1">
        <v>3</v>
      </c>
      <c r="I215" s="1" t="s">
        <v>70</v>
      </c>
      <c r="J215" s="1">
        <v>5.5</v>
      </c>
      <c r="K215" s="1">
        <v>4</v>
      </c>
      <c r="L215" s="1">
        <v>2</v>
      </c>
      <c r="M215" s="1">
        <f>IF(AND((10&gt;L215),(L215&gt;=K215),(K215&gt;=2)),1,0)</f>
        <v>0</v>
      </c>
      <c r="N215" s="1">
        <f>IF(AND((L215&lt;K215),(L215&gt;2),(K215&lt;10)),1,0)</f>
        <v>0</v>
      </c>
      <c r="O215" s="1">
        <f>IF(L215&lt;=2,1,0)</f>
        <v>1</v>
      </c>
      <c r="P215" s="1">
        <f>IF(L215&gt;=10,1,0)</f>
        <v>0</v>
      </c>
      <c r="Q215" s="1">
        <f>SUM(M215:P215)</f>
        <v>1</v>
      </c>
      <c r="R215" s="1" t="b">
        <f>EXACT(K215,L215)</f>
        <v>0</v>
      </c>
    </row>
    <row r="216" spans="1:18" x14ac:dyDescent="0.25">
      <c r="A216" s="1" t="s">
        <v>59</v>
      </c>
      <c r="B216" s="1">
        <v>5.2</v>
      </c>
      <c r="C216" s="1">
        <v>3.4479635900000005</v>
      </c>
      <c r="D216" s="1">
        <v>2</v>
      </c>
      <c r="I216" s="1" t="s">
        <v>74</v>
      </c>
      <c r="J216" s="1">
        <v>4.5999999999999996</v>
      </c>
      <c r="K216" s="1">
        <v>4</v>
      </c>
      <c r="L216" s="1">
        <v>1</v>
      </c>
      <c r="M216" s="1">
        <f>IF(AND((10&gt;L216),(L216&gt;=K216),(K216&gt;=2)),1,0)</f>
        <v>0</v>
      </c>
      <c r="N216" s="1">
        <f>IF(AND((L216&lt;K216),(L216&gt;2),(K216&lt;10)),1,0)</f>
        <v>0</v>
      </c>
      <c r="O216" s="1">
        <f>IF(L216&lt;=2,1,0)</f>
        <v>1</v>
      </c>
      <c r="P216" s="1">
        <f>IF(L216&gt;=10,1,0)</f>
        <v>0</v>
      </c>
      <c r="Q216" s="1">
        <f>SUM(M216:P216)</f>
        <v>1</v>
      </c>
      <c r="R216" s="1" t="b">
        <f>EXACT(K216,L216)</f>
        <v>0</v>
      </c>
    </row>
    <row r="217" spans="1:18" x14ac:dyDescent="0.25">
      <c r="A217" s="1" t="s">
        <v>63</v>
      </c>
      <c r="B217" s="1">
        <v>4.8</v>
      </c>
      <c r="C217" s="1">
        <v>4.3789851899999999</v>
      </c>
      <c r="D217" s="1">
        <v>2</v>
      </c>
      <c r="I217" s="1" t="s">
        <v>69</v>
      </c>
      <c r="J217" s="1">
        <v>4.4000000000000004</v>
      </c>
      <c r="K217" s="1">
        <v>4</v>
      </c>
      <c r="L217" s="1">
        <v>0</v>
      </c>
      <c r="M217" s="1">
        <f>IF(AND((10&gt;L217),(L217&gt;=K217),(K217&gt;=2)),1,0)</f>
        <v>0</v>
      </c>
      <c r="N217" s="1">
        <f>IF(AND((L217&lt;K217),(L217&gt;2),(K217&lt;10)),1,0)</f>
        <v>0</v>
      </c>
      <c r="O217" s="1">
        <f>IF(L217&lt;=2,1,0)</f>
        <v>1</v>
      </c>
      <c r="P217" s="1">
        <f>IF(L217&gt;=10,1,0)</f>
        <v>0</v>
      </c>
      <c r="Q217" s="1">
        <f>SUM(M217:P217)</f>
        <v>1</v>
      </c>
      <c r="R217" s="1" t="b">
        <f>EXACT(K217,L217)</f>
        <v>0</v>
      </c>
    </row>
    <row r="218" spans="1:18" x14ac:dyDescent="0.25">
      <c r="A218" s="1" t="s">
        <v>69</v>
      </c>
      <c r="B218" s="1">
        <v>4.4000000000000004</v>
      </c>
      <c r="C218" s="1">
        <v>4.4791038099999998</v>
      </c>
      <c r="D218" s="1">
        <v>2</v>
      </c>
      <c r="I218" s="1" t="s">
        <v>67</v>
      </c>
      <c r="J218" s="1">
        <v>4.8</v>
      </c>
      <c r="K218" s="1">
        <v>4</v>
      </c>
      <c r="L218" s="1">
        <v>8</v>
      </c>
      <c r="M218" s="1">
        <f>IF(AND((10&gt;L218),(L218&gt;=K218),(K218&gt;=2)),1,0)</f>
        <v>1</v>
      </c>
      <c r="N218" s="1">
        <f>IF(AND((L218&lt;K218),(L218&gt;2),(K218&lt;10)),1,0)</f>
        <v>0</v>
      </c>
      <c r="O218" s="1">
        <f>IF(L218&lt;=2,1,0)</f>
        <v>0</v>
      </c>
      <c r="P218" s="1">
        <f>IF(L218&gt;=10,1,0)</f>
        <v>0</v>
      </c>
      <c r="Q218" s="1">
        <f>SUM(M218:P218)</f>
        <v>1</v>
      </c>
      <c r="R218" s="1" t="b">
        <f>EXACT(K218,L218)</f>
        <v>0</v>
      </c>
    </row>
    <row r="219" spans="1:18" x14ac:dyDescent="0.25">
      <c r="A219" s="1" t="s">
        <v>74</v>
      </c>
      <c r="B219" s="1">
        <v>4.5999999999999996</v>
      </c>
      <c r="C219" s="1">
        <v>4.3971325900000027</v>
      </c>
      <c r="D219" s="1">
        <v>2</v>
      </c>
      <c r="I219" s="1" t="s">
        <v>71</v>
      </c>
      <c r="J219" s="1">
        <v>5.4</v>
      </c>
      <c r="K219" s="1">
        <v>5</v>
      </c>
      <c r="L219" s="1">
        <v>7</v>
      </c>
      <c r="M219" s="1">
        <f>IF(AND((10&gt;L219),(L219&gt;=K219),(K219&gt;=2)),1,0)</f>
        <v>1</v>
      </c>
      <c r="N219" s="1">
        <f>IF(AND((L219&lt;K219),(L219&gt;2),(K219&lt;10)),1,0)</f>
        <v>0</v>
      </c>
      <c r="O219" s="1">
        <f>IF(L219&lt;=2,1,0)</f>
        <v>0</v>
      </c>
      <c r="P219" s="1">
        <f>IF(L219&gt;=10,1,0)</f>
        <v>0</v>
      </c>
      <c r="Q219" s="1">
        <f>SUM(M219:P219)</f>
        <v>1</v>
      </c>
      <c r="R219" s="1" t="b">
        <f>EXACT(K219,L219)</f>
        <v>0</v>
      </c>
    </row>
    <row r="220" spans="1:18" x14ac:dyDescent="0.25">
      <c r="A220" s="1" t="s">
        <v>84</v>
      </c>
      <c r="B220" s="1">
        <v>4.5</v>
      </c>
      <c r="C220" s="1">
        <v>4.1380127099999999</v>
      </c>
      <c r="D220" s="1">
        <v>2</v>
      </c>
      <c r="I220" s="1" t="s">
        <v>62</v>
      </c>
      <c r="J220" s="1">
        <v>5.2</v>
      </c>
      <c r="K220" s="1">
        <v>4</v>
      </c>
      <c r="L220" s="1">
        <v>6</v>
      </c>
      <c r="M220" s="1">
        <f>IF(AND((10&gt;L220),(L220&gt;=K220),(K220&gt;=2)),1,0)</f>
        <v>1</v>
      </c>
      <c r="N220" s="1">
        <f>IF(AND((L220&lt;K220),(L220&gt;2),(K220&lt;10)),1,0)</f>
        <v>0</v>
      </c>
      <c r="O220" s="1">
        <f>IF(L220&lt;=2,1,0)</f>
        <v>0</v>
      </c>
      <c r="P220" s="1">
        <f>IF(L220&gt;=10,1,0)</f>
        <v>0</v>
      </c>
      <c r="Q220" s="1">
        <f>SUM(M220:P220)</f>
        <v>1</v>
      </c>
      <c r="R220" s="1" t="b">
        <f>EXACT(K220,L220)</f>
        <v>0</v>
      </c>
    </row>
    <row r="221" spans="1:18" x14ac:dyDescent="0.25">
      <c r="A221" s="1" t="s">
        <v>75</v>
      </c>
      <c r="B221" s="1">
        <v>5</v>
      </c>
      <c r="C221" s="1">
        <v>3.9908176699999993</v>
      </c>
      <c r="D221" s="1">
        <v>2</v>
      </c>
      <c r="I221" s="1" t="s">
        <v>65</v>
      </c>
      <c r="J221" s="1">
        <v>5.4</v>
      </c>
      <c r="K221" s="1">
        <v>5</v>
      </c>
      <c r="L221" s="1">
        <v>6</v>
      </c>
      <c r="M221" s="1">
        <f>IF(AND((10&gt;L221),(L221&gt;=K221),(K221&gt;=2)),1,0)</f>
        <v>1</v>
      </c>
      <c r="N221" s="1">
        <f>IF(AND((L221&lt;K221),(L221&gt;2),(K221&lt;10)),1,0)</f>
        <v>0</v>
      </c>
      <c r="O221" s="1">
        <f>IF(L221&lt;=2,1,0)</f>
        <v>0</v>
      </c>
      <c r="P221" s="1">
        <f>IF(L221&gt;=10,1,0)</f>
        <v>0</v>
      </c>
      <c r="Q221" s="1">
        <f>SUM(M221:P221)</f>
        <v>1</v>
      </c>
      <c r="R221" s="1" t="b">
        <f>EXACT(K221,L221)</f>
        <v>0</v>
      </c>
    </row>
    <row r="222" spans="1:18" x14ac:dyDescent="0.25">
      <c r="A222" s="1" t="s">
        <v>76</v>
      </c>
      <c r="B222" s="1">
        <v>6.1</v>
      </c>
      <c r="C222" s="1">
        <v>5.6132101900000002</v>
      </c>
      <c r="D222" s="1">
        <v>2</v>
      </c>
      <c r="I222" s="1" t="s">
        <v>61</v>
      </c>
      <c r="J222" s="1">
        <v>4.5999999999999996</v>
      </c>
      <c r="K222" s="1">
        <v>6</v>
      </c>
      <c r="L222" s="1">
        <v>4</v>
      </c>
      <c r="M222" s="1">
        <f>IF(AND((10&gt;L222),(L222&gt;=K222),(K222&gt;=2)),1,0)</f>
        <v>0</v>
      </c>
      <c r="N222" s="1">
        <f>IF(AND((L222&lt;K222),(L222&gt;2),(K222&lt;10)),1,0)</f>
        <v>1</v>
      </c>
      <c r="O222" s="1">
        <f>IF(L222&lt;=2,1,0)</f>
        <v>0</v>
      </c>
      <c r="P222" s="1">
        <f>IF(L222&gt;=10,1,0)</f>
        <v>0</v>
      </c>
      <c r="Q222" s="1">
        <f>SUM(M222:P222)</f>
        <v>1</v>
      </c>
      <c r="R222" s="1" t="b">
        <f>EXACT(K222,L222)</f>
        <v>0</v>
      </c>
    </row>
    <row r="223" spans="1:18" x14ac:dyDescent="0.25">
      <c r="A223" s="1" t="s">
        <v>78</v>
      </c>
      <c r="B223" s="1">
        <v>6</v>
      </c>
      <c r="C223" s="1">
        <v>5.4443416700000009</v>
      </c>
      <c r="D223" s="1">
        <v>2</v>
      </c>
      <c r="I223" s="1" t="s">
        <v>79</v>
      </c>
      <c r="J223" s="1">
        <v>5.0999999999999996</v>
      </c>
      <c r="K223" s="1">
        <v>4</v>
      </c>
      <c r="L223" s="1">
        <v>3</v>
      </c>
      <c r="M223" s="1">
        <f>IF(AND((10&gt;L223),(L223&gt;=K223),(K223&gt;=2)),1,0)</f>
        <v>0</v>
      </c>
      <c r="N223" s="1">
        <f>IF(AND((L223&lt;K223),(L223&gt;2),(K223&lt;10)),1,0)</f>
        <v>1</v>
      </c>
      <c r="O223" s="1">
        <f>IF(L223&lt;=2,1,0)</f>
        <v>0</v>
      </c>
      <c r="P223" s="1">
        <f>IF(L223&gt;=10,1,0)</f>
        <v>0</v>
      </c>
      <c r="Q223" s="1">
        <f>SUM(M223:P223)</f>
        <v>1</v>
      </c>
      <c r="R223" s="1" t="b">
        <f>EXACT(K223,L223)</f>
        <v>0</v>
      </c>
    </row>
    <row r="224" spans="1:18" x14ac:dyDescent="0.25">
      <c r="A224" s="1" t="s">
        <v>73</v>
      </c>
      <c r="B224" s="1">
        <v>4.5</v>
      </c>
      <c r="C224" s="1">
        <v>4.4849051600000003</v>
      </c>
      <c r="D224" s="1">
        <v>2</v>
      </c>
      <c r="I224" s="1" t="s">
        <v>85</v>
      </c>
      <c r="J224" s="1">
        <v>4.4000000000000004</v>
      </c>
      <c r="K224" s="1">
        <v>2</v>
      </c>
      <c r="L224" s="1">
        <v>3</v>
      </c>
      <c r="M224" s="1">
        <f>IF(AND((10&gt;L224),(L224&gt;=K224),(K224&gt;=2)),1,0)</f>
        <v>1</v>
      </c>
      <c r="N224" s="1">
        <f>IF(AND((L224&lt;K224),(L224&gt;2),(K224&lt;10)),1,0)</f>
        <v>0</v>
      </c>
      <c r="O224" s="1">
        <f>IF(L224&lt;=2,1,0)</f>
        <v>0</v>
      </c>
      <c r="P224" s="1">
        <f>IF(L224&gt;=10,1,0)</f>
        <v>0</v>
      </c>
      <c r="Q224" s="1">
        <f>SUM(M224:P224)</f>
        <v>1</v>
      </c>
      <c r="R224" s="1" t="b">
        <f>EXACT(K224,L224)</f>
        <v>0</v>
      </c>
    </row>
    <row r="225" spans="1:18" x14ac:dyDescent="0.25">
      <c r="A225" s="1" t="s">
        <v>70</v>
      </c>
      <c r="B225" s="1">
        <v>5.5</v>
      </c>
      <c r="C225" s="1">
        <v>4.7886450800000029</v>
      </c>
      <c r="D225" s="1">
        <v>2</v>
      </c>
      <c r="I225" s="1" t="s">
        <v>59</v>
      </c>
      <c r="J225" s="1">
        <v>5.2</v>
      </c>
      <c r="K225" s="1">
        <v>3</v>
      </c>
      <c r="L225" s="1">
        <v>2</v>
      </c>
      <c r="M225" s="1">
        <f>IF(AND((10&gt;L225),(L225&gt;=K225),(K225&gt;=2)),1,0)</f>
        <v>0</v>
      </c>
      <c r="N225" s="1">
        <f>IF(AND((L225&lt;K225),(L225&gt;2),(K225&lt;10)),1,0)</f>
        <v>0</v>
      </c>
      <c r="O225" s="1">
        <f>IF(L225&lt;=2,1,0)</f>
        <v>1</v>
      </c>
      <c r="P225" s="1">
        <f>IF(L225&gt;=10,1,0)</f>
        <v>0</v>
      </c>
      <c r="Q225" s="1">
        <f>SUM(M225:P225)</f>
        <v>1</v>
      </c>
      <c r="R225" s="1" t="b">
        <f>EXACT(K225,L225)</f>
        <v>0</v>
      </c>
    </row>
    <row r="226" spans="1:18" x14ac:dyDescent="0.25">
      <c r="A226" s="1" t="s">
        <v>66</v>
      </c>
      <c r="B226" s="1">
        <v>4.9000000000000004</v>
      </c>
      <c r="C226" s="1">
        <v>3.0173441099999998</v>
      </c>
      <c r="D226" s="1">
        <v>1</v>
      </c>
      <c r="I226" s="1" t="s">
        <v>63</v>
      </c>
      <c r="J226" s="1">
        <v>4.8</v>
      </c>
      <c r="K226" s="1">
        <v>4</v>
      </c>
      <c r="L226" s="1">
        <v>2</v>
      </c>
      <c r="M226" s="1">
        <f>IF(AND((10&gt;L226),(L226&gt;=K226),(K226&gt;=2)),1,0)</f>
        <v>0</v>
      </c>
      <c r="N226" s="1">
        <f>IF(AND((L226&lt;K226),(L226&gt;2),(K226&lt;10)),1,0)</f>
        <v>0</v>
      </c>
      <c r="O226" s="1">
        <f>IF(L226&lt;=2,1,0)</f>
        <v>1</v>
      </c>
      <c r="P226" s="1">
        <f>IF(L226&gt;=10,1,0)</f>
        <v>0</v>
      </c>
      <c r="Q226" s="1">
        <f>SUM(M226:P226)</f>
        <v>1</v>
      </c>
      <c r="R226" s="1" t="b">
        <f>EXACT(K226,L226)</f>
        <v>0</v>
      </c>
    </row>
    <row r="227" spans="1:18" x14ac:dyDescent="0.25">
      <c r="A227" s="1" t="s">
        <v>77</v>
      </c>
      <c r="B227" s="1">
        <v>4.3</v>
      </c>
      <c r="C227" s="1">
        <v>5.0147809000000008</v>
      </c>
      <c r="D227" s="1">
        <v>1</v>
      </c>
      <c r="I227" s="1" t="s">
        <v>69</v>
      </c>
      <c r="J227" s="1">
        <v>4.4000000000000004</v>
      </c>
      <c r="K227" s="1">
        <v>4</v>
      </c>
      <c r="L227" s="1">
        <v>2</v>
      </c>
      <c r="M227" s="1">
        <f>IF(AND((10&gt;L227),(L227&gt;=K227),(K227&gt;=2)),1,0)</f>
        <v>0</v>
      </c>
      <c r="N227" s="1">
        <f>IF(AND((L227&lt;K227),(L227&gt;2),(K227&lt;10)),1,0)</f>
        <v>0</v>
      </c>
      <c r="O227" s="1">
        <f>IF(L227&lt;=2,1,0)</f>
        <v>1</v>
      </c>
      <c r="P227" s="1">
        <f>IF(L227&gt;=10,1,0)</f>
        <v>0</v>
      </c>
      <c r="Q227" s="1">
        <f>SUM(M227:P227)</f>
        <v>1</v>
      </c>
      <c r="R227" s="1" t="b">
        <f>EXACT(K227,L227)</f>
        <v>0</v>
      </c>
    </row>
    <row r="228" spans="1:18" x14ac:dyDescent="0.25">
      <c r="A228" s="1" t="s">
        <v>78</v>
      </c>
      <c r="B228" s="1">
        <v>6</v>
      </c>
      <c r="C228" s="1">
        <v>5.2384504200000022</v>
      </c>
      <c r="D228" s="1">
        <v>6</v>
      </c>
      <c r="I228" s="1" t="s">
        <v>74</v>
      </c>
      <c r="J228" s="1">
        <v>4.5999999999999996</v>
      </c>
      <c r="K228" s="1">
        <v>4</v>
      </c>
      <c r="L228" s="1">
        <v>2</v>
      </c>
      <c r="M228" s="1">
        <f>IF(AND((10&gt;L228),(L228&gt;=K228),(K228&gt;=2)),1,0)</f>
        <v>0</v>
      </c>
      <c r="N228" s="1">
        <f>IF(AND((L228&lt;K228),(L228&gt;2),(K228&lt;10)),1,0)</f>
        <v>0</v>
      </c>
      <c r="O228" s="1">
        <f>IF(L228&lt;=2,1,0)</f>
        <v>1</v>
      </c>
      <c r="P228" s="1">
        <f>IF(L228&gt;=10,1,0)</f>
        <v>0</v>
      </c>
      <c r="Q228" s="1">
        <f>SUM(M228:P228)</f>
        <v>1</v>
      </c>
      <c r="R228" s="1" t="b">
        <f>EXACT(K228,L228)</f>
        <v>0</v>
      </c>
    </row>
    <row r="229" spans="1:18" x14ac:dyDescent="0.25">
      <c r="A229" s="1" t="s">
        <v>85</v>
      </c>
      <c r="B229" s="1">
        <v>4.4000000000000004</v>
      </c>
      <c r="C229" s="1">
        <v>3.3548117800000004</v>
      </c>
      <c r="D229" s="1">
        <v>6</v>
      </c>
      <c r="I229" s="1" t="s">
        <v>84</v>
      </c>
      <c r="J229" s="1">
        <v>4.5</v>
      </c>
      <c r="K229" s="1">
        <v>4</v>
      </c>
      <c r="L229" s="1">
        <v>2</v>
      </c>
      <c r="M229" s="1">
        <f>IF(AND((10&gt;L229),(L229&gt;=K229),(K229&gt;=2)),1,0)</f>
        <v>0</v>
      </c>
      <c r="N229" s="1">
        <f>IF(AND((L229&lt;K229),(L229&gt;2),(K229&lt;10)),1,0)</f>
        <v>0</v>
      </c>
      <c r="O229" s="1">
        <f>IF(L229&lt;=2,1,0)</f>
        <v>1</v>
      </c>
      <c r="P229" s="1">
        <f>IF(L229&gt;=10,1,0)</f>
        <v>0</v>
      </c>
      <c r="Q229" s="1">
        <f>SUM(M229:P229)</f>
        <v>1</v>
      </c>
      <c r="R229" s="1" t="b">
        <f>EXACT(K229,L229)</f>
        <v>0</v>
      </c>
    </row>
    <row r="230" spans="1:18" x14ac:dyDescent="0.25">
      <c r="A230" s="1" t="s">
        <v>71</v>
      </c>
      <c r="B230" s="1">
        <v>5.4</v>
      </c>
      <c r="C230" s="1">
        <v>4.2581754599999995</v>
      </c>
      <c r="D230" s="1">
        <v>6</v>
      </c>
      <c r="I230" s="1" t="s">
        <v>75</v>
      </c>
      <c r="J230" s="1">
        <v>5</v>
      </c>
      <c r="K230" s="1">
        <v>4</v>
      </c>
      <c r="L230" s="1">
        <v>2</v>
      </c>
      <c r="M230" s="1">
        <f>IF(AND((10&gt;L230),(L230&gt;=K230),(K230&gt;=2)),1,0)</f>
        <v>0</v>
      </c>
      <c r="N230" s="1">
        <f>IF(AND((L230&lt;K230),(L230&gt;2),(K230&lt;10)),1,0)</f>
        <v>0</v>
      </c>
      <c r="O230" s="1">
        <f>IF(L230&lt;=2,1,0)</f>
        <v>1</v>
      </c>
      <c r="P230" s="1">
        <f>IF(L230&gt;=10,1,0)</f>
        <v>0</v>
      </c>
      <c r="Q230" s="1">
        <f>SUM(M230:P230)</f>
        <v>1</v>
      </c>
      <c r="R230" s="1" t="b">
        <f>EXACT(K230,L230)</f>
        <v>0</v>
      </c>
    </row>
    <row r="231" spans="1:18" x14ac:dyDescent="0.25">
      <c r="A231" s="1" t="s">
        <v>77</v>
      </c>
      <c r="B231" s="1">
        <v>4.3</v>
      </c>
      <c r="C231" s="1">
        <v>5.7149410400000011</v>
      </c>
      <c r="D231" s="1">
        <v>4</v>
      </c>
      <c r="I231" s="1" t="s">
        <v>76</v>
      </c>
      <c r="J231" s="1">
        <v>6.1</v>
      </c>
      <c r="K231" s="1">
        <v>6</v>
      </c>
      <c r="L231" s="1">
        <v>2</v>
      </c>
      <c r="M231" s="1">
        <f>IF(AND((10&gt;L231),(L231&gt;=K231),(K231&gt;=2)),1,0)</f>
        <v>0</v>
      </c>
      <c r="N231" s="1">
        <f>IF(AND((L231&lt;K231),(L231&gt;2),(K231&lt;10)),1,0)</f>
        <v>0</v>
      </c>
      <c r="O231" s="1">
        <f>IF(L231&lt;=2,1,0)</f>
        <v>1</v>
      </c>
      <c r="P231" s="1">
        <f>IF(L231&gt;=10,1,0)</f>
        <v>0</v>
      </c>
      <c r="Q231" s="1">
        <f>SUM(M231:P231)</f>
        <v>1</v>
      </c>
      <c r="R231" s="1" t="b">
        <f>EXACT(K231,L231)</f>
        <v>0</v>
      </c>
    </row>
    <row r="232" spans="1:18" x14ac:dyDescent="0.25">
      <c r="A232" s="1" t="s">
        <v>61</v>
      </c>
      <c r="B232" s="1">
        <v>4.5999999999999996</v>
      </c>
      <c r="C232" s="1">
        <v>5.4687639399999997</v>
      </c>
      <c r="D232" s="1">
        <v>3</v>
      </c>
      <c r="I232" s="1" t="s">
        <v>78</v>
      </c>
      <c r="J232" s="1">
        <v>6</v>
      </c>
      <c r="K232" s="1">
        <v>5</v>
      </c>
      <c r="L232" s="1">
        <v>2</v>
      </c>
      <c r="M232" s="1">
        <f>IF(AND((10&gt;L232),(L232&gt;=K232),(K232&gt;=2)),1,0)</f>
        <v>0</v>
      </c>
      <c r="N232" s="1">
        <f>IF(AND((L232&lt;K232),(L232&gt;2),(K232&lt;10)),1,0)</f>
        <v>0</v>
      </c>
      <c r="O232" s="1">
        <f>IF(L232&lt;=2,1,0)</f>
        <v>1</v>
      </c>
      <c r="P232" s="1">
        <f>IF(L232&gt;=10,1,0)</f>
        <v>0</v>
      </c>
      <c r="Q232" s="1">
        <f>SUM(M232:P232)</f>
        <v>1</v>
      </c>
      <c r="R232" s="1" t="b">
        <f>EXACT(K232,L232)</f>
        <v>0</v>
      </c>
    </row>
    <row r="233" spans="1:18" x14ac:dyDescent="0.25">
      <c r="A233" s="1" t="s">
        <v>62</v>
      </c>
      <c r="B233" s="1">
        <v>5.2</v>
      </c>
      <c r="C233" s="1">
        <v>4.1067678999999977</v>
      </c>
      <c r="D233" s="1">
        <v>3</v>
      </c>
      <c r="I233" s="1" t="s">
        <v>73</v>
      </c>
      <c r="J233" s="1">
        <v>4.5</v>
      </c>
      <c r="K233" s="1">
        <v>4</v>
      </c>
      <c r="L233" s="1">
        <v>2</v>
      </c>
      <c r="M233" s="1">
        <f>IF(AND((10&gt;L233),(L233&gt;=K233),(K233&gt;=2)),1,0)</f>
        <v>0</v>
      </c>
      <c r="N233" s="1">
        <f>IF(AND((L233&lt;K233),(L233&gt;2),(K233&lt;10)),1,0)</f>
        <v>0</v>
      </c>
      <c r="O233" s="1">
        <f>IF(L233&lt;=2,1,0)</f>
        <v>1</v>
      </c>
      <c r="P233" s="1">
        <f>IF(L233&gt;=10,1,0)</f>
        <v>0</v>
      </c>
      <c r="Q233" s="1">
        <f>SUM(M233:P233)</f>
        <v>1</v>
      </c>
      <c r="R233" s="1" t="b">
        <f>EXACT(K233,L233)</f>
        <v>0</v>
      </c>
    </row>
    <row r="234" spans="1:18" x14ac:dyDescent="0.25">
      <c r="A234" s="1" t="s">
        <v>65</v>
      </c>
      <c r="B234" s="1">
        <v>5.4</v>
      </c>
      <c r="C234" s="1">
        <v>5.0060884400000019</v>
      </c>
      <c r="D234" s="1">
        <v>3</v>
      </c>
      <c r="I234" s="1" t="s">
        <v>70</v>
      </c>
      <c r="J234" s="1">
        <v>5.5</v>
      </c>
      <c r="K234" s="1">
        <v>5</v>
      </c>
      <c r="L234" s="1">
        <v>2</v>
      </c>
      <c r="M234" s="1">
        <f>IF(AND((10&gt;L234),(L234&gt;=K234),(K234&gt;=2)),1,0)</f>
        <v>0</v>
      </c>
      <c r="N234" s="1">
        <f>IF(AND((L234&lt;K234),(L234&gt;2),(K234&lt;10)),1,0)</f>
        <v>0</v>
      </c>
      <c r="O234" s="1">
        <f>IF(L234&lt;=2,1,0)</f>
        <v>1</v>
      </c>
      <c r="P234" s="1">
        <f>IF(L234&gt;=10,1,0)</f>
        <v>0</v>
      </c>
      <c r="Q234" s="1">
        <f>SUM(M234:P234)</f>
        <v>1</v>
      </c>
      <c r="R234" s="1" t="b">
        <f>EXACT(K234,L234)</f>
        <v>0</v>
      </c>
    </row>
    <row r="235" spans="1:18" x14ac:dyDescent="0.25">
      <c r="A235" s="1" t="s">
        <v>69</v>
      </c>
      <c r="B235" s="1">
        <v>4.4000000000000004</v>
      </c>
      <c r="C235" s="1">
        <v>4.3077750600000018</v>
      </c>
      <c r="D235" s="1">
        <v>3</v>
      </c>
      <c r="I235" s="1" t="s">
        <v>66</v>
      </c>
      <c r="J235" s="1">
        <v>4.9000000000000004</v>
      </c>
      <c r="K235" s="1">
        <v>3</v>
      </c>
      <c r="L235" s="1">
        <v>1</v>
      </c>
      <c r="M235" s="1">
        <f>IF(AND((10&gt;L235),(L235&gt;=K235),(K235&gt;=2)),1,0)</f>
        <v>0</v>
      </c>
      <c r="N235" s="1">
        <f>IF(AND((L235&lt;K235),(L235&gt;2),(K235&lt;10)),1,0)</f>
        <v>0</v>
      </c>
      <c r="O235" s="1">
        <f>IF(L235&lt;=2,1,0)</f>
        <v>1</v>
      </c>
      <c r="P235" s="1">
        <f>IF(L235&gt;=10,1,0)</f>
        <v>0</v>
      </c>
      <c r="Q235" s="1">
        <f>SUM(M235:P235)</f>
        <v>1</v>
      </c>
      <c r="R235" s="1" t="b">
        <f>EXACT(K235,L235)</f>
        <v>0</v>
      </c>
    </row>
    <row r="236" spans="1:18" x14ac:dyDescent="0.25">
      <c r="A236" s="1" t="s">
        <v>76</v>
      </c>
      <c r="B236" s="1">
        <v>6.1</v>
      </c>
      <c r="C236" s="1">
        <v>5.7529825199999998</v>
      </c>
      <c r="D236" s="1">
        <v>3</v>
      </c>
      <c r="I236" s="1" t="s">
        <v>77</v>
      </c>
      <c r="J236" s="1">
        <v>4.3</v>
      </c>
      <c r="K236" s="1">
        <v>5</v>
      </c>
      <c r="L236" s="1">
        <v>1</v>
      </c>
      <c r="M236" s="1">
        <f>IF(AND((10&gt;L236),(L236&gt;=K236),(K236&gt;=2)),1,0)</f>
        <v>0</v>
      </c>
      <c r="N236" s="1">
        <f>IF(AND((L236&lt;K236),(L236&gt;2),(K236&lt;10)),1,0)</f>
        <v>0</v>
      </c>
      <c r="O236" s="1">
        <f>IF(L236&lt;=2,1,0)</f>
        <v>1</v>
      </c>
      <c r="P236" s="1">
        <f>IF(L236&gt;=10,1,0)</f>
        <v>0</v>
      </c>
      <c r="Q236" s="1">
        <f>SUM(M236:P236)</f>
        <v>1</v>
      </c>
      <c r="R236" s="1" t="b">
        <f>EXACT(K236,L236)</f>
        <v>0</v>
      </c>
    </row>
    <row r="237" spans="1:18" x14ac:dyDescent="0.25">
      <c r="A237" s="1" t="s">
        <v>70</v>
      </c>
      <c r="B237" s="1">
        <v>5.5</v>
      </c>
      <c r="C237" s="1">
        <v>4.4488227899999995</v>
      </c>
      <c r="D237" s="1">
        <v>3</v>
      </c>
      <c r="I237" s="1" t="s">
        <v>78</v>
      </c>
      <c r="J237" s="1">
        <v>6</v>
      </c>
      <c r="K237" s="1">
        <v>5</v>
      </c>
      <c r="L237" s="1">
        <v>6</v>
      </c>
      <c r="M237" s="1">
        <f>IF(AND((10&gt;L237),(L237&gt;=K237),(K237&gt;=2)),1,0)</f>
        <v>1</v>
      </c>
      <c r="N237" s="1">
        <f>IF(AND((L237&lt;K237),(L237&gt;2),(K237&lt;10)),1,0)</f>
        <v>0</v>
      </c>
      <c r="O237" s="1">
        <f>IF(L237&lt;=2,1,0)</f>
        <v>0</v>
      </c>
      <c r="P237" s="1">
        <f>IF(L237&gt;=10,1,0)</f>
        <v>0</v>
      </c>
      <c r="Q237" s="1">
        <f>SUM(M237:P237)</f>
        <v>1</v>
      </c>
      <c r="R237" s="1" t="b">
        <f>EXACT(K237,L237)</f>
        <v>0</v>
      </c>
    </row>
    <row r="238" spans="1:18" x14ac:dyDescent="0.25">
      <c r="A238" s="1" t="s">
        <v>79</v>
      </c>
      <c r="B238" s="1">
        <v>5.0999999999999996</v>
      </c>
      <c r="C238" s="1">
        <v>4.0152757700000006</v>
      </c>
      <c r="D238" s="1">
        <v>2</v>
      </c>
      <c r="I238" s="1" t="s">
        <v>85</v>
      </c>
      <c r="J238" s="1">
        <v>4.4000000000000004</v>
      </c>
      <c r="K238" s="1">
        <v>3</v>
      </c>
      <c r="L238" s="1">
        <v>6</v>
      </c>
      <c r="M238" s="1">
        <f>IF(AND((10&gt;L238),(L238&gt;=K238),(K238&gt;=2)),1,0)</f>
        <v>1</v>
      </c>
      <c r="N238" s="1">
        <f>IF(AND((L238&lt;K238),(L238&gt;2),(K238&lt;10)),1,0)</f>
        <v>0</v>
      </c>
      <c r="O238" s="1">
        <f>IF(L238&lt;=2,1,0)</f>
        <v>0</v>
      </c>
      <c r="P238" s="1">
        <f>IF(L238&gt;=10,1,0)</f>
        <v>0</v>
      </c>
      <c r="Q238" s="1">
        <f>SUM(M238:P238)</f>
        <v>1</v>
      </c>
      <c r="R238" s="1" t="b">
        <f>EXACT(K238,L238)</f>
        <v>0</v>
      </c>
    </row>
    <row r="239" spans="1:18" x14ac:dyDescent="0.25">
      <c r="A239" s="1" t="s">
        <v>66</v>
      </c>
      <c r="B239" s="1">
        <v>4.9000000000000004</v>
      </c>
      <c r="C239" s="1">
        <v>3.3935832400000012</v>
      </c>
      <c r="D239" s="1">
        <v>2</v>
      </c>
      <c r="I239" s="1" t="s">
        <v>71</v>
      </c>
      <c r="J239" s="1">
        <v>5.4</v>
      </c>
      <c r="K239" s="1">
        <v>4</v>
      </c>
      <c r="L239" s="1">
        <v>6</v>
      </c>
      <c r="M239" s="1">
        <f>IF(AND((10&gt;L239),(L239&gt;=K239),(K239&gt;=2)),1,0)</f>
        <v>1</v>
      </c>
      <c r="N239" s="1">
        <f>IF(AND((L239&lt;K239),(L239&gt;2),(K239&lt;10)),1,0)</f>
        <v>0</v>
      </c>
      <c r="O239" s="1">
        <f>IF(L239&lt;=2,1,0)</f>
        <v>0</v>
      </c>
      <c r="P239" s="1">
        <f>IF(L239&gt;=10,1,0)</f>
        <v>0</v>
      </c>
      <c r="Q239" s="1">
        <f>SUM(M239:P239)</f>
        <v>1</v>
      </c>
      <c r="R239" s="1" t="b">
        <f>EXACT(K239,L239)</f>
        <v>0</v>
      </c>
    </row>
    <row r="240" spans="1:18" x14ac:dyDescent="0.25">
      <c r="A240" s="1" t="s">
        <v>74</v>
      </c>
      <c r="B240" s="1">
        <v>4.5999999999999996</v>
      </c>
      <c r="C240" s="1">
        <v>4.45158553</v>
      </c>
      <c r="D240" s="1">
        <v>2</v>
      </c>
      <c r="I240" s="1" t="s">
        <v>77</v>
      </c>
      <c r="J240" s="1">
        <v>4.3</v>
      </c>
      <c r="K240" s="1">
        <v>6</v>
      </c>
      <c r="L240" s="1">
        <v>4</v>
      </c>
      <c r="M240" s="1">
        <f>IF(AND((10&gt;L240),(L240&gt;=K240),(K240&gt;=2)),1,0)</f>
        <v>0</v>
      </c>
      <c r="N240" s="1">
        <f>IF(AND((L240&lt;K240),(L240&gt;2),(K240&lt;10)),1,0)</f>
        <v>1</v>
      </c>
      <c r="O240" s="1">
        <f>IF(L240&lt;=2,1,0)</f>
        <v>0</v>
      </c>
      <c r="P240" s="1">
        <f>IF(L240&gt;=10,1,0)</f>
        <v>0</v>
      </c>
      <c r="Q240" s="1">
        <f>SUM(M240:P240)</f>
        <v>1</v>
      </c>
      <c r="R240" s="1" t="b">
        <f>EXACT(K240,L240)</f>
        <v>0</v>
      </c>
    </row>
    <row r="241" spans="1:18" x14ac:dyDescent="0.25">
      <c r="A241" s="1" t="s">
        <v>84</v>
      </c>
      <c r="B241" s="1">
        <v>4.5</v>
      </c>
      <c r="C241" s="1">
        <v>3.9215454800000016</v>
      </c>
      <c r="D241" s="1">
        <v>2</v>
      </c>
      <c r="I241" s="1" t="s">
        <v>61</v>
      </c>
      <c r="J241" s="1">
        <v>4.5999999999999996</v>
      </c>
      <c r="K241" s="1">
        <v>5</v>
      </c>
      <c r="L241" s="1">
        <v>3</v>
      </c>
      <c r="M241" s="1">
        <f>IF(AND((10&gt;L241),(L241&gt;=K241),(K241&gt;=2)),1,0)</f>
        <v>0</v>
      </c>
      <c r="N241" s="1">
        <f>IF(AND((L241&lt;K241),(L241&gt;2),(K241&lt;10)),1,0)</f>
        <v>1</v>
      </c>
      <c r="O241" s="1">
        <f>IF(L241&lt;=2,1,0)</f>
        <v>0</v>
      </c>
      <c r="P241" s="1">
        <f>IF(L241&gt;=10,1,0)</f>
        <v>0</v>
      </c>
      <c r="Q241" s="1">
        <f>SUM(M241:P241)</f>
        <v>1</v>
      </c>
      <c r="R241" s="1" t="b">
        <f>EXACT(K241,L241)</f>
        <v>0</v>
      </c>
    </row>
    <row r="242" spans="1:18" x14ac:dyDescent="0.25">
      <c r="A242" s="1" t="s">
        <v>75</v>
      </c>
      <c r="B242" s="1">
        <v>5</v>
      </c>
      <c r="C242" s="1">
        <v>3.9139855400000005</v>
      </c>
      <c r="D242" s="1">
        <v>2</v>
      </c>
      <c r="I242" s="1" t="s">
        <v>62</v>
      </c>
      <c r="J242" s="1">
        <v>5.2</v>
      </c>
      <c r="K242" s="1">
        <v>4</v>
      </c>
      <c r="L242" s="1">
        <v>3</v>
      </c>
      <c r="M242" s="1">
        <f>IF(AND((10&gt;L242),(L242&gt;=K242),(K242&gt;=2)),1,0)</f>
        <v>0</v>
      </c>
      <c r="N242" s="1">
        <f>IF(AND((L242&lt;K242),(L242&gt;2),(K242&lt;10)),1,0)</f>
        <v>1</v>
      </c>
      <c r="O242" s="1">
        <f>IF(L242&lt;=2,1,0)</f>
        <v>0</v>
      </c>
      <c r="P242" s="1">
        <f>IF(L242&gt;=10,1,0)</f>
        <v>0</v>
      </c>
      <c r="Q242" s="1">
        <f>SUM(M242:P242)</f>
        <v>1</v>
      </c>
      <c r="R242" s="1" t="b">
        <f>EXACT(K242,L242)</f>
        <v>0</v>
      </c>
    </row>
    <row r="243" spans="1:18" x14ac:dyDescent="0.25">
      <c r="A243" s="1" t="s">
        <v>73</v>
      </c>
      <c r="B243" s="1">
        <v>4.5</v>
      </c>
      <c r="C243" s="1">
        <v>4.3246493900000003</v>
      </c>
      <c r="D243" s="1">
        <v>2</v>
      </c>
      <c r="I243" s="1" t="s">
        <v>65</v>
      </c>
      <c r="J243" s="1">
        <v>5.4</v>
      </c>
      <c r="K243" s="1">
        <v>5</v>
      </c>
      <c r="L243" s="1">
        <v>3</v>
      </c>
      <c r="M243" s="1">
        <f>IF(AND((10&gt;L243),(L243&gt;=K243),(K243&gt;=2)),1,0)</f>
        <v>0</v>
      </c>
      <c r="N243" s="1">
        <f>IF(AND((L243&lt;K243),(L243&gt;2),(K243&lt;10)),1,0)</f>
        <v>1</v>
      </c>
      <c r="O243" s="1">
        <f>IF(L243&lt;=2,1,0)</f>
        <v>0</v>
      </c>
      <c r="P243" s="1">
        <f>IF(L243&gt;=10,1,0)</f>
        <v>0</v>
      </c>
      <c r="Q243" s="1">
        <f>SUM(M243:P243)</f>
        <v>1</v>
      </c>
      <c r="R243" s="1" t="b">
        <f>EXACT(K243,L243)</f>
        <v>0</v>
      </c>
    </row>
    <row r="244" spans="1:18" x14ac:dyDescent="0.25">
      <c r="A244" s="1" t="s">
        <v>63</v>
      </c>
      <c r="B244" s="1">
        <v>4.8</v>
      </c>
      <c r="C244" s="1">
        <v>4.338101990000002</v>
      </c>
      <c r="D244" s="1">
        <v>1</v>
      </c>
      <c r="I244" s="1" t="s">
        <v>69</v>
      </c>
      <c r="J244" s="1">
        <v>4.4000000000000004</v>
      </c>
      <c r="K244" s="1">
        <v>4</v>
      </c>
      <c r="L244" s="1">
        <v>3</v>
      </c>
      <c r="M244" s="1">
        <f>IF(AND((10&gt;L244),(L244&gt;=K244),(K244&gt;=2)),1,0)</f>
        <v>0</v>
      </c>
      <c r="N244" s="1">
        <f>IF(AND((L244&lt;K244),(L244&gt;2),(K244&lt;10)),1,0)</f>
        <v>1</v>
      </c>
      <c r="O244" s="1">
        <f>IF(L244&lt;=2,1,0)</f>
        <v>0</v>
      </c>
      <c r="P244" s="1">
        <f>IF(L244&gt;=10,1,0)</f>
        <v>0</v>
      </c>
      <c r="Q244" s="1">
        <f>SUM(M244:P244)</f>
        <v>1</v>
      </c>
      <c r="R244" s="1" t="b">
        <f>EXACT(K244,L244)</f>
        <v>0</v>
      </c>
    </row>
    <row r="245" spans="1:18" x14ac:dyDescent="0.25">
      <c r="A245" s="1" t="s">
        <v>67</v>
      </c>
      <c r="B245" s="1">
        <v>4.8</v>
      </c>
      <c r="C245" s="1">
        <v>3.6536618399999994</v>
      </c>
      <c r="D245" s="1">
        <v>1</v>
      </c>
      <c r="I245" s="1" t="s">
        <v>76</v>
      </c>
      <c r="J245" s="1">
        <v>6.1</v>
      </c>
      <c r="K245" s="1">
        <v>6</v>
      </c>
      <c r="L245" s="1">
        <v>3</v>
      </c>
      <c r="M245" s="1">
        <f>IF(AND((10&gt;L245),(L245&gt;=K245),(K245&gt;=2)),1,0)</f>
        <v>0</v>
      </c>
      <c r="N245" s="1">
        <f>IF(AND((L245&lt;K245),(L245&gt;2),(K245&lt;10)),1,0)</f>
        <v>1</v>
      </c>
      <c r="O245" s="1">
        <f>IF(L245&lt;=2,1,0)</f>
        <v>0</v>
      </c>
      <c r="P245" s="1">
        <f>IF(L245&gt;=10,1,0)</f>
        <v>0</v>
      </c>
      <c r="Q245" s="1">
        <f>SUM(M245:P245)</f>
        <v>1</v>
      </c>
      <c r="R245" s="1" t="b">
        <f>EXACT(K245,L245)</f>
        <v>0</v>
      </c>
    </row>
    <row r="246" spans="1:18" x14ac:dyDescent="0.25">
      <c r="A246" s="1" t="s">
        <v>68</v>
      </c>
      <c r="B246" s="1">
        <v>6.1</v>
      </c>
      <c r="C246" s="1">
        <v>4.3348859100000006</v>
      </c>
      <c r="D246" s="1">
        <v>1</v>
      </c>
      <c r="I246" s="1" t="s">
        <v>70</v>
      </c>
      <c r="J246" s="1">
        <v>5.5</v>
      </c>
      <c r="K246" s="1">
        <v>4</v>
      </c>
      <c r="L246" s="1">
        <v>3</v>
      </c>
      <c r="M246" s="1">
        <f>IF(AND((10&gt;L246),(L246&gt;=K246),(K246&gt;=2)),1,0)</f>
        <v>0</v>
      </c>
      <c r="N246" s="1">
        <f>IF(AND((L246&lt;K246),(L246&gt;2),(K246&lt;10)),1,0)</f>
        <v>1</v>
      </c>
      <c r="O246" s="1">
        <f>IF(L246&lt;=2,1,0)</f>
        <v>0</v>
      </c>
      <c r="P246" s="1">
        <f>IF(L246&gt;=10,1,0)</f>
        <v>0</v>
      </c>
      <c r="Q246" s="1">
        <f>SUM(M246:P246)</f>
        <v>1</v>
      </c>
      <c r="R246" s="1" t="b">
        <f>EXACT(K246,L246)</f>
        <v>0</v>
      </c>
    </row>
    <row r="247" spans="1:18" x14ac:dyDescent="0.25">
      <c r="A247" s="1" t="s">
        <v>79</v>
      </c>
      <c r="B247" s="1">
        <v>5.0999999999999996</v>
      </c>
      <c r="C247" s="1">
        <v>4.1152765900000006</v>
      </c>
      <c r="D247" s="1">
        <v>11</v>
      </c>
      <c r="I247" s="1" t="s">
        <v>79</v>
      </c>
      <c r="J247" s="1">
        <v>5.0999999999999996</v>
      </c>
      <c r="K247" s="1">
        <v>4</v>
      </c>
      <c r="L247" s="1">
        <v>2</v>
      </c>
      <c r="M247" s="1">
        <f>IF(AND((10&gt;L247),(L247&gt;=K247),(K247&gt;=2)),1,0)</f>
        <v>0</v>
      </c>
      <c r="N247" s="1">
        <f>IF(AND((L247&lt;K247),(L247&gt;2),(K247&lt;10)),1,0)</f>
        <v>0</v>
      </c>
      <c r="O247" s="1">
        <f>IF(L247&lt;=2,1,0)</f>
        <v>1</v>
      </c>
      <c r="P247" s="1">
        <f>IF(L247&gt;=10,1,0)</f>
        <v>0</v>
      </c>
      <c r="Q247" s="1">
        <f>SUM(M247:P247)</f>
        <v>1</v>
      </c>
      <c r="R247" s="1" t="b">
        <f>EXACT(K247,L247)</f>
        <v>0</v>
      </c>
    </row>
    <row r="248" spans="1:18" x14ac:dyDescent="0.25">
      <c r="A248" s="1" t="s">
        <v>59</v>
      </c>
      <c r="B248" s="1">
        <v>5.2</v>
      </c>
      <c r="C248" s="1">
        <v>5.7309420000000006</v>
      </c>
      <c r="D248" s="1">
        <v>10</v>
      </c>
      <c r="I248" s="1" t="s">
        <v>66</v>
      </c>
      <c r="J248" s="1">
        <v>4.9000000000000004</v>
      </c>
      <c r="K248" s="1">
        <v>3</v>
      </c>
      <c r="L248" s="1">
        <v>2</v>
      </c>
      <c r="M248" s="1">
        <f>IF(AND((10&gt;L248),(L248&gt;=K248),(K248&gt;=2)),1,0)</f>
        <v>0</v>
      </c>
      <c r="N248" s="1">
        <f>IF(AND((L248&lt;K248),(L248&gt;2),(K248&lt;10)),1,0)</f>
        <v>0</v>
      </c>
      <c r="O248" s="1">
        <f>IF(L248&lt;=2,1,0)</f>
        <v>1</v>
      </c>
      <c r="P248" s="1">
        <f>IF(L248&gt;=10,1,0)</f>
        <v>0</v>
      </c>
      <c r="Q248" s="1">
        <f>SUM(M248:P248)</f>
        <v>1</v>
      </c>
      <c r="R248" s="1" t="b">
        <f>EXACT(K248,L248)</f>
        <v>0</v>
      </c>
    </row>
    <row r="249" spans="1:18" x14ac:dyDescent="0.25">
      <c r="A249" s="1" t="s">
        <v>65</v>
      </c>
      <c r="B249" s="1">
        <v>5.4</v>
      </c>
      <c r="C249" s="1">
        <v>4.6468258400000009</v>
      </c>
      <c r="D249" s="1">
        <v>9</v>
      </c>
      <c r="I249" s="1" t="s">
        <v>74</v>
      </c>
      <c r="J249" s="1">
        <v>4.5999999999999996</v>
      </c>
      <c r="K249" s="1">
        <v>4</v>
      </c>
      <c r="L249" s="1">
        <v>2</v>
      </c>
      <c r="M249" s="1">
        <f>IF(AND((10&gt;L249),(L249&gt;=K249),(K249&gt;=2)),1,0)</f>
        <v>0</v>
      </c>
      <c r="N249" s="1">
        <f>IF(AND((L249&lt;K249),(L249&gt;2),(K249&lt;10)),1,0)</f>
        <v>0</v>
      </c>
      <c r="O249" s="1">
        <f>IF(L249&lt;=2,1,0)</f>
        <v>1</v>
      </c>
      <c r="P249" s="1">
        <f>IF(L249&gt;=10,1,0)</f>
        <v>0</v>
      </c>
      <c r="Q249" s="1">
        <f>SUM(M249:P249)</f>
        <v>1</v>
      </c>
      <c r="R249" s="1" t="b">
        <f>EXACT(K249,L249)</f>
        <v>0</v>
      </c>
    </row>
    <row r="250" spans="1:18" x14ac:dyDescent="0.25">
      <c r="A250" s="1" t="s">
        <v>63</v>
      </c>
      <c r="B250" s="1">
        <v>4.8</v>
      </c>
      <c r="C250" s="1">
        <v>4.292202360000001</v>
      </c>
      <c r="D250" s="1">
        <v>7</v>
      </c>
      <c r="I250" s="1" t="s">
        <v>84</v>
      </c>
      <c r="J250" s="1">
        <v>4.5</v>
      </c>
      <c r="K250" s="1">
        <v>4</v>
      </c>
      <c r="L250" s="1">
        <v>2</v>
      </c>
      <c r="M250" s="1">
        <f>IF(AND((10&gt;L250),(L250&gt;=K250),(K250&gt;=2)),1,0)</f>
        <v>0</v>
      </c>
      <c r="N250" s="1">
        <f>IF(AND((L250&lt;K250),(L250&gt;2),(K250&lt;10)),1,0)</f>
        <v>0</v>
      </c>
      <c r="O250" s="1">
        <f>IF(L250&lt;=2,1,0)</f>
        <v>1</v>
      </c>
      <c r="P250" s="1">
        <f>IF(L250&gt;=10,1,0)</f>
        <v>0</v>
      </c>
      <c r="Q250" s="1">
        <f>SUM(M250:P250)</f>
        <v>1</v>
      </c>
      <c r="R250" s="1" t="b">
        <f>EXACT(K250,L250)</f>
        <v>0</v>
      </c>
    </row>
    <row r="251" spans="1:18" x14ac:dyDescent="0.25">
      <c r="A251" s="1" t="s">
        <v>75</v>
      </c>
      <c r="B251" s="1">
        <v>5</v>
      </c>
      <c r="C251" s="1">
        <v>3.9993089699999995</v>
      </c>
      <c r="D251" s="1">
        <v>6</v>
      </c>
      <c r="I251" s="1" t="s">
        <v>75</v>
      </c>
      <c r="J251" s="1">
        <v>5</v>
      </c>
      <c r="K251" s="1">
        <v>4</v>
      </c>
      <c r="L251" s="1">
        <v>2</v>
      </c>
      <c r="M251" s="1">
        <f>IF(AND((10&gt;L251),(L251&gt;=K251),(K251&gt;=2)),1,0)</f>
        <v>0</v>
      </c>
      <c r="N251" s="1">
        <f>IF(AND((L251&lt;K251),(L251&gt;2),(K251&lt;10)),1,0)</f>
        <v>0</v>
      </c>
      <c r="O251" s="1">
        <f>IF(L251&lt;=2,1,0)</f>
        <v>1</v>
      </c>
      <c r="P251" s="1">
        <f>IF(L251&gt;=10,1,0)</f>
        <v>0</v>
      </c>
      <c r="Q251" s="1">
        <f>SUM(M251:P251)</f>
        <v>1</v>
      </c>
      <c r="R251" s="1" t="b">
        <f>EXACT(K251,L251)</f>
        <v>0</v>
      </c>
    </row>
    <row r="252" spans="1:18" x14ac:dyDescent="0.25">
      <c r="A252" s="1" t="s">
        <v>76</v>
      </c>
      <c r="B252" s="1">
        <v>6.1</v>
      </c>
      <c r="C252" s="1">
        <v>5.538034660000001</v>
      </c>
      <c r="D252" s="1">
        <v>6</v>
      </c>
      <c r="I252" s="1" t="s">
        <v>73</v>
      </c>
      <c r="J252" s="1">
        <v>4.5</v>
      </c>
      <c r="K252" s="1">
        <v>4</v>
      </c>
      <c r="L252" s="1">
        <v>2</v>
      </c>
      <c r="M252" s="1">
        <f>IF(AND((10&gt;L252),(L252&gt;=K252),(K252&gt;=2)),1,0)</f>
        <v>0</v>
      </c>
      <c r="N252" s="1">
        <f>IF(AND((L252&lt;K252),(L252&gt;2),(K252&lt;10)),1,0)</f>
        <v>0</v>
      </c>
      <c r="O252" s="1">
        <f>IF(L252&lt;=2,1,0)</f>
        <v>1</v>
      </c>
      <c r="P252" s="1">
        <f>IF(L252&gt;=10,1,0)</f>
        <v>0</v>
      </c>
      <c r="Q252" s="1">
        <f>SUM(M252:P252)</f>
        <v>1</v>
      </c>
      <c r="R252" s="1" t="b">
        <f>EXACT(K252,L252)</f>
        <v>0</v>
      </c>
    </row>
    <row r="253" spans="1:18" x14ac:dyDescent="0.25">
      <c r="A253" s="1" t="s">
        <v>78</v>
      </c>
      <c r="B253" s="1">
        <v>6</v>
      </c>
      <c r="C253" s="1">
        <v>5.3627026500000001</v>
      </c>
      <c r="D253" s="1">
        <v>6</v>
      </c>
      <c r="I253" s="1" t="s">
        <v>63</v>
      </c>
      <c r="J253" s="1">
        <v>4.8</v>
      </c>
      <c r="K253" s="1">
        <v>4</v>
      </c>
      <c r="L253" s="1">
        <v>1</v>
      </c>
      <c r="M253" s="1">
        <f>IF(AND((10&gt;L253),(L253&gt;=K253),(K253&gt;=2)),1,0)</f>
        <v>0</v>
      </c>
      <c r="N253" s="1">
        <f>IF(AND((L253&lt;K253),(L253&gt;2),(K253&lt;10)),1,0)</f>
        <v>0</v>
      </c>
      <c r="O253" s="1">
        <f>IF(L253&lt;=2,1,0)</f>
        <v>1</v>
      </c>
      <c r="P253" s="1">
        <f>IF(L253&gt;=10,1,0)</f>
        <v>0</v>
      </c>
      <c r="Q253" s="1">
        <f>SUM(M253:P253)</f>
        <v>1</v>
      </c>
      <c r="R253" s="1" t="b">
        <f>EXACT(K253,L253)</f>
        <v>0</v>
      </c>
    </row>
    <row r="254" spans="1:18" x14ac:dyDescent="0.25">
      <c r="A254" s="1" t="s">
        <v>62</v>
      </c>
      <c r="B254" s="1">
        <v>5.2</v>
      </c>
      <c r="C254" s="1">
        <v>4.4129293500000006</v>
      </c>
      <c r="D254" s="1">
        <v>4</v>
      </c>
      <c r="I254" s="1" t="s">
        <v>67</v>
      </c>
      <c r="J254" s="1">
        <v>4.8</v>
      </c>
      <c r="K254" s="1">
        <v>4</v>
      </c>
      <c r="L254" s="1">
        <v>1</v>
      </c>
      <c r="M254" s="1">
        <f>IF(AND((10&gt;L254),(L254&gt;=K254),(K254&gt;=2)),1,0)</f>
        <v>0</v>
      </c>
      <c r="N254" s="1">
        <f>IF(AND((L254&lt;K254),(L254&gt;2),(K254&lt;10)),1,0)</f>
        <v>0</v>
      </c>
      <c r="O254" s="1">
        <f>IF(L254&lt;=2,1,0)</f>
        <v>1</v>
      </c>
      <c r="P254" s="1">
        <f>IF(L254&gt;=10,1,0)</f>
        <v>0</v>
      </c>
      <c r="Q254" s="1">
        <f>SUM(M254:P254)</f>
        <v>1</v>
      </c>
      <c r="R254" s="1" t="b">
        <f>EXACT(K254,L254)</f>
        <v>0</v>
      </c>
    </row>
    <row r="255" spans="1:18" x14ac:dyDescent="0.25">
      <c r="A255" s="1" t="s">
        <v>74</v>
      </c>
      <c r="B255" s="1">
        <v>4.5999999999999996</v>
      </c>
      <c r="C255" s="1">
        <v>4.3999237200000012</v>
      </c>
      <c r="D255" s="1">
        <v>3</v>
      </c>
      <c r="I255" s="1" t="s">
        <v>68</v>
      </c>
      <c r="J255" s="1">
        <v>6.1</v>
      </c>
      <c r="K255" s="1">
        <v>4</v>
      </c>
      <c r="L255" s="1">
        <v>1</v>
      </c>
      <c r="M255" s="1">
        <f>IF(AND((10&gt;L255),(L255&gt;=K255),(K255&gt;=2)),1,0)</f>
        <v>0</v>
      </c>
      <c r="N255" s="1">
        <f>IF(AND((L255&lt;K255),(L255&gt;2),(K255&lt;10)),1,0)</f>
        <v>0</v>
      </c>
      <c r="O255" s="1">
        <f>IF(L255&lt;=2,1,0)</f>
        <v>1</v>
      </c>
      <c r="P255" s="1">
        <f>IF(L255&gt;=10,1,0)</f>
        <v>0</v>
      </c>
      <c r="Q255" s="1">
        <f>SUM(M255:P255)</f>
        <v>1</v>
      </c>
      <c r="R255" s="1" t="b">
        <f>EXACT(K255,L255)</f>
        <v>0</v>
      </c>
    </row>
    <row r="256" spans="1:18" x14ac:dyDescent="0.25">
      <c r="A256" s="1" t="s">
        <v>73</v>
      </c>
      <c r="B256" s="1">
        <v>4.5</v>
      </c>
      <c r="C256" s="1">
        <v>4.274436360000001</v>
      </c>
      <c r="D256" s="1">
        <v>3</v>
      </c>
      <c r="I256" s="1" t="s">
        <v>79</v>
      </c>
      <c r="J256" s="1">
        <v>5.0999999999999996</v>
      </c>
      <c r="K256" s="1">
        <v>4</v>
      </c>
      <c r="L256" s="1">
        <v>11</v>
      </c>
      <c r="M256" s="1">
        <f>IF(AND((10&gt;L256),(L256&gt;=K256),(K256&gt;=2)),1,0)</f>
        <v>0</v>
      </c>
      <c r="N256" s="1">
        <f>IF(AND((L256&lt;K256),(L256&gt;2),(K256&lt;10)),1,0)</f>
        <v>0</v>
      </c>
      <c r="O256" s="1">
        <f>IF(L256&lt;=2,1,0)</f>
        <v>0</v>
      </c>
      <c r="P256" s="1">
        <f>IF(L256&gt;=10,1,0)</f>
        <v>1</v>
      </c>
      <c r="Q256" s="1">
        <f>SUM(M256:P256)</f>
        <v>1</v>
      </c>
      <c r="R256" s="1" t="b">
        <f>EXACT(K256,L256)</f>
        <v>0</v>
      </c>
    </row>
    <row r="257" spans="1:18" x14ac:dyDescent="0.25">
      <c r="A257" s="1" t="s">
        <v>70</v>
      </c>
      <c r="B257" s="1">
        <v>5.5</v>
      </c>
      <c r="C257" s="1">
        <v>4.6949273099999997</v>
      </c>
      <c r="D257" s="1">
        <v>3</v>
      </c>
      <c r="I257" s="1" t="s">
        <v>59</v>
      </c>
      <c r="J257" s="1">
        <v>5.2</v>
      </c>
      <c r="K257" s="1">
        <v>6</v>
      </c>
      <c r="L257" s="1">
        <v>10</v>
      </c>
      <c r="M257" s="1">
        <f>IF(AND((10&gt;L257),(L257&gt;=K257),(K257&gt;=2)),1,0)</f>
        <v>0</v>
      </c>
      <c r="N257" s="1">
        <f>IF(AND((L257&lt;K257),(L257&gt;2),(K257&lt;10)),1,0)</f>
        <v>0</v>
      </c>
      <c r="O257" s="1">
        <f>IF(L257&lt;=2,1,0)</f>
        <v>0</v>
      </c>
      <c r="P257" s="1">
        <f>IF(L257&gt;=10,1,0)</f>
        <v>1</v>
      </c>
      <c r="Q257" s="1">
        <f>SUM(M257:P257)</f>
        <v>1</v>
      </c>
      <c r="R257" s="1" t="b">
        <f>EXACT(K257,L257)</f>
        <v>0</v>
      </c>
    </row>
    <row r="258" spans="1:18" x14ac:dyDescent="0.25">
      <c r="A258" s="1" t="s">
        <v>66</v>
      </c>
      <c r="B258" s="1">
        <v>4.9000000000000004</v>
      </c>
      <c r="C258" s="1">
        <v>3.1583856799999999</v>
      </c>
      <c r="D258" s="1">
        <v>2</v>
      </c>
      <c r="I258" s="1" t="s">
        <v>65</v>
      </c>
      <c r="J258" s="1">
        <v>5.4</v>
      </c>
      <c r="K258" s="1">
        <v>5</v>
      </c>
      <c r="L258" s="1">
        <v>9</v>
      </c>
      <c r="M258" s="1">
        <f>IF(AND((10&gt;L258),(L258&gt;=K258),(K258&gt;=2)),1,0)</f>
        <v>1</v>
      </c>
      <c r="N258" s="1">
        <f>IF(AND((L258&lt;K258),(L258&gt;2),(K258&lt;10)),1,0)</f>
        <v>0</v>
      </c>
      <c r="O258" s="1">
        <f>IF(L258&lt;=2,1,0)</f>
        <v>0</v>
      </c>
      <c r="P258" s="1">
        <f>IF(L258&gt;=10,1,0)</f>
        <v>0</v>
      </c>
      <c r="Q258" s="1">
        <f>SUM(M258:P258)</f>
        <v>1</v>
      </c>
      <c r="R258" s="1" t="b">
        <f>EXACT(K258,L258)</f>
        <v>0</v>
      </c>
    </row>
    <row r="259" spans="1:18" x14ac:dyDescent="0.25">
      <c r="A259" s="1" t="s">
        <v>68</v>
      </c>
      <c r="B259" s="1">
        <v>6.1</v>
      </c>
      <c r="C259" s="1">
        <v>4.2920631300000007</v>
      </c>
      <c r="D259" s="1">
        <v>2</v>
      </c>
      <c r="I259" s="1" t="s">
        <v>63</v>
      </c>
      <c r="J259" s="1">
        <v>4.8</v>
      </c>
      <c r="K259" s="1">
        <v>4</v>
      </c>
      <c r="L259" s="1">
        <v>7</v>
      </c>
      <c r="M259" s="1">
        <f>IF(AND((10&gt;L259),(L259&gt;=K259),(K259&gt;=2)),1,0)</f>
        <v>1</v>
      </c>
      <c r="N259" s="1">
        <f>IF(AND((L259&lt;K259),(L259&gt;2),(K259&lt;10)),1,0)</f>
        <v>0</v>
      </c>
      <c r="O259" s="1">
        <f>IF(L259&lt;=2,1,0)</f>
        <v>0</v>
      </c>
      <c r="P259" s="1">
        <f>IF(L259&gt;=10,1,0)</f>
        <v>0</v>
      </c>
      <c r="Q259" s="1">
        <f>SUM(M259:P259)</f>
        <v>1</v>
      </c>
      <c r="R259" s="1" t="b">
        <f>EXACT(K259,L259)</f>
        <v>0</v>
      </c>
    </row>
    <row r="260" spans="1:18" x14ac:dyDescent="0.25">
      <c r="A260" s="1" t="s">
        <v>84</v>
      </c>
      <c r="B260" s="1">
        <v>4.5</v>
      </c>
      <c r="C260" s="1">
        <v>3.9267369900000015</v>
      </c>
      <c r="D260" s="1">
        <v>2</v>
      </c>
      <c r="I260" s="1" t="s">
        <v>75</v>
      </c>
      <c r="J260" s="1">
        <v>5</v>
      </c>
      <c r="K260" s="1">
        <v>4</v>
      </c>
      <c r="L260" s="1">
        <v>6</v>
      </c>
      <c r="M260" s="1">
        <f>IF(AND((10&gt;L260),(L260&gt;=K260),(K260&gt;=2)),1,0)</f>
        <v>1</v>
      </c>
      <c r="N260" s="1">
        <f>IF(AND((L260&lt;K260),(L260&gt;2),(K260&lt;10)),1,0)</f>
        <v>0</v>
      </c>
      <c r="O260" s="1">
        <f>IF(L260&lt;=2,1,0)</f>
        <v>0</v>
      </c>
      <c r="P260" s="1">
        <f>IF(L260&gt;=10,1,0)</f>
        <v>0</v>
      </c>
      <c r="Q260" s="1">
        <f>SUM(M260:P260)</f>
        <v>1</v>
      </c>
      <c r="R260" s="1" t="b">
        <f>EXACT(K260,L260)</f>
        <v>0</v>
      </c>
    </row>
    <row r="261" spans="1:18" x14ac:dyDescent="0.25">
      <c r="A261" s="1" t="s">
        <v>77</v>
      </c>
      <c r="B261" s="1">
        <v>4.3</v>
      </c>
      <c r="C261" s="1">
        <v>5.3668765100000009</v>
      </c>
      <c r="D261" s="1">
        <v>2</v>
      </c>
      <c r="I261" s="1" t="s">
        <v>78</v>
      </c>
      <c r="J261" s="1">
        <v>6</v>
      </c>
      <c r="K261" s="1">
        <v>5</v>
      </c>
      <c r="L261" s="1">
        <v>6</v>
      </c>
      <c r="M261" s="1">
        <f>IF(AND((10&gt;L261),(L261&gt;=K261),(K261&gt;=2)),1,0)</f>
        <v>1</v>
      </c>
      <c r="N261" s="1">
        <f>IF(AND((L261&lt;K261),(L261&gt;2),(K261&lt;10)),1,0)</f>
        <v>0</v>
      </c>
      <c r="O261" s="1">
        <f>IF(L261&lt;=2,1,0)</f>
        <v>0</v>
      </c>
      <c r="P261" s="1">
        <f>IF(L261&gt;=10,1,0)</f>
        <v>0</v>
      </c>
      <c r="Q261" s="1">
        <f>SUM(M261:P261)</f>
        <v>1</v>
      </c>
      <c r="R261" s="1" t="b">
        <f>EXACT(K261,L261)</f>
        <v>0</v>
      </c>
    </row>
    <row r="262" spans="1:18" x14ac:dyDescent="0.25">
      <c r="A262" s="1" t="s">
        <v>67</v>
      </c>
      <c r="B262" s="1">
        <v>4.8</v>
      </c>
      <c r="C262" s="1">
        <v>3.7460397700000012</v>
      </c>
      <c r="D262" s="1">
        <v>1</v>
      </c>
      <c r="I262" s="1" t="s">
        <v>74</v>
      </c>
      <c r="J262" s="1">
        <v>4.5999999999999996</v>
      </c>
      <c r="K262" s="1">
        <v>4</v>
      </c>
      <c r="L262" s="1">
        <v>3</v>
      </c>
      <c r="M262" s="1">
        <f>IF(AND((10&gt;L262),(L262&gt;=K262),(K262&gt;=2)),1,0)</f>
        <v>0</v>
      </c>
      <c r="N262" s="1">
        <f>IF(AND((L262&lt;K262),(L262&gt;2),(K262&lt;10)),1,0)</f>
        <v>1</v>
      </c>
      <c r="O262" s="1">
        <f>IF(L262&lt;=2,1,0)</f>
        <v>0</v>
      </c>
      <c r="P262" s="1">
        <f>IF(L262&gt;=10,1,0)</f>
        <v>0</v>
      </c>
      <c r="Q262" s="1">
        <f>SUM(M262:P262)</f>
        <v>1</v>
      </c>
      <c r="R262" s="1" t="b">
        <f>EXACT(K262,L262)</f>
        <v>0</v>
      </c>
    </row>
    <row r="263" spans="1:18" x14ac:dyDescent="0.25">
      <c r="A263" s="1" t="s">
        <v>85</v>
      </c>
      <c r="B263" s="1">
        <v>4.4000000000000004</v>
      </c>
      <c r="C263" s="1">
        <v>3.5989187999999999</v>
      </c>
      <c r="D263" s="1">
        <v>0</v>
      </c>
      <c r="I263" s="1" t="s">
        <v>73</v>
      </c>
      <c r="J263" s="1">
        <v>4.5</v>
      </c>
      <c r="K263" s="1">
        <v>4</v>
      </c>
      <c r="L263" s="1">
        <v>3</v>
      </c>
      <c r="M263" s="1">
        <f>IF(AND((10&gt;L263),(L263&gt;=K263),(K263&gt;=2)),1,0)</f>
        <v>0</v>
      </c>
      <c r="N263" s="1">
        <f>IF(AND((L263&lt;K263),(L263&gt;2),(K263&lt;10)),1,0)</f>
        <v>1</v>
      </c>
      <c r="O263" s="1">
        <f>IF(L263&lt;=2,1,0)</f>
        <v>0</v>
      </c>
      <c r="P263" s="1">
        <f>IF(L263&gt;=10,1,0)</f>
        <v>0</v>
      </c>
      <c r="Q263" s="1">
        <f>SUM(M263:P263)</f>
        <v>1</v>
      </c>
      <c r="R263" s="1" t="b">
        <f>EXACT(K263,L263)</f>
        <v>0</v>
      </c>
    </row>
    <row r="264" spans="1:18" x14ac:dyDescent="0.25">
      <c r="A264" s="1" t="s">
        <v>75</v>
      </c>
      <c r="B264" s="1">
        <v>5</v>
      </c>
      <c r="C264" s="1">
        <v>4.0012443400000004</v>
      </c>
      <c r="D264" s="1">
        <v>11</v>
      </c>
      <c r="I264" s="1" t="s">
        <v>70</v>
      </c>
      <c r="J264" s="1">
        <v>5.5</v>
      </c>
      <c r="K264" s="1">
        <v>5</v>
      </c>
      <c r="L264" s="1">
        <v>3</v>
      </c>
      <c r="M264" s="1">
        <f>IF(AND((10&gt;L264),(L264&gt;=K264),(K264&gt;=2)),1,0)</f>
        <v>0</v>
      </c>
      <c r="N264" s="1">
        <f>IF(AND((L264&lt;K264),(L264&gt;2),(K264&lt;10)),1,0)</f>
        <v>1</v>
      </c>
      <c r="O264" s="1">
        <f>IF(L264&lt;=2,1,0)</f>
        <v>0</v>
      </c>
      <c r="P264" s="1">
        <f>IF(L264&gt;=10,1,0)</f>
        <v>0</v>
      </c>
      <c r="Q264" s="1">
        <f>SUM(M264:P264)</f>
        <v>1</v>
      </c>
      <c r="R264" s="1" t="b">
        <f>EXACT(K264,L264)</f>
        <v>0</v>
      </c>
    </row>
    <row r="265" spans="1:18" x14ac:dyDescent="0.25">
      <c r="A265" s="1" t="s">
        <v>66</v>
      </c>
      <c r="B265" s="1">
        <v>4.9000000000000004</v>
      </c>
      <c r="C265" s="1">
        <v>3.6449485700000013</v>
      </c>
      <c r="D265" s="1">
        <v>8</v>
      </c>
      <c r="I265" s="1" t="s">
        <v>66</v>
      </c>
      <c r="J265" s="1">
        <v>4.9000000000000004</v>
      </c>
      <c r="K265" s="1">
        <v>3</v>
      </c>
      <c r="L265" s="1">
        <v>2</v>
      </c>
      <c r="M265" s="1">
        <f>IF(AND((10&gt;L265),(L265&gt;=K265),(K265&gt;=2)),1,0)</f>
        <v>0</v>
      </c>
      <c r="N265" s="1">
        <f>IF(AND((L265&lt;K265),(L265&gt;2),(K265&lt;10)),1,0)</f>
        <v>0</v>
      </c>
      <c r="O265" s="1">
        <f>IF(L265&lt;=2,1,0)</f>
        <v>1</v>
      </c>
      <c r="P265" s="1">
        <f>IF(L265&gt;=10,1,0)</f>
        <v>0</v>
      </c>
      <c r="Q265" s="1">
        <f>SUM(M265:P265)</f>
        <v>1</v>
      </c>
      <c r="R265" s="1" t="b">
        <f>EXACT(K265,L265)</f>
        <v>0</v>
      </c>
    </row>
    <row r="266" spans="1:18" x14ac:dyDescent="0.25">
      <c r="A266" s="1" t="s">
        <v>76</v>
      </c>
      <c r="B266" s="1">
        <v>6.1</v>
      </c>
      <c r="C266" s="1">
        <v>5.5779026800000011</v>
      </c>
      <c r="D266" s="1">
        <v>7</v>
      </c>
      <c r="I266" s="1" t="s">
        <v>68</v>
      </c>
      <c r="J266" s="1">
        <v>6.1</v>
      </c>
      <c r="K266" s="1">
        <v>4</v>
      </c>
      <c r="L266" s="1">
        <v>2</v>
      </c>
      <c r="M266" s="1">
        <f>IF(AND((10&gt;L266),(L266&gt;=K266),(K266&gt;=2)),1,0)</f>
        <v>0</v>
      </c>
      <c r="N266" s="1">
        <f>IF(AND((L266&lt;K266),(L266&gt;2),(K266&lt;10)),1,0)</f>
        <v>0</v>
      </c>
      <c r="O266" s="1">
        <f>IF(L266&lt;=2,1,0)</f>
        <v>1</v>
      </c>
      <c r="P266" s="1">
        <f>IF(L266&gt;=10,1,0)</f>
        <v>0</v>
      </c>
      <c r="Q266" s="1">
        <f>SUM(M266:P266)</f>
        <v>1</v>
      </c>
      <c r="R266" s="1" t="b">
        <f>EXACT(K266,L266)</f>
        <v>0</v>
      </c>
    </row>
    <row r="267" spans="1:18" x14ac:dyDescent="0.25">
      <c r="A267" s="1" t="s">
        <v>70</v>
      </c>
      <c r="B267" s="1">
        <v>5.5</v>
      </c>
      <c r="C267" s="1">
        <v>4.7523550700000019</v>
      </c>
      <c r="D267" s="1">
        <v>7</v>
      </c>
      <c r="I267" s="1" t="s">
        <v>84</v>
      </c>
      <c r="J267" s="1">
        <v>4.5</v>
      </c>
      <c r="K267" s="1">
        <v>4</v>
      </c>
      <c r="L267" s="1">
        <v>2</v>
      </c>
      <c r="M267" s="1">
        <f>IF(AND((10&gt;L267),(L267&gt;=K267),(K267&gt;=2)),1,0)</f>
        <v>0</v>
      </c>
      <c r="N267" s="1">
        <f>IF(AND((L267&lt;K267),(L267&gt;2),(K267&lt;10)),1,0)</f>
        <v>0</v>
      </c>
      <c r="O267" s="1">
        <f>IF(L267&lt;=2,1,0)</f>
        <v>1</v>
      </c>
      <c r="P267" s="1">
        <f>IF(L267&gt;=10,1,0)</f>
        <v>0</v>
      </c>
      <c r="Q267" s="1">
        <f>SUM(M267:P267)</f>
        <v>1</v>
      </c>
      <c r="R267" s="1" t="b">
        <f>EXACT(K267,L267)</f>
        <v>0</v>
      </c>
    </row>
    <row r="268" spans="1:18" x14ac:dyDescent="0.25">
      <c r="A268" s="1" t="s">
        <v>62</v>
      </c>
      <c r="B268" s="1">
        <v>5.2</v>
      </c>
      <c r="C268" s="1">
        <v>4.1411457100000018</v>
      </c>
      <c r="D268" s="1">
        <v>6</v>
      </c>
      <c r="I268" s="1" t="s">
        <v>77</v>
      </c>
      <c r="J268" s="1">
        <v>4.3</v>
      </c>
      <c r="K268" s="1">
        <v>5</v>
      </c>
      <c r="L268" s="1">
        <v>2</v>
      </c>
      <c r="M268" s="1">
        <f>IF(AND((10&gt;L268),(L268&gt;=K268),(K268&gt;=2)),1,0)</f>
        <v>0</v>
      </c>
      <c r="N268" s="1">
        <f>IF(AND((L268&lt;K268),(L268&gt;2),(K268&lt;10)),1,0)</f>
        <v>0</v>
      </c>
      <c r="O268" s="1">
        <f>IF(L268&lt;=2,1,0)</f>
        <v>1</v>
      </c>
      <c r="P268" s="1">
        <f>IF(L268&gt;=10,1,0)</f>
        <v>0</v>
      </c>
      <c r="Q268" s="1">
        <f>SUM(M268:P268)</f>
        <v>1</v>
      </c>
      <c r="R268" s="1" t="b">
        <f>EXACT(K268,L268)</f>
        <v>0</v>
      </c>
    </row>
    <row r="269" spans="1:18" x14ac:dyDescent="0.25">
      <c r="A269" s="1" t="s">
        <v>79</v>
      </c>
      <c r="B269" s="1">
        <v>5.0999999999999996</v>
      </c>
      <c r="C269" s="1">
        <v>3.8638211700000005</v>
      </c>
      <c r="D269" s="1">
        <v>5</v>
      </c>
      <c r="I269" s="1" t="s">
        <v>67</v>
      </c>
      <c r="J269" s="1">
        <v>4.8</v>
      </c>
      <c r="K269" s="1">
        <v>4</v>
      </c>
      <c r="L269" s="1">
        <v>1</v>
      </c>
      <c r="M269" s="1">
        <f>IF(AND((10&gt;L269),(L269&gt;=K269),(K269&gt;=2)),1,0)</f>
        <v>0</v>
      </c>
      <c r="N269" s="1">
        <f>IF(AND((L269&lt;K269),(L269&gt;2),(K269&lt;10)),1,0)</f>
        <v>0</v>
      </c>
      <c r="O269" s="1">
        <f>IF(L269&lt;=2,1,0)</f>
        <v>1</v>
      </c>
      <c r="P269" s="1">
        <f>IF(L269&gt;=10,1,0)</f>
        <v>0</v>
      </c>
      <c r="Q269" s="1">
        <f>SUM(M269:P269)</f>
        <v>1</v>
      </c>
      <c r="R269" s="1" t="b">
        <f>EXACT(K269,L269)</f>
        <v>0</v>
      </c>
    </row>
    <row r="270" spans="1:18" x14ac:dyDescent="0.25">
      <c r="A270" s="1" t="s">
        <v>61</v>
      </c>
      <c r="B270" s="1">
        <v>4.5999999999999996</v>
      </c>
      <c r="C270" s="1">
        <v>5.1271594999999976</v>
      </c>
      <c r="D270" s="1">
        <v>3</v>
      </c>
      <c r="I270" s="1" t="s">
        <v>85</v>
      </c>
      <c r="J270" s="1">
        <v>4.4000000000000004</v>
      </c>
      <c r="K270" s="1">
        <v>4</v>
      </c>
      <c r="L270" s="1">
        <v>0</v>
      </c>
      <c r="M270" s="1">
        <f>IF(AND((10&gt;L270),(L270&gt;=K270),(K270&gt;=2)),1,0)</f>
        <v>0</v>
      </c>
      <c r="N270" s="1">
        <f>IF(AND((L270&lt;K270),(L270&gt;2),(K270&lt;10)),1,0)</f>
        <v>0</v>
      </c>
      <c r="O270" s="1">
        <f>IF(L270&lt;=2,1,0)</f>
        <v>1</v>
      </c>
      <c r="P270" s="1">
        <f>IF(L270&gt;=10,1,0)</f>
        <v>0</v>
      </c>
      <c r="Q270" s="1">
        <f>SUM(M270:P270)</f>
        <v>1</v>
      </c>
      <c r="R270" s="1" t="b">
        <f>EXACT(K270,L270)</f>
        <v>0</v>
      </c>
    </row>
    <row r="271" spans="1:18" x14ac:dyDescent="0.25">
      <c r="A271" s="1" t="s">
        <v>85</v>
      </c>
      <c r="B271" s="1">
        <v>4.4000000000000004</v>
      </c>
      <c r="C271" s="1">
        <v>4.0678096000000004</v>
      </c>
      <c r="D271" s="1">
        <v>3</v>
      </c>
      <c r="I271" s="1" t="s">
        <v>75</v>
      </c>
      <c r="J271" s="1">
        <v>5</v>
      </c>
      <c r="K271" s="1">
        <v>4</v>
      </c>
      <c r="L271" s="1">
        <v>11</v>
      </c>
      <c r="M271" s="1">
        <f>IF(AND((10&gt;L271),(L271&gt;=K271),(K271&gt;=2)),1,0)</f>
        <v>0</v>
      </c>
      <c r="N271" s="1">
        <f>IF(AND((L271&lt;K271),(L271&gt;2),(K271&lt;10)),1,0)</f>
        <v>0</v>
      </c>
      <c r="O271" s="1">
        <f>IF(L271&lt;=2,1,0)</f>
        <v>0</v>
      </c>
      <c r="P271" s="1">
        <f>IF(L271&gt;=10,1,0)</f>
        <v>1</v>
      </c>
      <c r="Q271" s="1">
        <f>SUM(M271:P271)</f>
        <v>1</v>
      </c>
      <c r="R271" s="1" t="b">
        <f>EXACT(K271,L271)</f>
        <v>0</v>
      </c>
    </row>
    <row r="272" spans="1:18" x14ac:dyDescent="0.25">
      <c r="A272" s="1" t="s">
        <v>68</v>
      </c>
      <c r="B272" s="1">
        <v>6.1</v>
      </c>
      <c r="C272" s="1">
        <v>4.415485920000001</v>
      </c>
      <c r="D272" s="1">
        <v>2</v>
      </c>
      <c r="I272" s="1" t="s">
        <v>66</v>
      </c>
      <c r="J272" s="1">
        <v>4.9000000000000004</v>
      </c>
      <c r="K272" s="1">
        <v>4</v>
      </c>
      <c r="L272" s="1">
        <v>8</v>
      </c>
      <c r="M272" s="1">
        <f>IF(AND((10&gt;L272),(L272&gt;=K272),(K272&gt;=2)),1,0)</f>
        <v>1</v>
      </c>
      <c r="N272" s="1">
        <f>IF(AND((L272&lt;K272),(L272&gt;2),(K272&lt;10)),1,0)</f>
        <v>0</v>
      </c>
      <c r="O272" s="1">
        <f>IF(L272&lt;=2,1,0)</f>
        <v>0</v>
      </c>
      <c r="P272" s="1">
        <f>IF(L272&gt;=10,1,0)</f>
        <v>0</v>
      </c>
      <c r="Q272" s="1">
        <f>SUM(M272:P272)</f>
        <v>1</v>
      </c>
      <c r="R272" s="1" t="b">
        <f>EXACT(K272,L272)</f>
        <v>0</v>
      </c>
    </row>
    <row r="273" spans="1:18" x14ac:dyDescent="0.25">
      <c r="A273" s="1" t="s">
        <v>78</v>
      </c>
      <c r="B273" s="1">
        <v>6</v>
      </c>
      <c r="C273" s="1">
        <v>5.9690052600000003</v>
      </c>
      <c r="D273" s="1">
        <v>2</v>
      </c>
      <c r="I273" s="1" t="s">
        <v>76</v>
      </c>
      <c r="J273" s="1">
        <v>6.1</v>
      </c>
      <c r="K273" s="1">
        <v>6</v>
      </c>
      <c r="L273" s="1">
        <v>7</v>
      </c>
      <c r="M273" s="1">
        <f>IF(AND((10&gt;L273),(L273&gt;=K273),(K273&gt;=2)),1,0)</f>
        <v>1</v>
      </c>
      <c r="N273" s="1">
        <f>IF(AND((L273&lt;K273),(L273&gt;2),(K273&lt;10)),1,0)</f>
        <v>0</v>
      </c>
      <c r="O273" s="1">
        <f>IF(L273&lt;=2,1,0)</f>
        <v>0</v>
      </c>
      <c r="P273" s="1">
        <f>IF(L273&gt;=10,1,0)</f>
        <v>0</v>
      </c>
      <c r="Q273" s="1">
        <f>SUM(M273:P273)</f>
        <v>1</v>
      </c>
      <c r="R273" s="1" t="b">
        <f>EXACT(K273,L273)</f>
        <v>0</v>
      </c>
    </row>
    <row r="274" spans="1:18" x14ac:dyDescent="0.25">
      <c r="A274" s="1" t="s">
        <v>73</v>
      </c>
      <c r="B274" s="1">
        <v>4.5</v>
      </c>
      <c r="C274" s="1">
        <v>3.9787917200000007</v>
      </c>
      <c r="D274" s="1">
        <v>2</v>
      </c>
      <c r="I274" s="1" t="s">
        <v>70</v>
      </c>
      <c r="J274" s="1">
        <v>5.5</v>
      </c>
      <c r="K274" s="1">
        <v>5</v>
      </c>
      <c r="L274" s="1">
        <v>7</v>
      </c>
      <c r="M274" s="1">
        <f>IF(AND((10&gt;L274),(L274&gt;=K274),(K274&gt;=2)),1,0)</f>
        <v>1</v>
      </c>
      <c r="N274" s="1">
        <f>IF(AND((L274&lt;K274),(L274&gt;2),(K274&lt;10)),1,0)</f>
        <v>0</v>
      </c>
      <c r="O274" s="1">
        <f>IF(L274&lt;=2,1,0)</f>
        <v>0</v>
      </c>
      <c r="P274" s="1">
        <f>IF(L274&gt;=10,1,0)</f>
        <v>0</v>
      </c>
      <c r="Q274" s="1">
        <f>SUM(M274:P274)</f>
        <v>1</v>
      </c>
      <c r="R274" s="1" t="b">
        <f>EXACT(K274,L274)</f>
        <v>0</v>
      </c>
    </row>
    <row r="275" spans="1:18" x14ac:dyDescent="0.25">
      <c r="A275" s="1" t="s">
        <v>67</v>
      </c>
      <c r="B275" s="1">
        <v>4.8</v>
      </c>
      <c r="C275" s="1">
        <v>3.804758220000001</v>
      </c>
      <c r="D275" s="1">
        <v>1</v>
      </c>
      <c r="I275" s="1" t="s">
        <v>62</v>
      </c>
      <c r="J275" s="1">
        <v>5.2</v>
      </c>
      <c r="K275" s="1">
        <v>4</v>
      </c>
      <c r="L275" s="1">
        <v>6</v>
      </c>
      <c r="M275" s="1">
        <f>IF(AND((10&gt;L275),(L275&gt;=K275),(K275&gt;=2)),1,0)</f>
        <v>1</v>
      </c>
      <c r="N275" s="1">
        <f>IF(AND((L275&lt;K275),(L275&gt;2),(K275&lt;10)),1,0)</f>
        <v>0</v>
      </c>
      <c r="O275" s="1">
        <f>IF(L275&lt;=2,1,0)</f>
        <v>0</v>
      </c>
      <c r="P275" s="1">
        <f>IF(L275&gt;=10,1,0)</f>
        <v>0</v>
      </c>
      <c r="Q275" s="1">
        <f>SUM(M275:P275)</f>
        <v>1</v>
      </c>
      <c r="R275" s="1" t="b">
        <f>EXACT(K275,L275)</f>
        <v>0</v>
      </c>
    </row>
    <row r="276" spans="1:18" x14ac:dyDescent="0.25">
      <c r="A276" s="1" t="s">
        <v>86</v>
      </c>
      <c r="B276" s="1">
        <v>4.3</v>
      </c>
      <c r="C276" s="1">
        <v>3.2621358400000009</v>
      </c>
      <c r="D276" s="1">
        <v>1</v>
      </c>
      <c r="I276" s="1" t="s">
        <v>79</v>
      </c>
      <c r="J276" s="1">
        <v>5.0999999999999996</v>
      </c>
      <c r="K276" s="1">
        <v>4</v>
      </c>
      <c r="L276" s="1">
        <v>5</v>
      </c>
      <c r="M276" s="1">
        <f>IF(AND((10&gt;L276),(L276&gt;=K276),(K276&gt;=2)),1,0)</f>
        <v>1</v>
      </c>
      <c r="N276" s="1">
        <f>IF(AND((L276&lt;K276),(L276&gt;2),(K276&lt;10)),1,0)</f>
        <v>0</v>
      </c>
      <c r="O276" s="1">
        <f>IF(L276&lt;=2,1,0)</f>
        <v>0</v>
      </c>
      <c r="P276" s="1">
        <f>IF(L276&gt;=10,1,0)</f>
        <v>0</v>
      </c>
      <c r="Q276" s="1">
        <f>SUM(M276:P276)</f>
        <v>1</v>
      </c>
      <c r="R276" s="1" t="b">
        <f>EXACT(K276,L276)</f>
        <v>0</v>
      </c>
    </row>
    <row r="277" spans="1:18" x14ac:dyDescent="0.25">
      <c r="A277" s="1" t="s">
        <v>62</v>
      </c>
      <c r="B277" s="1">
        <v>5.2</v>
      </c>
      <c r="C277" s="1">
        <v>4.5279118899999977</v>
      </c>
      <c r="D277" s="1">
        <v>6</v>
      </c>
      <c r="I277" s="1" t="s">
        <v>61</v>
      </c>
      <c r="J277" s="1">
        <v>4.5999999999999996</v>
      </c>
      <c r="K277" s="1">
        <v>5</v>
      </c>
      <c r="L277" s="1">
        <v>3</v>
      </c>
      <c r="M277" s="1">
        <f>IF(AND((10&gt;L277),(L277&gt;=K277),(K277&gt;=2)),1,0)</f>
        <v>0</v>
      </c>
      <c r="N277" s="1">
        <f>IF(AND((L277&lt;K277),(L277&gt;2),(K277&lt;10)),1,0)</f>
        <v>1</v>
      </c>
      <c r="O277" s="1">
        <f>IF(L277&lt;=2,1,0)</f>
        <v>0</v>
      </c>
      <c r="P277" s="1">
        <f>IF(L277&gt;=10,1,0)</f>
        <v>0</v>
      </c>
      <c r="Q277" s="1">
        <f>SUM(M277:P277)</f>
        <v>1</v>
      </c>
      <c r="R277" s="1" t="b">
        <f>EXACT(K277,L277)</f>
        <v>0</v>
      </c>
    </row>
    <row r="278" spans="1:18" x14ac:dyDescent="0.25">
      <c r="A278" s="1" t="s">
        <v>68</v>
      </c>
      <c r="B278" s="1">
        <v>6.1</v>
      </c>
      <c r="C278" s="1">
        <v>4.5771244000000006</v>
      </c>
      <c r="D278" s="1">
        <v>6</v>
      </c>
      <c r="I278" s="1" t="s">
        <v>85</v>
      </c>
      <c r="J278" s="1">
        <v>4.4000000000000004</v>
      </c>
      <c r="K278" s="1">
        <v>4</v>
      </c>
      <c r="L278" s="1">
        <v>3</v>
      </c>
      <c r="M278" s="1">
        <f>IF(AND((10&gt;L278),(L278&gt;=K278),(K278&gt;=2)),1,0)</f>
        <v>0</v>
      </c>
      <c r="N278" s="1">
        <f>IF(AND((L278&lt;K278),(L278&gt;2),(K278&lt;10)),1,0)</f>
        <v>1</v>
      </c>
      <c r="O278" s="1">
        <f>IF(L278&lt;=2,1,0)</f>
        <v>0</v>
      </c>
      <c r="P278" s="1">
        <f>IF(L278&gt;=10,1,0)</f>
        <v>0</v>
      </c>
      <c r="Q278" s="1">
        <f>SUM(M278:P278)</f>
        <v>1</v>
      </c>
      <c r="R278" s="1" t="b">
        <f>EXACT(K278,L278)</f>
        <v>0</v>
      </c>
    </row>
    <row r="279" spans="1:18" x14ac:dyDescent="0.25">
      <c r="A279" s="1" t="s">
        <v>76</v>
      </c>
      <c r="B279" s="1">
        <v>6.1</v>
      </c>
      <c r="C279" s="1">
        <v>5.4329895300000004</v>
      </c>
      <c r="D279" s="1">
        <v>6</v>
      </c>
      <c r="I279" s="1" t="s">
        <v>68</v>
      </c>
      <c r="J279" s="1">
        <v>6.1</v>
      </c>
      <c r="K279" s="1">
        <v>4</v>
      </c>
      <c r="L279" s="1">
        <v>2</v>
      </c>
      <c r="M279" s="1">
        <f>IF(AND((10&gt;L279),(L279&gt;=K279),(K279&gt;=2)),1,0)</f>
        <v>0</v>
      </c>
      <c r="N279" s="1">
        <f>IF(AND((L279&lt;K279),(L279&gt;2),(K279&lt;10)),1,0)</f>
        <v>0</v>
      </c>
      <c r="O279" s="1">
        <f>IF(L279&lt;=2,1,0)</f>
        <v>1</v>
      </c>
      <c r="P279" s="1">
        <f>IF(L279&gt;=10,1,0)</f>
        <v>0</v>
      </c>
      <c r="Q279" s="1">
        <f>SUM(M279:P279)</f>
        <v>1</v>
      </c>
      <c r="R279" s="1" t="b">
        <f>EXACT(K279,L279)</f>
        <v>0</v>
      </c>
    </row>
    <row r="280" spans="1:18" x14ac:dyDescent="0.25">
      <c r="A280" s="1" t="s">
        <v>67</v>
      </c>
      <c r="B280" s="1">
        <v>4.8</v>
      </c>
      <c r="C280" s="1">
        <v>3.9227144300000019</v>
      </c>
      <c r="D280" s="1">
        <v>3</v>
      </c>
      <c r="I280" s="1" t="s">
        <v>78</v>
      </c>
      <c r="J280" s="1">
        <v>6</v>
      </c>
      <c r="K280" s="1">
        <v>6</v>
      </c>
      <c r="L280" s="1">
        <v>2</v>
      </c>
      <c r="M280" s="1">
        <f>IF(AND((10&gt;L280),(L280&gt;=K280),(K280&gt;=2)),1,0)</f>
        <v>0</v>
      </c>
      <c r="N280" s="1">
        <f>IF(AND((L280&lt;K280),(L280&gt;2),(K280&lt;10)),1,0)</f>
        <v>0</v>
      </c>
      <c r="O280" s="1">
        <f>IF(L280&lt;=2,1,0)</f>
        <v>1</v>
      </c>
      <c r="P280" s="1">
        <f>IF(L280&gt;=10,1,0)</f>
        <v>0</v>
      </c>
      <c r="Q280" s="1">
        <f>SUM(M280:P280)</f>
        <v>1</v>
      </c>
      <c r="R280" s="1" t="b">
        <f>EXACT(K280,L280)</f>
        <v>0</v>
      </c>
    </row>
    <row r="281" spans="1:18" x14ac:dyDescent="0.25">
      <c r="A281" s="1" t="s">
        <v>79</v>
      </c>
      <c r="B281" s="1">
        <v>5.0999999999999996</v>
      </c>
      <c r="C281" s="1">
        <v>4.0418900400000002</v>
      </c>
      <c r="D281" s="1">
        <v>2</v>
      </c>
      <c r="I281" s="1" t="s">
        <v>73</v>
      </c>
      <c r="J281" s="1">
        <v>4.5</v>
      </c>
      <c r="K281" s="1">
        <v>4</v>
      </c>
      <c r="L281" s="1">
        <v>2</v>
      </c>
      <c r="M281" s="1">
        <f>IF(AND((10&gt;L281),(L281&gt;=K281),(K281&gt;=2)),1,0)</f>
        <v>0</v>
      </c>
      <c r="N281" s="1">
        <f>IF(AND((L281&lt;K281),(L281&gt;2),(K281&lt;10)),1,0)</f>
        <v>0</v>
      </c>
      <c r="O281" s="1">
        <f>IF(L281&lt;=2,1,0)</f>
        <v>1</v>
      </c>
      <c r="P281" s="1">
        <f>IF(L281&gt;=10,1,0)</f>
        <v>0</v>
      </c>
      <c r="Q281" s="1">
        <f>SUM(M281:P281)</f>
        <v>1</v>
      </c>
      <c r="R281" s="1" t="b">
        <f>EXACT(K281,L281)</f>
        <v>0</v>
      </c>
    </row>
    <row r="282" spans="1:18" x14ac:dyDescent="0.25">
      <c r="A282" s="1" t="s">
        <v>78</v>
      </c>
      <c r="B282" s="1">
        <v>6</v>
      </c>
      <c r="C282" s="1">
        <v>5.9688084100000012</v>
      </c>
      <c r="D282" s="1">
        <v>2</v>
      </c>
      <c r="I282" s="1" t="s">
        <v>67</v>
      </c>
      <c r="J282" s="1">
        <v>4.8</v>
      </c>
      <c r="K282" s="1">
        <v>4</v>
      </c>
      <c r="L282" s="1">
        <v>1</v>
      </c>
      <c r="M282" s="1">
        <f>IF(AND((10&gt;L282),(L282&gt;=K282),(K282&gt;=2)),1,0)</f>
        <v>0</v>
      </c>
      <c r="N282" s="1">
        <f>IF(AND((L282&lt;K282),(L282&gt;2),(K282&lt;10)),1,0)</f>
        <v>0</v>
      </c>
      <c r="O282" s="1">
        <f>IF(L282&lt;=2,1,0)</f>
        <v>1</v>
      </c>
      <c r="P282" s="1">
        <f>IF(L282&gt;=10,1,0)</f>
        <v>0</v>
      </c>
      <c r="Q282" s="1">
        <f>SUM(M282:P282)</f>
        <v>1</v>
      </c>
      <c r="R282" s="1" t="b">
        <f>EXACT(K282,L282)</f>
        <v>0</v>
      </c>
    </row>
    <row r="283" spans="1:18" x14ac:dyDescent="0.25">
      <c r="A283" s="1" t="s">
        <v>71</v>
      </c>
      <c r="B283" s="1">
        <v>5.4</v>
      </c>
      <c r="C283" s="1">
        <v>4.738670599999999</v>
      </c>
      <c r="D283" s="1">
        <v>2</v>
      </c>
      <c r="I283" s="1" t="s">
        <v>86</v>
      </c>
      <c r="J283" s="1">
        <v>4.3</v>
      </c>
      <c r="K283" s="1">
        <v>3</v>
      </c>
      <c r="L283" s="1">
        <v>1</v>
      </c>
      <c r="M283" s="1">
        <f>IF(AND((10&gt;L283),(L283&gt;=K283),(K283&gt;=2)),1,0)</f>
        <v>0</v>
      </c>
      <c r="N283" s="1">
        <f>IF(AND((L283&lt;K283),(L283&gt;2),(K283&lt;10)),1,0)</f>
        <v>0</v>
      </c>
      <c r="O283" s="1">
        <f>IF(L283&lt;=2,1,0)</f>
        <v>1</v>
      </c>
      <c r="P283" s="1">
        <f>IF(L283&gt;=10,1,0)</f>
        <v>0</v>
      </c>
      <c r="Q283" s="1">
        <f>SUM(M283:P283)</f>
        <v>1</v>
      </c>
      <c r="R283" s="1" t="b">
        <f>EXACT(K283,L283)</f>
        <v>0</v>
      </c>
    </row>
    <row r="284" spans="1:18" x14ac:dyDescent="0.25">
      <c r="A284" s="1" t="s">
        <v>85</v>
      </c>
      <c r="B284" s="1">
        <v>4.4000000000000004</v>
      </c>
      <c r="C284" s="1">
        <v>4.2479745300000005</v>
      </c>
      <c r="D284" s="1">
        <v>1</v>
      </c>
      <c r="I284" s="1" t="s">
        <v>62</v>
      </c>
      <c r="J284" s="1">
        <v>5.2</v>
      </c>
      <c r="K284" s="1">
        <v>5</v>
      </c>
      <c r="L284" s="1">
        <v>6</v>
      </c>
      <c r="M284" s="1">
        <f>IF(AND((10&gt;L284),(L284&gt;=K284),(K284&gt;=2)),1,0)</f>
        <v>1</v>
      </c>
      <c r="N284" s="1">
        <f>IF(AND((L284&lt;K284),(L284&gt;2),(K284&lt;10)),1,0)</f>
        <v>0</v>
      </c>
      <c r="O284" s="1">
        <f>IF(L284&lt;=2,1,0)</f>
        <v>0</v>
      </c>
      <c r="P284" s="1">
        <f>IF(L284&gt;=10,1,0)</f>
        <v>0</v>
      </c>
      <c r="Q284" s="1">
        <f>SUM(M284:P284)</f>
        <v>1</v>
      </c>
      <c r="R284" s="1" t="b">
        <f>EXACT(K284,L284)</f>
        <v>0</v>
      </c>
    </row>
    <row r="285" spans="1:18" x14ac:dyDescent="0.25">
      <c r="A285" s="1" t="s">
        <v>61</v>
      </c>
      <c r="B285" s="1">
        <v>4.5999999999999996</v>
      </c>
      <c r="C285" s="1">
        <v>5.2455770800000003</v>
      </c>
      <c r="D285" s="1">
        <v>9</v>
      </c>
      <c r="I285" s="1" t="s">
        <v>68</v>
      </c>
      <c r="J285" s="1">
        <v>6.1</v>
      </c>
      <c r="K285" s="1">
        <v>5</v>
      </c>
      <c r="L285" s="1">
        <v>6</v>
      </c>
      <c r="M285" s="1">
        <f>IF(AND((10&gt;L285),(L285&gt;=K285),(K285&gt;=2)),1,0)</f>
        <v>1</v>
      </c>
      <c r="N285" s="1">
        <f>IF(AND((L285&lt;K285),(L285&gt;2),(K285&lt;10)),1,0)</f>
        <v>0</v>
      </c>
      <c r="O285" s="1">
        <f>IF(L285&lt;=2,1,0)</f>
        <v>0</v>
      </c>
      <c r="P285" s="1">
        <f>IF(L285&gt;=10,1,0)</f>
        <v>0</v>
      </c>
      <c r="Q285" s="1">
        <f>SUM(M285:P285)</f>
        <v>1</v>
      </c>
      <c r="R285" s="1" t="b">
        <f>EXACT(K285,L285)</f>
        <v>0</v>
      </c>
    </row>
    <row r="286" spans="1:18" x14ac:dyDescent="0.25">
      <c r="A286" s="1" t="s">
        <v>79</v>
      </c>
      <c r="B286" s="1">
        <v>5.0999999999999996</v>
      </c>
      <c r="C286" s="1">
        <v>4.1176180699999998</v>
      </c>
      <c r="D286" s="1">
        <v>6</v>
      </c>
      <c r="I286" s="1" t="s">
        <v>76</v>
      </c>
      <c r="J286" s="1">
        <v>6.1</v>
      </c>
      <c r="K286" s="1">
        <v>5</v>
      </c>
      <c r="L286" s="1">
        <v>6</v>
      </c>
      <c r="M286" s="1">
        <f>IF(AND((10&gt;L286),(L286&gt;=K286),(K286&gt;=2)),1,0)</f>
        <v>1</v>
      </c>
      <c r="N286" s="1">
        <f>IF(AND((L286&lt;K286),(L286&gt;2),(K286&lt;10)),1,0)</f>
        <v>0</v>
      </c>
      <c r="O286" s="1">
        <f>IF(L286&lt;=2,1,0)</f>
        <v>0</v>
      </c>
      <c r="P286" s="1">
        <f>IF(L286&gt;=10,1,0)</f>
        <v>0</v>
      </c>
      <c r="Q286" s="1">
        <f>SUM(M286:P286)</f>
        <v>1</v>
      </c>
      <c r="R286" s="1" t="b">
        <f>EXACT(K286,L286)</f>
        <v>0</v>
      </c>
    </row>
    <row r="287" spans="1:18" x14ac:dyDescent="0.25">
      <c r="A287" s="1" t="s">
        <v>71</v>
      </c>
      <c r="B287" s="1">
        <v>5.4</v>
      </c>
      <c r="C287" s="1">
        <v>4.7220172600000012</v>
      </c>
      <c r="D287" s="1">
        <v>6</v>
      </c>
      <c r="I287" s="1" t="s">
        <v>67</v>
      </c>
      <c r="J287" s="1">
        <v>4.8</v>
      </c>
      <c r="K287" s="1">
        <v>4</v>
      </c>
      <c r="L287" s="1">
        <v>3</v>
      </c>
      <c r="M287" s="1">
        <f>IF(AND((10&gt;L287),(L287&gt;=K287),(K287&gt;=2)),1,0)</f>
        <v>0</v>
      </c>
      <c r="N287" s="1">
        <f>IF(AND((L287&lt;K287),(L287&gt;2),(K287&lt;10)),1,0)</f>
        <v>1</v>
      </c>
      <c r="O287" s="1">
        <f>IF(L287&lt;=2,1,0)</f>
        <v>0</v>
      </c>
      <c r="P287" s="1">
        <f>IF(L287&gt;=10,1,0)</f>
        <v>0</v>
      </c>
      <c r="Q287" s="1">
        <f>SUM(M287:P287)</f>
        <v>1</v>
      </c>
      <c r="R287" s="1" t="b">
        <f>EXACT(K287,L287)</f>
        <v>0</v>
      </c>
    </row>
    <row r="288" spans="1:18" x14ac:dyDescent="0.25">
      <c r="A288" s="1" t="s">
        <v>59</v>
      </c>
      <c r="B288" s="1">
        <v>5.2</v>
      </c>
      <c r="C288" s="1">
        <v>5.3567680199999996</v>
      </c>
      <c r="D288" s="1">
        <v>5</v>
      </c>
      <c r="I288" s="1" t="s">
        <v>79</v>
      </c>
      <c r="J288" s="1">
        <v>5.0999999999999996</v>
      </c>
      <c r="K288" s="1">
        <v>4</v>
      </c>
      <c r="L288" s="1">
        <v>2</v>
      </c>
      <c r="M288" s="1">
        <f>IF(AND((10&gt;L288),(L288&gt;=K288),(K288&gt;=2)),1,0)</f>
        <v>0</v>
      </c>
      <c r="N288" s="1">
        <f>IF(AND((L288&lt;K288),(L288&gt;2),(K288&lt;10)),1,0)</f>
        <v>0</v>
      </c>
      <c r="O288" s="1">
        <f>IF(L288&lt;=2,1,0)</f>
        <v>1</v>
      </c>
      <c r="P288" s="1">
        <f>IF(L288&gt;=10,1,0)</f>
        <v>0</v>
      </c>
      <c r="Q288" s="1">
        <f>SUM(M288:P288)</f>
        <v>1</v>
      </c>
      <c r="R288" s="1" t="b">
        <f>EXACT(K288,L288)</f>
        <v>0</v>
      </c>
    </row>
    <row r="289" spans="1:18" x14ac:dyDescent="0.25">
      <c r="A289" s="1" t="s">
        <v>68</v>
      </c>
      <c r="B289" s="1">
        <v>6.1</v>
      </c>
      <c r="C289" s="1">
        <v>4.6212309600000019</v>
      </c>
      <c r="D289" s="1">
        <v>2</v>
      </c>
      <c r="I289" s="1" t="s">
        <v>78</v>
      </c>
      <c r="J289" s="1">
        <v>6</v>
      </c>
      <c r="K289" s="1">
        <v>6</v>
      </c>
      <c r="L289" s="1">
        <v>2</v>
      </c>
      <c r="M289" s="1">
        <f>IF(AND((10&gt;L289),(L289&gt;=K289),(K289&gt;=2)),1,0)</f>
        <v>0</v>
      </c>
      <c r="N289" s="1">
        <f>IF(AND((L289&lt;K289),(L289&gt;2),(K289&lt;10)),1,0)</f>
        <v>0</v>
      </c>
      <c r="O289" s="1">
        <f>IF(L289&lt;=2,1,0)</f>
        <v>1</v>
      </c>
      <c r="P289" s="1">
        <f>IF(L289&gt;=10,1,0)</f>
        <v>0</v>
      </c>
      <c r="Q289" s="1">
        <f>SUM(M289:P289)</f>
        <v>1</v>
      </c>
      <c r="R289" s="1" t="b">
        <f>EXACT(K289,L289)</f>
        <v>0</v>
      </c>
    </row>
    <row r="290" spans="1:18" x14ac:dyDescent="0.25">
      <c r="A290" s="1" t="s">
        <v>84</v>
      </c>
      <c r="B290" s="1">
        <v>4.5</v>
      </c>
      <c r="C290" s="1">
        <v>3.8542901500000006</v>
      </c>
      <c r="D290" s="1">
        <v>2</v>
      </c>
      <c r="I290" s="1" t="s">
        <v>71</v>
      </c>
      <c r="J290" s="1">
        <v>5.4</v>
      </c>
      <c r="K290" s="1">
        <v>5</v>
      </c>
      <c r="L290" s="1">
        <v>2</v>
      </c>
      <c r="M290" s="1">
        <f>IF(AND((10&gt;L290),(L290&gt;=K290),(K290&gt;=2)),1,0)</f>
        <v>0</v>
      </c>
      <c r="N290" s="1">
        <f>IF(AND((L290&lt;K290),(L290&gt;2),(K290&lt;10)),1,0)</f>
        <v>0</v>
      </c>
      <c r="O290" s="1">
        <f>IF(L290&lt;=2,1,0)</f>
        <v>1</v>
      </c>
      <c r="P290" s="1">
        <f>IF(L290&gt;=10,1,0)</f>
        <v>0</v>
      </c>
      <c r="Q290" s="1">
        <f>SUM(M290:P290)</f>
        <v>1</v>
      </c>
      <c r="R290" s="1" t="b">
        <f>EXACT(K290,L290)</f>
        <v>0</v>
      </c>
    </row>
    <row r="291" spans="1:18" x14ac:dyDescent="0.25">
      <c r="A291" s="1" t="s">
        <v>75</v>
      </c>
      <c r="B291" s="1">
        <v>5</v>
      </c>
      <c r="C291" s="1">
        <v>3.741727060000001</v>
      </c>
      <c r="D291" s="1">
        <v>2</v>
      </c>
      <c r="I291" s="1" t="s">
        <v>85</v>
      </c>
      <c r="J291" s="1">
        <v>4.4000000000000004</v>
      </c>
      <c r="K291" s="1">
        <v>4</v>
      </c>
      <c r="L291" s="1">
        <v>1</v>
      </c>
      <c r="M291" s="1">
        <f>IF(AND((10&gt;L291),(L291&gt;=K291),(K291&gt;=2)),1,0)</f>
        <v>0</v>
      </c>
      <c r="N291" s="1">
        <f>IF(AND((L291&lt;K291),(L291&gt;2),(K291&lt;10)),1,0)</f>
        <v>0</v>
      </c>
      <c r="O291" s="1">
        <f>IF(L291&lt;=2,1,0)</f>
        <v>1</v>
      </c>
      <c r="P291" s="1">
        <f>IF(L291&gt;=10,1,0)</f>
        <v>0</v>
      </c>
      <c r="Q291" s="1">
        <f>SUM(M291:P291)</f>
        <v>1</v>
      </c>
      <c r="R291" s="1" t="b">
        <f>EXACT(K291,L291)</f>
        <v>0</v>
      </c>
    </row>
    <row r="292" spans="1:18" x14ac:dyDescent="0.25">
      <c r="A292" s="1" t="s">
        <v>76</v>
      </c>
      <c r="B292" s="1">
        <v>6.1</v>
      </c>
      <c r="C292" s="1">
        <v>5.4381738900000007</v>
      </c>
      <c r="D292" s="1">
        <v>2</v>
      </c>
      <c r="I292" s="1" t="s">
        <v>61</v>
      </c>
      <c r="J292" s="1">
        <v>4.5999999999999996</v>
      </c>
      <c r="K292" s="1">
        <v>5</v>
      </c>
      <c r="L292" s="1">
        <v>9</v>
      </c>
      <c r="M292" s="1">
        <f>IF(AND((10&gt;L292),(L292&gt;=K292),(K292&gt;=2)),1,0)</f>
        <v>1</v>
      </c>
      <c r="N292" s="1">
        <f>IF(AND((L292&lt;K292),(L292&gt;2),(K292&lt;10)),1,0)</f>
        <v>0</v>
      </c>
      <c r="O292" s="1">
        <f>IF(L292&lt;=2,1,0)</f>
        <v>0</v>
      </c>
      <c r="P292" s="1">
        <f>IF(L292&gt;=10,1,0)</f>
        <v>0</v>
      </c>
      <c r="Q292" s="1">
        <f>SUM(M292:P292)</f>
        <v>1</v>
      </c>
      <c r="R292" s="1" t="b">
        <f>EXACT(K292,L292)</f>
        <v>0</v>
      </c>
    </row>
    <row r="293" spans="1:18" x14ac:dyDescent="0.25">
      <c r="A293" s="1" t="s">
        <v>87</v>
      </c>
      <c r="B293" s="1">
        <v>4.4000000000000004</v>
      </c>
      <c r="C293" s="1">
        <v>4.9158926899999997</v>
      </c>
      <c r="D293" s="1">
        <v>2</v>
      </c>
      <c r="I293" s="1" t="s">
        <v>79</v>
      </c>
      <c r="J293" s="1">
        <v>5.0999999999999996</v>
      </c>
      <c r="K293" s="1">
        <v>4</v>
      </c>
      <c r="L293" s="1">
        <v>6</v>
      </c>
      <c r="M293" s="1">
        <f>IF(AND((10&gt;L293),(L293&gt;=K293),(K293&gt;=2)),1,0)</f>
        <v>1</v>
      </c>
      <c r="N293" s="1">
        <f>IF(AND((L293&lt;K293),(L293&gt;2),(K293&lt;10)),1,0)</f>
        <v>0</v>
      </c>
      <c r="O293" s="1">
        <f>IF(L293&lt;=2,1,0)</f>
        <v>0</v>
      </c>
      <c r="P293" s="1">
        <f>IF(L293&gt;=10,1,0)</f>
        <v>0</v>
      </c>
      <c r="Q293" s="1">
        <f>SUM(M293:P293)</f>
        <v>1</v>
      </c>
      <c r="R293" s="1" t="b">
        <f>EXACT(K293,L293)</f>
        <v>0</v>
      </c>
    </row>
    <row r="294" spans="1:18" x14ac:dyDescent="0.25">
      <c r="A294" s="1" t="s">
        <v>85</v>
      </c>
      <c r="B294" s="1">
        <v>4.4000000000000004</v>
      </c>
      <c r="C294" s="1">
        <v>4.0825870699999989</v>
      </c>
      <c r="D294" s="1">
        <v>2</v>
      </c>
      <c r="I294" s="1" t="s">
        <v>71</v>
      </c>
      <c r="J294" s="1">
        <v>5.4</v>
      </c>
      <c r="K294" s="1">
        <v>5</v>
      </c>
      <c r="L294" s="1">
        <v>6</v>
      </c>
      <c r="M294" s="1">
        <f>IF(AND((10&gt;L294),(L294&gt;=K294),(K294&gt;=2)),1,0)</f>
        <v>1</v>
      </c>
      <c r="N294" s="1">
        <f>IF(AND((L294&lt;K294),(L294&gt;2),(K294&lt;10)),1,0)</f>
        <v>0</v>
      </c>
      <c r="O294" s="1">
        <f>IF(L294&lt;=2,1,0)</f>
        <v>0</v>
      </c>
      <c r="P294" s="1">
        <f>IF(L294&gt;=10,1,0)</f>
        <v>0</v>
      </c>
      <c r="Q294" s="1">
        <f>SUM(M294:P294)</f>
        <v>1</v>
      </c>
      <c r="R294" s="1" t="b">
        <f>EXACT(K294,L294)</f>
        <v>0</v>
      </c>
    </row>
    <row r="295" spans="1:18" x14ac:dyDescent="0.25">
      <c r="A295" s="1" t="s">
        <v>70</v>
      </c>
      <c r="B295" s="1">
        <v>5.5</v>
      </c>
      <c r="C295" s="1">
        <v>4.6287309500000005</v>
      </c>
      <c r="D295" s="1">
        <v>0</v>
      </c>
      <c r="I295" s="1" t="s">
        <v>68</v>
      </c>
      <c r="J295" s="1">
        <v>6.1</v>
      </c>
      <c r="K295" s="1">
        <v>5</v>
      </c>
      <c r="L295" s="1">
        <v>2</v>
      </c>
      <c r="M295" s="1">
        <f>IF(AND((10&gt;L295),(L295&gt;=K295),(K295&gt;=2)),1,0)</f>
        <v>0</v>
      </c>
      <c r="N295" s="1">
        <f>IF(AND((L295&lt;K295),(L295&gt;2),(K295&lt;10)),1,0)</f>
        <v>0</v>
      </c>
      <c r="O295" s="1">
        <f>IF(L295&lt;=2,1,0)</f>
        <v>1</v>
      </c>
      <c r="P295" s="1">
        <f>IF(L295&gt;=10,1,0)</f>
        <v>0</v>
      </c>
      <c r="Q295" s="1">
        <f>SUM(M295:P295)</f>
        <v>1</v>
      </c>
      <c r="R295" s="1" t="b">
        <f>EXACT(K295,L295)</f>
        <v>0</v>
      </c>
    </row>
    <row r="296" spans="1:18" x14ac:dyDescent="0.25">
      <c r="A296" s="1" t="s">
        <v>63</v>
      </c>
      <c r="B296" s="1">
        <v>4.8</v>
      </c>
      <c r="C296" s="1">
        <v>4.2312716200000002</v>
      </c>
      <c r="D296" s="1">
        <v>-1</v>
      </c>
      <c r="I296" s="1" t="s">
        <v>84</v>
      </c>
      <c r="J296" s="1">
        <v>4.5</v>
      </c>
      <c r="K296" s="1">
        <v>4</v>
      </c>
      <c r="L296" s="1">
        <v>2</v>
      </c>
      <c r="M296" s="1">
        <f>IF(AND((10&gt;L296),(L296&gt;=K296),(K296&gt;=2)),1,0)</f>
        <v>0</v>
      </c>
      <c r="N296" s="1">
        <f>IF(AND((L296&lt;K296),(L296&gt;2),(K296&lt;10)),1,0)</f>
        <v>0</v>
      </c>
      <c r="O296" s="1">
        <f>IF(L296&lt;=2,1,0)</f>
        <v>1</v>
      </c>
      <c r="P296" s="1">
        <f>IF(L296&gt;=10,1,0)</f>
        <v>0</v>
      </c>
      <c r="Q296" s="1">
        <f>SUM(M296:P296)</f>
        <v>1</v>
      </c>
      <c r="R296" s="1" t="b">
        <f>EXACT(K296,L296)</f>
        <v>0</v>
      </c>
    </row>
    <row r="297" spans="1:18" x14ac:dyDescent="0.25">
      <c r="A297" s="1" t="s">
        <v>63</v>
      </c>
      <c r="B297" s="1">
        <v>4.8</v>
      </c>
      <c r="C297" s="1">
        <v>4.28066426</v>
      </c>
      <c r="D297" s="1">
        <v>15</v>
      </c>
      <c r="I297" s="1" t="s">
        <v>75</v>
      </c>
      <c r="J297" s="1">
        <v>5</v>
      </c>
      <c r="K297" s="1">
        <v>4</v>
      </c>
      <c r="L297" s="1">
        <v>2</v>
      </c>
      <c r="M297" s="1">
        <f>IF(AND((10&gt;L297),(L297&gt;=K297),(K297&gt;=2)),1,0)</f>
        <v>0</v>
      </c>
      <c r="N297" s="1">
        <f>IF(AND((L297&lt;K297),(L297&gt;2),(K297&lt;10)),1,0)</f>
        <v>0</v>
      </c>
      <c r="O297" s="1">
        <f>IF(L297&lt;=2,1,0)</f>
        <v>1</v>
      </c>
      <c r="P297" s="1">
        <f>IF(L297&gt;=10,1,0)</f>
        <v>0</v>
      </c>
      <c r="Q297" s="1">
        <f>SUM(M297:P297)</f>
        <v>1</v>
      </c>
      <c r="R297" s="1" t="b">
        <f>EXACT(K297,L297)</f>
        <v>0</v>
      </c>
    </row>
    <row r="298" spans="1:18" x14ac:dyDescent="0.25">
      <c r="A298" s="1" t="s">
        <v>76</v>
      </c>
      <c r="B298" s="1">
        <v>6.1</v>
      </c>
      <c r="C298" s="1">
        <v>5.4075150600000006</v>
      </c>
      <c r="D298" s="1">
        <v>9</v>
      </c>
      <c r="I298" s="1" t="s">
        <v>76</v>
      </c>
      <c r="J298" s="1">
        <v>6.1</v>
      </c>
      <c r="K298" s="1">
        <v>5</v>
      </c>
      <c r="L298" s="1">
        <v>2</v>
      </c>
      <c r="M298" s="1">
        <f>IF(AND((10&gt;L298),(L298&gt;=K298),(K298&gt;=2)),1,0)</f>
        <v>0</v>
      </c>
      <c r="N298" s="1">
        <f>IF(AND((L298&lt;K298),(L298&gt;2),(K298&lt;10)),1,0)</f>
        <v>0</v>
      </c>
      <c r="O298" s="1">
        <f>IF(L298&lt;=2,1,0)</f>
        <v>1</v>
      </c>
      <c r="P298" s="1">
        <f>IF(L298&gt;=10,1,0)</f>
        <v>0</v>
      </c>
      <c r="Q298" s="1">
        <f>SUM(M298:P298)</f>
        <v>1</v>
      </c>
      <c r="R298" s="1" t="b">
        <f>EXACT(K298,L298)</f>
        <v>0</v>
      </c>
    </row>
    <row r="299" spans="1:18" x14ac:dyDescent="0.25">
      <c r="A299" s="1" t="s">
        <v>89</v>
      </c>
      <c r="B299" s="1">
        <v>4.4000000000000004</v>
      </c>
      <c r="C299" s="1">
        <v>5.58809179</v>
      </c>
      <c r="D299" s="1">
        <v>8</v>
      </c>
      <c r="I299" s="1" t="s">
        <v>87</v>
      </c>
      <c r="J299" s="1">
        <v>4.4000000000000004</v>
      </c>
      <c r="K299" s="1">
        <v>5</v>
      </c>
      <c r="L299" s="1">
        <v>2</v>
      </c>
      <c r="M299" s="1">
        <f>IF(AND((10&gt;L299),(L299&gt;=K299),(K299&gt;=2)),1,0)</f>
        <v>0</v>
      </c>
      <c r="N299" s="1">
        <f>IF(AND((L299&lt;K299),(L299&gt;2),(K299&lt;10)),1,0)</f>
        <v>0</v>
      </c>
      <c r="O299" s="1">
        <f>IF(L299&lt;=2,1,0)</f>
        <v>1</v>
      </c>
      <c r="P299" s="1">
        <f>IF(L299&gt;=10,1,0)</f>
        <v>0</v>
      </c>
      <c r="Q299" s="1">
        <f>SUM(M299:P299)</f>
        <v>1</v>
      </c>
      <c r="R299" s="1" t="b">
        <f>EXACT(K299,L299)</f>
        <v>0</v>
      </c>
    </row>
    <row r="300" spans="1:18" x14ac:dyDescent="0.25">
      <c r="A300" s="1" t="s">
        <v>74</v>
      </c>
      <c r="B300" s="1">
        <v>4.5999999999999996</v>
      </c>
      <c r="C300" s="1">
        <v>4.4633556000000008</v>
      </c>
      <c r="D300" s="1">
        <v>6</v>
      </c>
      <c r="I300" s="1" t="s">
        <v>85</v>
      </c>
      <c r="J300" s="1">
        <v>4.4000000000000004</v>
      </c>
      <c r="K300" s="1">
        <v>4</v>
      </c>
      <c r="L300" s="1">
        <v>2</v>
      </c>
      <c r="M300" s="1">
        <f>IF(AND((10&gt;L300),(L300&gt;=K300),(K300&gt;=2)),1,0)</f>
        <v>0</v>
      </c>
      <c r="N300" s="1">
        <f>IF(AND((L300&lt;K300),(L300&gt;2),(K300&lt;10)),1,0)</f>
        <v>0</v>
      </c>
      <c r="O300" s="1">
        <f>IF(L300&lt;=2,1,0)</f>
        <v>1</v>
      </c>
      <c r="P300" s="1">
        <f>IF(L300&gt;=10,1,0)</f>
        <v>0</v>
      </c>
      <c r="Q300" s="1">
        <f>SUM(M300:P300)</f>
        <v>1</v>
      </c>
      <c r="R300" s="1" t="b">
        <f>EXACT(K300,L300)</f>
        <v>0</v>
      </c>
    </row>
    <row r="301" spans="1:18" x14ac:dyDescent="0.25">
      <c r="A301" s="1" t="s">
        <v>61</v>
      </c>
      <c r="B301" s="1">
        <v>4.5999999999999996</v>
      </c>
      <c r="C301" s="1">
        <v>5.3614174399999994</v>
      </c>
      <c r="D301" s="1">
        <v>3</v>
      </c>
      <c r="I301" s="1" t="s">
        <v>70</v>
      </c>
      <c r="J301" s="1">
        <v>5.5</v>
      </c>
      <c r="K301" s="1">
        <v>5</v>
      </c>
      <c r="L301" s="1">
        <v>0</v>
      </c>
      <c r="M301" s="1">
        <f>IF(AND((10&gt;L301),(L301&gt;=K301),(K301&gt;=2)),1,0)</f>
        <v>0</v>
      </c>
      <c r="N301" s="1">
        <f>IF(AND((L301&lt;K301),(L301&gt;2),(K301&lt;10)),1,0)</f>
        <v>0</v>
      </c>
      <c r="O301" s="1">
        <f>IF(L301&lt;=2,1,0)</f>
        <v>1</v>
      </c>
      <c r="P301" s="1">
        <f>IF(L301&gt;=10,1,0)</f>
        <v>0</v>
      </c>
      <c r="Q301" s="1">
        <f>SUM(M301:P301)</f>
        <v>1</v>
      </c>
      <c r="R301" s="1" t="b">
        <f>EXACT(K301,L301)</f>
        <v>0</v>
      </c>
    </row>
    <row r="302" spans="1:18" x14ac:dyDescent="0.25">
      <c r="A302" s="1" t="s">
        <v>68</v>
      </c>
      <c r="B302" s="1">
        <v>6.1</v>
      </c>
      <c r="C302" s="1">
        <v>4.60297701</v>
      </c>
      <c r="D302" s="1">
        <v>3</v>
      </c>
      <c r="I302" s="1" t="s">
        <v>63</v>
      </c>
      <c r="J302" s="1">
        <v>4.8</v>
      </c>
      <c r="K302" s="1">
        <v>4</v>
      </c>
      <c r="L302" s="1">
        <v>-1</v>
      </c>
      <c r="M302" s="1">
        <f>IF(AND((10&gt;L302),(L302&gt;=K302),(K302&gt;=2)),1,0)</f>
        <v>0</v>
      </c>
      <c r="N302" s="1">
        <f>IF(AND((L302&lt;K302),(L302&gt;2),(K302&lt;10)),1,0)</f>
        <v>0</v>
      </c>
      <c r="O302" s="1">
        <f>IF(L302&lt;=2,1,0)</f>
        <v>1</v>
      </c>
      <c r="P302" s="1">
        <f>IF(L302&gt;=10,1,0)</f>
        <v>0</v>
      </c>
      <c r="Q302" s="1">
        <f>SUM(M302:P302)</f>
        <v>1</v>
      </c>
      <c r="R302" s="1" t="b">
        <f>EXACT(K302,L302)</f>
        <v>0</v>
      </c>
    </row>
    <row r="303" spans="1:18" x14ac:dyDescent="0.25">
      <c r="A303" s="1" t="s">
        <v>75</v>
      </c>
      <c r="B303" s="1">
        <v>5</v>
      </c>
      <c r="C303" s="1">
        <v>3.757443110000001</v>
      </c>
      <c r="D303" s="1">
        <v>3</v>
      </c>
      <c r="I303" s="1" t="s">
        <v>63</v>
      </c>
      <c r="J303" s="1">
        <v>4.8</v>
      </c>
      <c r="K303" s="1">
        <v>4</v>
      </c>
      <c r="L303" s="1">
        <v>15</v>
      </c>
      <c r="M303" s="1">
        <f>IF(AND((10&gt;L303),(L303&gt;=K303),(K303&gt;=2)),1,0)</f>
        <v>0</v>
      </c>
      <c r="N303" s="1">
        <f>IF(AND((L303&lt;K303),(L303&gt;2),(K303&lt;10)),1,0)</f>
        <v>0</v>
      </c>
      <c r="O303" s="1">
        <f>IF(L303&lt;=2,1,0)</f>
        <v>0</v>
      </c>
      <c r="P303" s="1">
        <f>IF(L303&gt;=10,1,0)</f>
        <v>1</v>
      </c>
      <c r="Q303" s="1">
        <f>SUM(M303:P303)</f>
        <v>1</v>
      </c>
      <c r="R303" s="1" t="b">
        <f>EXACT(K303,L303)</f>
        <v>0</v>
      </c>
    </row>
    <row r="304" spans="1:18" x14ac:dyDescent="0.25">
      <c r="A304" s="1" t="s">
        <v>84</v>
      </c>
      <c r="B304" s="1">
        <v>4.5</v>
      </c>
      <c r="C304" s="1">
        <v>4.0584958599999998</v>
      </c>
      <c r="D304" s="1">
        <v>2</v>
      </c>
      <c r="I304" s="1" t="s">
        <v>76</v>
      </c>
      <c r="J304" s="1">
        <v>6.1</v>
      </c>
      <c r="K304" s="1">
        <v>5</v>
      </c>
      <c r="L304" s="1">
        <v>9</v>
      </c>
      <c r="M304" s="1">
        <f>IF(AND((10&gt;L304),(L304&gt;=K304),(K304&gt;=2)),1,0)</f>
        <v>1</v>
      </c>
      <c r="N304" s="1">
        <f>IF(AND((L304&lt;K304),(L304&gt;2),(K304&lt;10)),1,0)</f>
        <v>0</v>
      </c>
      <c r="O304" s="1">
        <f>IF(L304&lt;=2,1,0)</f>
        <v>0</v>
      </c>
      <c r="P304" s="1">
        <f>IF(L304&gt;=10,1,0)</f>
        <v>0</v>
      </c>
      <c r="Q304" s="1">
        <f>SUM(M304:P304)</f>
        <v>1</v>
      </c>
      <c r="R304" s="1" t="b">
        <f>EXACT(K304,L304)</f>
        <v>0</v>
      </c>
    </row>
    <row r="305" spans="1:18" x14ac:dyDescent="0.25">
      <c r="A305" s="1" t="s">
        <v>78</v>
      </c>
      <c r="B305" s="1">
        <v>6</v>
      </c>
      <c r="C305" s="1">
        <v>5.8967173100000005</v>
      </c>
      <c r="D305" s="1">
        <v>2</v>
      </c>
      <c r="I305" s="1" t="s">
        <v>89</v>
      </c>
      <c r="J305" s="1">
        <v>4.4000000000000004</v>
      </c>
      <c r="K305" s="1">
        <v>6</v>
      </c>
      <c r="L305" s="1">
        <v>8</v>
      </c>
      <c r="M305" s="1">
        <f>IF(AND((10&gt;L305),(L305&gt;=K305),(K305&gt;=2)),1,0)</f>
        <v>1</v>
      </c>
      <c r="N305" s="1">
        <f>IF(AND((L305&lt;K305),(L305&gt;2),(K305&lt;10)),1,0)</f>
        <v>0</v>
      </c>
      <c r="O305" s="1">
        <f>IF(L305&lt;=2,1,0)</f>
        <v>0</v>
      </c>
      <c r="P305" s="1">
        <f>IF(L305&gt;=10,1,0)</f>
        <v>0</v>
      </c>
      <c r="Q305" s="1">
        <f>SUM(M305:P305)</f>
        <v>1</v>
      </c>
      <c r="R305" s="1" t="b">
        <f>EXACT(K305,L305)</f>
        <v>0</v>
      </c>
    </row>
    <row r="306" spans="1:18" x14ac:dyDescent="0.25">
      <c r="A306" s="1" t="s">
        <v>71</v>
      </c>
      <c r="B306" s="1">
        <v>5.4</v>
      </c>
      <c r="C306" s="1">
        <v>4.7965460700000007</v>
      </c>
      <c r="D306" s="1">
        <v>2</v>
      </c>
      <c r="I306" s="1" t="s">
        <v>74</v>
      </c>
      <c r="J306" s="1">
        <v>4.5999999999999996</v>
      </c>
      <c r="K306" s="1">
        <v>4</v>
      </c>
      <c r="L306" s="1">
        <v>6</v>
      </c>
      <c r="M306" s="1">
        <f>IF(AND((10&gt;L306),(L306&gt;=K306),(K306&gt;=2)),1,0)</f>
        <v>1</v>
      </c>
      <c r="N306" s="1">
        <f>IF(AND((L306&lt;K306),(L306&gt;2),(K306&lt;10)),1,0)</f>
        <v>0</v>
      </c>
      <c r="O306" s="1">
        <f>IF(L306&lt;=2,1,0)</f>
        <v>0</v>
      </c>
      <c r="P306" s="1">
        <f>IF(L306&gt;=10,1,0)</f>
        <v>0</v>
      </c>
      <c r="Q306" s="1">
        <f>SUM(M306:P306)</f>
        <v>1</v>
      </c>
      <c r="R306" s="1" t="b">
        <f>EXACT(K306,L306)</f>
        <v>0</v>
      </c>
    </row>
    <row r="307" spans="1:18" x14ac:dyDescent="0.25">
      <c r="A307" s="1" t="s">
        <v>88</v>
      </c>
      <c r="B307" s="1">
        <v>4</v>
      </c>
      <c r="C307" s="1">
        <v>7.7719638900000021</v>
      </c>
      <c r="D307" s="1">
        <v>2</v>
      </c>
      <c r="I307" s="1" t="s">
        <v>61</v>
      </c>
      <c r="J307" s="1">
        <v>4.5999999999999996</v>
      </c>
      <c r="K307" s="1">
        <v>5</v>
      </c>
      <c r="L307" s="1">
        <v>3</v>
      </c>
      <c r="M307" s="1">
        <f>IF(AND((10&gt;L307),(L307&gt;=K307),(K307&gt;=2)),1,0)</f>
        <v>0</v>
      </c>
      <c r="N307" s="1">
        <f>IF(AND((L307&lt;K307),(L307&gt;2),(K307&lt;10)),1,0)</f>
        <v>1</v>
      </c>
      <c r="O307" s="1">
        <f>IF(L307&lt;=2,1,0)</f>
        <v>0</v>
      </c>
      <c r="P307" s="1">
        <f>IF(L307&gt;=10,1,0)</f>
        <v>0</v>
      </c>
      <c r="Q307" s="1">
        <f>SUM(M307:P307)</f>
        <v>1</v>
      </c>
      <c r="R307" s="1" t="b">
        <f>EXACT(K307,L307)</f>
        <v>0</v>
      </c>
    </row>
    <row r="308" spans="1:18" x14ac:dyDescent="0.25">
      <c r="A308" s="1" t="s">
        <v>59</v>
      </c>
      <c r="B308" s="1">
        <v>5.2</v>
      </c>
      <c r="C308" s="1">
        <v>3.4387982700000004</v>
      </c>
      <c r="D308" s="1">
        <v>2</v>
      </c>
      <c r="I308" s="1" t="s">
        <v>68</v>
      </c>
      <c r="J308" s="1">
        <v>6.1</v>
      </c>
      <c r="K308" s="1">
        <v>5</v>
      </c>
      <c r="L308" s="1">
        <v>3</v>
      </c>
      <c r="M308" s="1">
        <f>IF(AND((10&gt;L308),(L308&gt;=K308),(K308&gt;=2)),1,0)</f>
        <v>0</v>
      </c>
      <c r="N308" s="1">
        <f>IF(AND((L308&lt;K308),(L308&gt;2),(K308&lt;10)),1,0)</f>
        <v>1</v>
      </c>
      <c r="O308" s="1">
        <f>IF(L308&lt;=2,1,0)</f>
        <v>0</v>
      </c>
      <c r="P308" s="1">
        <f>IF(L308&gt;=10,1,0)</f>
        <v>0</v>
      </c>
      <c r="Q308" s="1">
        <f>SUM(M308:P308)</f>
        <v>1</v>
      </c>
      <c r="R308" s="1" t="b">
        <f>EXACT(K308,L308)</f>
        <v>0</v>
      </c>
    </row>
    <row r="309" spans="1:18" x14ac:dyDescent="0.25">
      <c r="A309" s="1" t="s">
        <v>77</v>
      </c>
      <c r="B309" s="1">
        <v>4.3</v>
      </c>
      <c r="C309" s="1">
        <v>5.0352462500000001</v>
      </c>
      <c r="D309" s="1">
        <v>0</v>
      </c>
      <c r="I309" s="1" t="s">
        <v>75</v>
      </c>
      <c r="J309" s="1">
        <v>5</v>
      </c>
      <c r="K309" s="1">
        <v>4</v>
      </c>
      <c r="L309" s="1">
        <v>3</v>
      </c>
      <c r="M309" s="1">
        <f>IF(AND((10&gt;L309),(L309&gt;=K309),(K309&gt;=2)),1,0)</f>
        <v>0</v>
      </c>
      <c r="N309" s="1">
        <f>IF(AND((L309&lt;K309),(L309&gt;2),(K309&lt;10)),1,0)</f>
        <v>1</v>
      </c>
      <c r="O309" s="1">
        <f>IF(L309&lt;=2,1,0)</f>
        <v>0</v>
      </c>
      <c r="P309" s="1">
        <f>IF(L309&gt;=10,1,0)</f>
        <v>0</v>
      </c>
      <c r="Q309" s="1">
        <f>SUM(M309:P309)</f>
        <v>1</v>
      </c>
      <c r="R309" s="1" t="b">
        <f>EXACT(K309,L309)</f>
        <v>0</v>
      </c>
    </row>
    <row r="310" spans="1:18" x14ac:dyDescent="0.25">
      <c r="A310" s="1" t="s">
        <v>71</v>
      </c>
      <c r="B310" s="1">
        <v>5.4</v>
      </c>
      <c r="C310" s="1">
        <v>5.1267431500000002</v>
      </c>
      <c r="D310" s="1">
        <v>8</v>
      </c>
      <c r="I310" s="1" t="s">
        <v>84</v>
      </c>
      <c r="J310" s="1">
        <v>4.5</v>
      </c>
      <c r="K310" s="1">
        <v>4</v>
      </c>
      <c r="L310" s="1">
        <v>2</v>
      </c>
      <c r="M310" s="1">
        <f>IF(AND((10&gt;L310),(L310&gt;=K310),(K310&gt;=2)),1,0)</f>
        <v>0</v>
      </c>
      <c r="N310" s="1">
        <f>IF(AND((L310&lt;K310),(L310&gt;2),(K310&lt;10)),1,0)</f>
        <v>0</v>
      </c>
      <c r="O310" s="1">
        <f>IF(L310&lt;=2,1,0)</f>
        <v>1</v>
      </c>
      <c r="P310" s="1">
        <f>IF(L310&gt;=10,1,0)</f>
        <v>0</v>
      </c>
      <c r="Q310" s="1">
        <f>SUM(M310:P310)</f>
        <v>1</v>
      </c>
      <c r="R310" s="1" t="b">
        <f>EXACT(K310,L310)</f>
        <v>0</v>
      </c>
    </row>
    <row r="311" spans="1:18" x14ac:dyDescent="0.25">
      <c r="A311" s="1" t="s">
        <v>62</v>
      </c>
      <c r="B311" s="1">
        <v>5.2</v>
      </c>
      <c r="C311" s="1">
        <v>4.5700030500000013</v>
      </c>
      <c r="D311" s="1">
        <v>5</v>
      </c>
      <c r="I311" s="1" t="s">
        <v>78</v>
      </c>
      <c r="J311" s="1">
        <v>6</v>
      </c>
      <c r="K311" s="1">
        <v>6</v>
      </c>
      <c r="L311" s="1">
        <v>2</v>
      </c>
      <c r="M311" s="1">
        <f>IF(AND((10&gt;L311),(L311&gt;=K311),(K311&gt;=2)),1,0)</f>
        <v>0</v>
      </c>
      <c r="N311" s="1">
        <f>IF(AND((L311&lt;K311),(L311&gt;2),(K311&lt;10)),1,0)</f>
        <v>0</v>
      </c>
      <c r="O311" s="1">
        <f>IF(L311&lt;=2,1,0)</f>
        <v>1</v>
      </c>
      <c r="P311" s="1">
        <f>IF(L311&gt;=10,1,0)</f>
        <v>0</v>
      </c>
      <c r="Q311" s="1">
        <f>SUM(M311:P311)</f>
        <v>1</v>
      </c>
      <c r="R311" s="1" t="b">
        <f>EXACT(K311,L311)</f>
        <v>0</v>
      </c>
    </row>
    <row r="312" spans="1:18" x14ac:dyDescent="0.25">
      <c r="A312" s="1" t="s">
        <v>77</v>
      </c>
      <c r="B312" s="1">
        <v>4.3</v>
      </c>
      <c r="C312" s="1">
        <v>5.0723559499999995</v>
      </c>
      <c r="D312" s="1">
        <v>5</v>
      </c>
      <c r="I312" s="1" t="s">
        <v>71</v>
      </c>
      <c r="J312" s="1">
        <v>5.4</v>
      </c>
      <c r="K312" s="1">
        <v>5</v>
      </c>
      <c r="L312" s="1">
        <v>2</v>
      </c>
      <c r="M312" s="1">
        <f>IF(AND((10&gt;L312),(L312&gt;=K312),(K312&gt;=2)),1,0)</f>
        <v>0</v>
      </c>
      <c r="N312" s="1">
        <f>IF(AND((L312&lt;K312),(L312&gt;2),(K312&lt;10)),1,0)</f>
        <v>0</v>
      </c>
      <c r="O312" s="1">
        <f>IF(L312&lt;=2,1,0)</f>
        <v>1</v>
      </c>
      <c r="P312" s="1">
        <f>IF(L312&gt;=10,1,0)</f>
        <v>0</v>
      </c>
      <c r="Q312" s="1">
        <f>SUM(M312:P312)</f>
        <v>1</v>
      </c>
      <c r="R312" s="1" t="b">
        <f>EXACT(K312,L312)</f>
        <v>0</v>
      </c>
    </row>
    <row r="313" spans="1:18" x14ac:dyDescent="0.25">
      <c r="A313" s="1" t="s">
        <v>75</v>
      </c>
      <c r="B313" s="1">
        <v>5</v>
      </c>
      <c r="C313" s="1">
        <v>3.7111822700000014</v>
      </c>
      <c r="D313" s="1">
        <v>4.5</v>
      </c>
      <c r="I313" s="1" t="s">
        <v>88</v>
      </c>
      <c r="J313" s="1">
        <v>4</v>
      </c>
      <c r="K313" s="1">
        <v>8</v>
      </c>
      <c r="L313" s="1">
        <v>2</v>
      </c>
      <c r="M313" s="1">
        <f>IF(AND((10&gt;L313),(L313&gt;=K313),(K313&gt;=2)),1,0)</f>
        <v>0</v>
      </c>
      <c r="N313" s="1">
        <f>IF(AND((L313&lt;K313),(L313&gt;2),(K313&lt;10)),1,0)</f>
        <v>0</v>
      </c>
      <c r="O313" s="1">
        <f>IF(L313&lt;=2,1,0)</f>
        <v>1</v>
      </c>
      <c r="P313" s="1">
        <f>IF(L313&gt;=10,1,0)</f>
        <v>0</v>
      </c>
      <c r="Q313" s="1">
        <f>SUM(M313:P313)</f>
        <v>1</v>
      </c>
      <c r="R313" s="1" t="b">
        <f>EXACT(K313,L313)</f>
        <v>0</v>
      </c>
    </row>
    <row r="314" spans="1:18" x14ac:dyDescent="0.25">
      <c r="A314" s="1" t="s">
        <v>89</v>
      </c>
      <c r="B314" s="1">
        <v>4.4000000000000004</v>
      </c>
      <c r="C314" s="1">
        <v>1.3018937400000017</v>
      </c>
      <c r="D314" s="1">
        <v>3</v>
      </c>
      <c r="I314" s="1" t="s">
        <v>59</v>
      </c>
      <c r="J314" s="1">
        <v>5.2</v>
      </c>
      <c r="K314" s="1">
        <v>3</v>
      </c>
      <c r="L314" s="1">
        <v>2</v>
      </c>
      <c r="M314" s="1">
        <f>IF(AND((10&gt;L314),(L314&gt;=K314),(K314&gt;=2)),1,0)</f>
        <v>0</v>
      </c>
      <c r="N314" s="1">
        <f>IF(AND((L314&lt;K314),(L314&gt;2),(K314&lt;10)),1,0)</f>
        <v>0</v>
      </c>
      <c r="O314" s="1">
        <f>IF(L314&lt;=2,1,0)</f>
        <v>1</v>
      </c>
      <c r="P314" s="1">
        <f>IF(L314&gt;=10,1,0)</f>
        <v>0</v>
      </c>
      <c r="Q314" s="1">
        <f>SUM(M314:P314)</f>
        <v>1</v>
      </c>
      <c r="R314" s="1" t="b">
        <f>EXACT(K314,L314)</f>
        <v>0</v>
      </c>
    </row>
    <row r="315" spans="1:18" x14ac:dyDescent="0.25">
      <c r="A315" s="1" t="s">
        <v>59</v>
      </c>
      <c r="B315" s="1">
        <v>5.2</v>
      </c>
      <c r="C315" s="1">
        <v>2.5109275800000006</v>
      </c>
      <c r="D315" s="1">
        <v>3</v>
      </c>
      <c r="I315" s="1" t="s">
        <v>77</v>
      </c>
      <c r="J315" s="1">
        <v>4.3</v>
      </c>
      <c r="K315" s="1">
        <v>5</v>
      </c>
      <c r="L315" s="1">
        <v>0</v>
      </c>
      <c r="M315" s="1">
        <f>IF(AND((10&gt;L315),(L315&gt;=K315),(K315&gt;=2)),1,0)</f>
        <v>0</v>
      </c>
      <c r="N315" s="1">
        <f>IF(AND((L315&lt;K315),(L315&gt;2),(K315&lt;10)),1,0)</f>
        <v>0</v>
      </c>
      <c r="O315" s="1">
        <f>IF(L315&lt;=2,1,0)</f>
        <v>1</v>
      </c>
      <c r="P315" s="1">
        <f>IF(L315&gt;=10,1,0)</f>
        <v>0</v>
      </c>
      <c r="Q315" s="1">
        <f>SUM(M315:P315)</f>
        <v>1</v>
      </c>
      <c r="R315" s="1" t="b">
        <f>EXACT(K315,L315)</f>
        <v>0</v>
      </c>
    </row>
    <row r="316" spans="1:18" x14ac:dyDescent="0.25">
      <c r="A316" s="1" t="s">
        <v>61</v>
      </c>
      <c r="B316" s="1">
        <v>4.5999999999999996</v>
      </c>
      <c r="C316" s="1">
        <v>5.3941148899999956</v>
      </c>
      <c r="D316" s="1">
        <v>2</v>
      </c>
      <c r="I316" s="1" t="s">
        <v>71</v>
      </c>
      <c r="J316" s="1">
        <v>5.4</v>
      </c>
      <c r="K316" s="1">
        <v>5</v>
      </c>
      <c r="L316" s="1">
        <v>8</v>
      </c>
      <c r="M316" s="1">
        <f>IF(AND((10&gt;L316),(L316&gt;=K316),(K316&gt;=2)),1,0)</f>
        <v>1</v>
      </c>
      <c r="N316" s="1">
        <f>IF(AND((L316&lt;K316),(L316&gt;2),(K316&lt;10)),1,0)</f>
        <v>0</v>
      </c>
      <c r="O316" s="1">
        <f>IF(L316&lt;=2,1,0)</f>
        <v>0</v>
      </c>
      <c r="P316" s="1">
        <f>IF(L316&gt;=10,1,0)</f>
        <v>0</v>
      </c>
      <c r="Q316" s="1">
        <f>SUM(M316:P316)</f>
        <v>1</v>
      </c>
      <c r="R316" s="1" t="b">
        <f>EXACT(K316,L316)</f>
        <v>0</v>
      </c>
    </row>
    <row r="317" spans="1:18" x14ac:dyDescent="0.25">
      <c r="A317" s="1" t="s">
        <v>67</v>
      </c>
      <c r="B317" s="1">
        <v>4.8</v>
      </c>
      <c r="C317" s="1">
        <v>3.793525540000001</v>
      </c>
      <c r="D317" s="1">
        <v>2</v>
      </c>
      <c r="I317" s="1" t="s">
        <v>75</v>
      </c>
      <c r="J317" s="1">
        <v>5</v>
      </c>
      <c r="K317" s="1">
        <v>4</v>
      </c>
      <c r="L317" s="1">
        <v>4.5</v>
      </c>
      <c r="M317" s="1">
        <f>IF(AND((10&gt;L317),(L317&gt;=K317),(K317&gt;=2)),1,0)</f>
        <v>1</v>
      </c>
      <c r="N317" s="1">
        <f>IF(AND((L317&lt;K317),(L317&gt;2),(K317&lt;10)),1,0)</f>
        <v>0</v>
      </c>
      <c r="O317" s="1">
        <f>IF(L317&lt;=2,1,0)</f>
        <v>0</v>
      </c>
      <c r="P317" s="1">
        <f>IF(L317&gt;=10,1,0)</f>
        <v>0</v>
      </c>
      <c r="Q317" s="1">
        <f>SUM(M317:P317)</f>
        <v>1</v>
      </c>
      <c r="R317" s="1" t="b">
        <f>EXACT(K317,L317)</f>
        <v>0</v>
      </c>
    </row>
    <row r="318" spans="1:18" x14ac:dyDescent="0.25">
      <c r="A318" s="1" t="s">
        <v>68</v>
      </c>
      <c r="B318" s="1">
        <v>6.1</v>
      </c>
      <c r="C318" s="1">
        <v>4.9608739199999992</v>
      </c>
      <c r="D318" s="1">
        <v>2</v>
      </c>
      <c r="I318" s="1" t="s">
        <v>61</v>
      </c>
      <c r="J318" s="1">
        <v>4.5999999999999996</v>
      </c>
      <c r="K318" s="1">
        <v>5</v>
      </c>
      <c r="L318" s="1">
        <v>2</v>
      </c>
      <c r="M318" s="1">
        <f>IF(AND((10&gt;L318),(L318&gt;=K318),(K318&gt;=2)),1,0)</f>
        <v>0</v>
      </c>
      <c r="N318" s="1">
        <f>IF(AND((L318&lt;K318),(L318&gt;2),(K318&lt;10)),1,0)</f>
        <v>0</v>
      </c>
      <c r="O318" s="1">
        <f>IF(L318&lt;=2,1,0)</f>
        <v>1</v>
      </c>
      <c r="P318" s="1">
        <f>IF(L318&gt;=10,1,0)</f>
        <v>0</v>
      </c>
      <c r="Q318" s="1">
        <f>SUM(M318:P318)</f>
        <v>1</v>
      </c>
      <c r="R318" s="1" t="b">
        <f>EXACT(K318,L318)</f>
        <v>0</v>
      </c>
    </row>
    <row r="319" spans="1:18" x14ac:dyDescent="0.25">
      <c r="A319" s="1" t="s">
        <v>83</v>
      </c>
      <c r="B319" s="1">
        <v>4.3</v>
      </c>
      <c r="C319" s="1">
        <v>3.1418850000000003</v>
      </c>
      <c r="D319" s="1">
        <v>2</v>
      </c>
      <c r="I319" s="1" t="s">
        <v>67</v>
      </c>
      <c r="J319" s="1">
        <v>4.8</v>
      </c>
      <c r="K319" s="1">
        <v>4</v>
      </c>
      <c r="L319" s="1">
        <v>2</v>
      </c>
      <c r="M319" s="1">
        <f>IF(AND((10&gt;L319),(L319&gt;=K319),(K319&gt;=2)),1,0)</f>
        <v>0</v>
      </c>
      <c r="N319" s="1">
        <f>IF(AND((L319&lt;K319),(L319&gt;2),(K319&lt;10)),1,0)</f>
        <v>0</v>
      </c>
      <c r="O319" s="1">
        <f>IF(L319&lt;=2,1,0)</f>
        <v>1</v>
      </c>
      <c r="P319" s="1">
        <f>IF(L319&gt;=10,1,0)</f>
        <v>0</v>
      </c>
      <c r="Q319" s="1">
        <f>SUM(M319:P319)</f>
        <v>1</v>
      </c>
      <c r="R319" s="1" t="b">
        <f>EXACT(K319,L319)</f>
        <v>0</v>
      </c>
    </row>
    <row r="320" spans="1:18" x14ac:dyDescent="0.25">
      <c r="A320" s="1" t="s">
        <v>90</v>
      </c>
      <c r="B320" s="1">
        <v>4.5</v>
      </c>
      <c r="C320" s="1">
        <v>3.96200193000002</v>
      </c>
      <c r="D320" s="1">
        <v>2</v>
      </c>
      <c r="I320" s="1" t="s">
        <v>68</v>
      </c>
      <c r="J320" s="1">
        <v>6.1</v>
      </c>
      <c r="K320" s="1">
        <v>5</v>
      </c>
      <c r="L320" s="1">
        <v>2</v>
      </c>
      <c r="M320" s="1">
        <f>IF(AND((10&gt;L320),(L320&gt;=K320),(K320&gt;=2)),1,0)</f>
        <v>0</v>
      </c>
      <c r="N320" s="1">
        <f>IF(AND((L320&lt;K320),(L320&gt;2),(K320&lt;10)),1,0)</f>
        <v>0</v>
      </c>
      <c r="O320" s="1">
        <f>IF(L320&lt;=2,1,0)</f>
        <v>1</v>
      </c>
      <c r="P320" s="1">
        <f>IF(L320&gt;=10,1,0)</f>
        <v>0</v>
      </c>
      <c r="Q320" s="1">
        <f>SUM(M320:P320)</f>
        <v>1</v>
      </c>
      <c r="R320" s="1" t="b">
        <f>EXACT(K320,L320)</f>
        <v>0</v>
      </c>
    </row>
    <row r="321" spans="1:18" x14ac:dyDescent="0.25">
      <c r="A321" s="1" t="s">
        <v>76</v>
      </c>
      <c r="B321" s="1">
        <v>6.1</v>
      </c>
      <c r="C321" s="1">
        <v>5.1142103200000015</v>
      </c>
      <c r="D321" s="1">
        <v>2</v>
      </c>
      <c r="I321" s="1" t="s">
        <v>83</v>
      </c>
      <c r="J321" s="1">
        <v>4.3</v>
      </c>
      <c r="K321" s="1">
        <v>3</v>
      </c>
      <c r="L321" s="1">
        <v>2</v>
      </c>
      <c r="M321" s="1">
        <f>IF(AND((10&gt;L321),(L321&gt;=K321),(K321&gt;=2)),1,0)</f>
        <v>0</v>
      </c>
      <c r="N321" s="1">
        <f>IF(AND((L321&lt;K321),(L321&gt;2),(K321&lt;10)),1,0)</f>
        <v>0</v>
      </c>
      <c r="O321" s="1">
        <f>IF(L321&lt;=2,1,0)</f>
        <v>1</v>
      </c>
      <c r="P321" s="1">
        <f>IF(L321&gt;=10,1,0)</f>
        <v>0</v>
      </c>
      <c r="Q321" s="1">
        <f>SUM(M321:P321)</f>
        <v>1</v>
      </c>
      <c r="R321" s="1" t="b">
        <f>EXACT(K321,L321)</f>
        <v>0</v>
      </c>
    </row>
    <row r="322" spans="1:18" x14ac:dyDescent="0.25">
      <c r="A322" s="1" t="s">
        <v>73</v>
      </c>
      <c r="B322" s="1">
        <v>4.5</v>
      </c>
      <c r="C322" s="1">
        <v>4.2188507599999996</v>
      </c>
      <c r="D322" s="1">
        <v>2</v>
      </c>
      <c r="I322" s="1" t="s">
        <v>90</v>
      </c>
      <c r="J322" s="1">
        <v>4.5</v>
      </c>
      <c r="K322" s="1">
        <v>4</v>
      </c>
      <c r="L322" s="1">
        <v>2</v>
      </c>
      <c r="M322" s="1">
        <f>IF(AND((10&gt;L322),(L322&gt;=K322),(K322&gt;=2)),1,0)</f>
        <v>0</v>
      </c>
      <c r="N322" s="1">
        <f>IF(AND((L322&lt;K322),(L322&gt;2),(K322&lt;10)),1,0)</f>
        <v>0</v>
      </c>
      <c r="O322" s="1">
        <f>IF(L322&lt;=2,1,0)</f>
        <v>1</v>
      </c>
      <c r="P322" s="1">
        <f>IF(L322&gt;=10,1,0)</f>
        <v>0</v>
      </c>
      <c r="Q322" s="1">
        <f>SUM(M322:P322)</f>
        <v>1</v>
      </c>
      <c r="R322" s="1" t="b">
        <f>EXACT(K322,L322)</f>
        <v>0</v>
      </c>
    </row>
    <row r="323" spans="1:18" x14ac:dyDescent="0.25">
      <c r="A323" s="1" t="s">
        <v>79</v>
      </c>
      <c r="B323" s="1">
        <v>5.0999999999999996</v>
      </c>
      <c r="C323" s="1">
        <v>4.2820659200000017</v>
      </c>
      <c r="D323" s="1">
        <v>1</v>
      </c>
      <c r="I323" s="1" t="s">
        <v>76</v>
      </c>
      <c r="J323" s="1">
        <v>6.1</v>
      </c>
      <c r="K323" s="1">
        <v>5</v>
      </c>
      <c r="L323" s="1">
        <v>2</v>
      </c>
      <c r="M323" s="1">
        <f>IF(AND((10&gt;L323),(L323&gt;=K323),(K323&gt;=2)),1,0)</f>
        <v>0</v>
      </c>
      <c r="N323" s="1">
        <f>IF(AND((L323&lt;K323),(L323&gt;2),(K323&lt;10)),1,0)</f>
        <v>0</v>
      </c>
      <c r="O323" s="1">
        <f>IF(L323&lt;=2,1,0)</f>
        <v>1</v>
      </c>
      <c r="P323" s="1">
        <f>IF(L323&gt;=10,1,0)</f>
        <v>0</v>
      </c>
      <c r="Q323" s="1">
        <f>SUM(M323:P323)</f>
        <v>1</v>
      </c>
      <c r="R323" s="1" t="b">
        <f>EXACT(K323,L323)</f>
        <v>0</v>
      </c>
    </row>
    <row r="324" spans="1:18" x14ac:dyDescent="0.25">
      <c r="A324" s="1" t="s">
        <v>66</v>
      </c>
      <c r="B324" s="1">
        <v>4.9000000000000004</v>
      </c>
      <c r="C324" s="1">
        <v>3.2666145999999991</v>
      </c>
      <c r="D324" s="1">
        <v>1</v>
      </c>
      <c r="I324" s="1" t="s">
        <v>73</v>
      </c>
      <c r="J324" s="1">
        <v>4.5</v>
      </c>
      <c r="K324" s="1">
        <v>4</v>
      </c>
      <c r="L324" s="1">
        <v>2</v>
      </c>
      <c r="M324" s="1">
        <f>IF(AND((10&gt;L324),(L324&gt;=K324),(K324&gt;=2)),1,0)</f>
        <v>0</v>
      </c>
      <c r="N324" s="1">
        <f>IF(AND((L324&lt;K324),(L324&gt;2),(K324&lt;10)),1,0)</f>
        <v>0</v>
      </c>
      <c r="O324" s="1">
        <f>IF(L324&lt;=2,1,0)</f>
        <v>1</v>
      </c>
      <c r="P324" s="1">
        <f>IF(L324&gt;=10,1,0)</f>
        <v>0</v>
      </c>
      <c r="Q324" s="1">
        <f>SUM(M324:P324)</f>
        <v>1</v>
      </c>
      <c r="R324" s="1" t="b">
        <f>EXACT(K324,L324)</f>
        <v>0</v>
      </c>
    </row>
    <row r="325" spans="1:18" x14ac:dyDescent="0.25">
      <c r="A325" s="1" t="s">
        <v>74</v>
      </c>
      <c r="B325" s="1">
        <v>4.5999999999999996</v>
      </c>
      <c r="C325" s="1">
        <v>4.9705443099999993</v>
      </c>
      <c r="D325" s="1">
        <v>1</v>
      </c>
      <c r="I325" s="1" t="s">
        <v>79</v>
      </c>
      <c r="J325" s="1">
        <v>5.0999999999999996</v>
      </c>
      <c r="K325" s="1">
        <v>4</v>
      </c>
      <c r="L325" s="1">
        <v>1</v>
      </c>
      <c r="M325" s="1">
        <f>IF(AND((10&gt;L325),(L325&gt;=K325),(K325&gt;=2)),1,0)</f>
        <v>0</v>
      </c>
      <c r="N325" s="1">
        <f>IF(AND((L325&lt;K325),(L325&gt;2),(K325&lt;10)),1,0)</f>
        <v>0</v>
      </c>
      <c r="O325" s="1">
        <f>IF(L325&lt;=2,1,0)</f>
        <v>1</v>
      </c>
      <c r="P325" s="1">
        <f>IF(L325&gt;=10,1,0)</f>
        <v>0</v>
      </c>
      <c r="Q325" s="1">
        <f>SUM(M325:P325)</f>
        <v>1</v>
      </c>
      <c r="R325" s="1" t="b">
        <f>EXACT(K325,L325)</f>
        <v>0</v>
      </c>
    </row>
    <row r="326" spans="1:18" x14ac:dyDescent="0.25">
      <c r="A326" s="1" t="s">
        <v>84</v>
      </c>
      <c r="B326" s="1">
        <v>4.5</v>
      </c>
      <c r="C326" s="1">
        <v>4.1449446199999986</v>
      </c>
      <c r="D326" s="1">
        <v>1</v>
      </c>
      <c r="I326" s="1" t="s">
        <v>66</v>
      </c>
      <c r="J326" s="1">
        <v>4.9000000000000004</v>
      </c>
      <c r="K326" s="1">
        <v>3</v>
      </c>
      <c r="L326" s="1">
        <v>1</v>
      </c>
      <c r="M326" s="1">
        <f>IF(AND((10&gt;L326),(L326&gt;=K326),(K326&gt;=2)),1,0)</f>
        <v>0</v>
      </c>
      <c r="N326" s="1">
        <f>IF(AND((L326&lt;K326),(L326&gt;2),(K326&lt;10)),1,0)</f>
        <v>0</v>
      </c>
      <c r="O326" s="1">
        <f>IF(L326&lt;=2,1,0)</f>
        <v>1</v>
      </c>
      <c r="P326" s="1">
        <f>IF(L326&gt;=10,1,0)</f>
        <v>0</v>
      </c>
      <c r="Q326" s="1">
        <f>SUM(M326:P326)</f>
        <v>1</v>
      </c>
      <c r="R326" s="1" t="b">
        <f>EXACT(K326,L326)</f>
        <v>0</v>
      </c>
    </row>
    <row r="327" spans="1:18" x14ac:dyDescent="0.25">
      <c r="A327" s="1" t="s">
        <v>70</v>
      </c>
      <c r="B327" s="1">
        <v>5.5</v>
      </c>
      <c r="C327" s="1">
        <v>4.8278935300000008</v>
      </c>
      <c r="D327" s="1">
        <v>1</v>
      </c>
      <c r="I327" s="1" t="s">
        <v>74</v>
      </c>
      <c r="J327" s="1">
        <v>4.5999999999999996</v>
      </c>
      <c r="K327" s="1">
        <v>5</v>
      </c>
      <c r="L327" s="1">
        <v>1</v>
      </c>
      <c r="M327" s="1">
        <f>IF(AND((10&gt;L327),(L327&gt;=K327),(K327&gt;=2)),1,0)</f>
        <v>0</v>
      </c>
      <c r="N327" s="1">
        <f>IF(AND((L327&lt;K327),(L327&gt;2),(K327&lt;10)),1,0)</f>
        <v>0</v>
      </c>
      <c r="O327" s="1">
        <f>IF(L327&lt;=2,1,0)</f>
        <v>1</v>
      </c>
      <c r="P327" s="1">
        <f>IF(L327&gt;=10,1,0)</f>
        <v>0</v>
      </c>
      <c r="Q327" s="1">
        <f>SUM(M327:P327)</f>
        <v>1</v>
      </c>
      <c r="R327" s="1" t="b">
        <f>EXACT(K327,L327)</f>
        <v>0</v>
      </c>
    </row>
    <row r="328" spans="1:18" x14ac:dyDescent="0.25">
      <c r="A328" s="1" t="s">
        <v>87</v>
      </c>
      <c r="B328" s="1">
        <v>4.4000000000000004</v>
      </c>
      <c r="C328" s="1">
        <v>4.610232980000001</v>
      </c>
      <c r="D328" s="1">
        <v>11</v>
      </c>
      <c r="I328" s="1" t="s">
        <v>84</v>
      </c>
      <c r="J328" s="1">
        <v>4.5</v>
      </c>
      <c r="K328" s="1">
        <v>4</v>
      </c>
      <c r="L328" s="1">
        <v>1</v>
      </c>
      <c r="M328" s="1">
        <f>IF(AND((10&gt;L328),(L328&gt;=K328),(K328&gt;=2)),1,0)</f>
        <v>0</v>
      </c>
      <c r="N328" s="1">
        <f>IF(AND((L328&lt;K328),(L328&gt;2),(K328&lt;10)),1,0)</f>
        <v>0</v>
      </c>
      <c r="O328" s="1">
        <f>IF(L328&lt;=2,1,0)</f>
        <v>1</v>
      </c>
      <c r="P328" s="1">
        <f>IF(L328&gt;=10,1,0)</f>
        <v>0</v>
      </c>
      <c r="Q328" s="1">
        <f>SUM(M328:P328)</f>
        <v>1</v>
      </c>
      <c r="R328" s="1" t="b">
        <f>EXACT(K328,L328)</f>
        <v>0</v>
      </c>
    </row>
    <row r="329" spans="1:18" x14ac:dyDescent="0.25">
      <c r="A329" s="1" t="s">
        <v>62</v>
      </c>
      <c r="B329" s="1">
        <v>5.2</v>
      </c>
      <c r="C329" s="1">
        <v>4.3470391300000024</v>
      </c>
      <c r="D329" s="1">
        <v>7</v>
      </c>
      <c r="I329" s="1" t="s">
        <v>70</v>
      </c>
      <c r="J329" s="1">
        <v>5.5</v>
      </c>
      <c r="K329" s="1">
        <v>5</v>
      </c>
      <c r="L329" s="1">
        <v>1</v>
      </c>
      <c r="M329" s="1">
        <f>IF(AND((10&gt;L329),(L329&gt;=K329),(K329&gt;=2)),1,0)</f>
        <v>0</v>
      </c>
      <c r="N329" s="1">
        <f>IF(AND((L329&lt;K329),(L329&gt;2),(K329&lt;10)),1,0)</f>
        <v>0</v>
      </c>
      <c r="O329" s="1">
        <f>IF(L329&lt;=2,1,0)</f>
        <v>1</v>
      </c>
      <c r="P329" s="1">
        <f>IF(L329&gt;=10,1,0)</f>
        <v>0</v>
      </c>
      <c r="Q329" s="1">
        <f>SUM(M329:P329)</f>
        <v>1</v>
      </c>
      <c r="R329" s="1" t="b">
        <f>EXACT(K329,L329)</f>
        <v>0</v>
      </c>
    </row>
    <row r="330" spans="1:18" x14ac:dyDescent="0.25">
      <c r="A330" s="1" t="s">
        <v>76</v>
      </c>
      <c r="B330" s="1">
        <v>6.1</v>
      </c>
      <c r="C330" s="1">
        <v>4.9425595499999995</v>
      </c>
      <c r="D330" s="1">
        <v>6</v>
      </c>
      <c r="I330" s="1" t="s">
        <v>87</v>
      </c>
      <c r="J330" s="1">
        <v>4.4000000000000004</v>
      </c>
      <c r="K330" s="1">
        <v>5</v>
      </c>
      <c r="L330" s="1">
        <v>11</v>
      </c>
      <c r="M330" s="1">
        <f>IF(AND((10&gt;L330),(L330&gt;=K330),(K330&gt;=2)),1,0)</f>
        <v>0</v>
      </c>
      <c r="N330" s="1">
        <f>IF(AND((L330&lt;K330),(L330&gt;2),(K330&lt;10)),1,0)</f>
        <v>0</v>
      </c>
      <c r="O330" s="1">
        <f>IF(L330&lt;=2,1,0)</f>
        <v>0</v>
      </c>
      <c r="P330" s="1">
        <f>IF(L330&gt;=10,1,0)</f>
        <v>1</v>
      </c>
      <c r="Q330" s="1">
        <f>SUM(M330:P330)</f>
        <v>1</v>
      </c>
      <c r="R330" s="1" t="b">
        <f>EXACT(K330,L330)</f>
        <v>0</v>
      </c>
    </row>
    <row r="331" spans="1:18" x14ac:dyDescent="0.25">
      <c r="A331" s="1" t="s">
        <v>78</v>
      </c>
      <c r="B331" s="1">
        <v>6</v>
      </c>
      <c r="C331" s="1">
        <v>5.8348306800000005</v>
      </c>
      <c r="D331" s="1">
        <v>6</v>
      </c>
      <c r="I331" s="1" t="s">
        <v>62</v>
      </c>
      <c r="J331" s="1">
        <v>5.2</v>
      </c>
      <c r="K331" s="1">
        <v>4</v>
      </c>
      <c r="L331" s="1">
        <v>7</v>
      </c>
      <c r="M331" s="1">
        <f>IF(AND((10&gt;L331),(L331&gt;=K331),(K331&gt;=2)),1,0)</f>
        <v>1</v>
      </c>
      <c r="N331" s="1">
        <f>IF(AND((L331&lt;K331),(L331&gt;2),(K331&lt;10)),1,0)</f>
        <v>0</v>
      </c>
      <c r="O331" s="1">
        <f>IF(L331&lt;=2,1,0)</f>
        <v>0</v>
      </c>
      <c r="P331" s="1">
        <f>IF(L331&gt;=10,1,0)</f>
        <v>0</v>
      </c>
      <c r="Q331" s="1">
        <f>SUM(M331:P331)</f>
        <v>1</v>
      </c>
      <c r="R331" s="1" t="b">
        <f>EXACT(K331,L331)</f>
        <v>0</v>
      </c>
    </row>
    <row r="332" spans="1:18" x14ac:dyDescent="0.25">
      <c r="A332" s="1" t="s">
        <v>84</v>
      </c>
      <c r="B332" s="1">
        <v>4.5</v>
      </c>
      <c r="C332" s="1">
        <v>4.3794070600000001</v>
      </c>
      <c r="D332" s="1">
        <v>4</v>
      </c>
      <c r="I332" s="1" t="s">
        <v>76</v>
      </c>
      <c r="J332" s="1">
        <v>6.1</v>
      </c>
      <c r="K332" s="1">
        <v>5</v>
      </c>
      <c r="L332" s="1">
        <v>6</v>
      </c>
      <c r="M332" s="1">
        <f>IF(AND((10&gt;L332),(L332&gt;=K332),(K332&gt;=2)),1,0)</f>
        <v>1</v>
      </c>
      <c r="N332" s="1">
        <f>IF(AND((L332&lt;K332),(L332&gt;2),(K332&lt;10)),1,0)</f>
        <v>0</v>
      </c>
      <c r="O332" s="1">
        <f>IF(L332&lt;=2,1,0)</f>
        <v>0</v>
      </c>
      <c r="P332" s="1">
        <f>IF(L332&gt;=10,1,0)</f>
        <v>0</v>
      </c>
      <c r="Q332" s="1">
        <f>SUM(M332:P332)</f>
        <v>1</v>
      </c>
      <c r="R332" s="1" t="b">
        <f>EXACT(K332,L332)</f>
        <v>0</v>
      </c>
    </row>
    <row r="333" spans="1:18" x14ac:dyDescent="0.25">
      <c r="A333" s="1" t="s">
        <v>59</v>
      </c>
      <c r="B333" s="1">
        <v>5.2</v>
      </c>
      <c r="C333" s="1">
        <v>2.8627653900000007</v>
      </c>
      <c r="D333" s="1">
        <v>4</v>
      </c>
      <c r="I333" s="1" t="s">
        <v>59</v>
      </c>
      <c r="J333" s="1">
        <v>5.2</v>
      </c>
      <c r="K333" s="1">
        <v>3</v>
      </c>
      <c r="L333" s="1">
        <v>4</v>
      </c>
      <c r="M333" s="1">
        <f>IF(AND((10&gt;L333),(L333&gt;=K333),(K333&gt;=2)),1,0)</f>
        <v>1</v>
      </c>
      <c r="N333" s="1">
        <f>IF(AND((L333&lt;K333),(L333&gt;2),(K333&lt;10)),1,0)</f>
        <v>0</v>
      </c>
      <c r="O333" s="1">
        <f>IF(L333&lt;=2,1,0)</f>
        <v>0</v>
      </c>
      <c r="P333" s="1">
        <f>IF(L333&gt;=10,1,0)</f>
        <v>0</v>
      </c>
      <c r="Q333" s="1">
        <f>SUM(M333:P333)</f>
        <v>1</v>
      </c>
      <c r="R333" s="1" t="b">
        <f>EXACT(K333,L333)</f>
        <v>0</v>
      </c>
    </row>
    <row r="334" spans="1:18" x14ac:dyDescent="0.25">
      <c r="A334" s="1" t="s">
        <v>85</v>
      </c>
      <c r="B334" s="1">
        <v>4.4000000000000004</v>
      </c>
      <c r="C334" s="1">
        <v>3.8602750699999993</v>
      </c>
      <c r="D334" s="1">
        <v>3</v>
      </c>
      <c r="I334" s="1" t="s">
        <v>85</v>
      </c>
      <c r="J334" s="1">
        <v>4.4000000000000004</v>
      </c>
      <c r="K334" s="1">
        <v>4</v>
      </c>
      <c r="L334" s="1">
        <v>3</v>
      </c>
      <c r="M334" s="1">
        <f>IF(AND((10&gt;L334),(L334&gt;=K334),(K334&gt;=2)),1,0)</f>
        <v>0</v>
      </c>
      <c r="N334" s="1">
        <f>IF(AND((L334&lt;K334),(L334&gt;2),(K334&lt;10)),1,0)</f>
        <v>1</v>
      </c>
      <c r="O334" s="1">
        <f>IF(L334&lt;=2,1,0)</f>
        <v>0</v>
      </c>
      <c r="P334" s="1">
        <f>IF(L334&gt;=10,1,0)</f>
        <v>0</v>
      </c>
      <c r="Q334" s="1">
        <f>SUM(M334:P334)</f>
        <v>1</v>
      </c>
      <c r="R334" s="1" t="b">
        <f>EXACT(K334,L334)</f>
        <v>0</v>
      </c>
    </row>
    <row r="335" spans="1:18" x14ac:dyDescent="0.25">
      <c r="A335" s="1" t="s">
        <v>73</v>
      </c>
      <c r="B335" s="1">
        <v>4.5</v>
      </c>
      <c r="C335" s="1">
        <v>4.1637535200000002</v>
      </c>
      <c r="D335" s="1">
        <v>3</v>
      </c>
      <c r="I335" s="1" t="s">
        <v>73</v>
      </c>
      <c r="J335" s="1">
        <v>4.5</v>
      </c>
      <c r="K335" s="1">
        <v>4</v>
      </c>
      <c r="L335" s="1">
        <v>3</v>
      </c>
      <c r="M335" s="1">
        <f>IF(AND((10&gt;L335),(L335&gt;=K335),(K335&gt;=2)),1,0)</f>
        <v>0</v>
      </c>
      <c r="N335" s="1">
        <f>IF(AND((L335&lt;K335),(L335&gt;2),(K335&lt;10)),1,0)</f>
        <v>1</v>
      </c>
      <c r="O335" s="1">
        <f>IF(L335&lt;=2,1,0)</f>
        <v>0</v>
      </c>
      <c r="P335" s="1">
        <f>IF(L335&gt;=10,1,0)</f>
        <v>0</v>
      </c>
      <c r="Q335" s="1">
        <f>SUM(M335:P335)</f>
        <v>1</v>
      </c>
      <c r="R335" s="1" t="b">
        <f>EXACT(K335,L335)</f>
        <v>0</v>
      </c>
    </row>
    <row r="336" spans="1:18" x14ac:dyDescent="0.25">
      <c r="A336" s="1" t="s">
        <v>82</v>
      </c>
      <c r="B336" s="1">
        <v>4.7</v>
      </c>
      <c r="C336" s="1">
        <v>6.9317541200000017</v>
      </c>
      <c r="D336" s="1">
        <v>2.5</v>
      </c>
      <c r="I336" s="1" t="s">
        <v>82</v>
      </c>
      <c r="J336" s="1">
        <v>4.7</v>
      </c>
      <c r="K336" s="1">
        <v>7</v>
      </c>
      <c r="L336" s="1">
        <v>2.5</v>
      </c>
      <c r="M336" s="1">
        <f>IF(AND((10&gt;L336),(L336&gt;=K336),(K336&gt;=2)),1,0)</f>
        <v>0</v>
      </c>
      <c r="N336" s="1">
        <f>IF(AND((L336&lt;K336),(L336&gt;2),(K336&lt;10)),1,0)</f>
        <v>1</v>
      </c>
      <c r="O336" s="1">
        <f>IF(L336&lt;=2,1,0)</f>
        <v>0</v>
      </c>
      <c r="P336" s="1">
        <f>IF(L336&gt;=10,1,0)</f>
        <v>0</v>
      </c>
      <c r="Q336" s="1">
        <f>SUM(M336:P336)</f>
        <v>1</v>
      </c>
      <c r="R336" s="1" t="b">
        <f>EXACT(K336,L336)</f>
        <v>0</v>
      </c>
    </row>
    <row r="337" spans="1:18" x14ac:dyDescent="0.25">
      <c r="A337" s="1" t="s">
        <v>61</v>
      </c>
      <c r="B337" s="1">
        <v>4.5999999999999996</v>
      </c>
      <c r="C337" s="1">
        <v>5.3766145600000019</v>
      </c>
      <c r="D337" s="1">
        <v>2</v>
      </c>
      <c r="I337" s="1" t="s">
        <v>61</v>
      </c>
      <c r="J337" s="1">
        <v>4.5999999999999996</v>
      </c>
      <c r="K337" s="1">
        <v>5</v>
      </c>
      <c r="L337" s="1">
        <v>2</v>
      </c>
      <c r="M337" s="1">
        <f>IF(AND((10&gt;L337),(L337&gt;=K337),(K337&gt;=2)),1,0)</f>
        <v>0</v>
      </c>
      <c r="N337" s="1">
        <f>IF(AND((L337&lt;K337),(L337&gt;2),(K337&lt;10)),1,0)</f>
        <v>0</v>
      </c>
      <c r="O337" s="1">
        <f>IF(L337&lt;=2,1,0)</f>
        <v>1</v>
      </c>
      <c r="P337" s="1">
        <f>IF(L337&gt;=10,1,0)</f>
        <v>0</v>
      </c>
      <c r="Q337" s="1">
        <f>SUM(M337:P337)</f>
        <v>1</v>
      </c>
      <c r="R337" s="1" t="b">
        <f>EXACT(K337,L337)</f>
        <v>0</v>
      </c>
    </row>
    <row r="338" spans="1:18" x14ac:dyDescent="0.25">
      <c r="A338" s="1" t="s">
        <v>63</v>
      </c>
      <c r="B338" s="1">
        <v>4.8</v>
      </c>
      <c r="C338" s="1">
        <v>4.0219403000000007</v>
      </c>
      <c r="D338" s="1">
        <v>2</v>
      </c>
      <c r="I338" s="1" t="s">
        <v>63</v>
      </c>
      <c r="J338" s="1">
        <v>4.8</v>
      </c>
      <c r="K338" s="1">
        <v>4</v>
      </c>
      <c r="L338" s="1">
        <v>2</v>
      </c>
      <c r="M338" s="1">
        <f>IF(AND((10&gt;L338),(L338&gt;=K338),(K338&gt;=2)),1,0)</f>
        <v>0</v>
      </c>
      <c r="N338" s="1">
        <f>IF(AND((L338&lt;K338),(L338&gt;2),(K338&lt;10)),1,0)</f>
        <v>0</v>
      </c>
      <c r="O338" s="1">
        <f>IF(L338&lt;=2,1,0)</f>
        <v>1</v>
      </c>
      <c r="P338" s="1">
        <f>IF(L338&gt;=10,1,0)</f>
        <v>0</v>
      </c>
      <c r="Q338" s="1">
        <f>SUM(M338:P338)</f>
        <v>1</v>
      </c>
      <c r="R338" s="1" t="b">
        <f>EXACT(K338,L338)</f>
        <v>0</v>
      </c>
    </row>
    <row r="339" spans="1:18" x14ac:dyDescent="0.25">
      <c r="A339" s="1" t="s">
        <v>67</v>
      </c>
      <c r="B339" s="1">
        <v>4.8</v>
      </c>
      <c r="C339" s="1">
        <v>3.8852950799999997</v>
      </c>
      <c r="D339" s="1">
        <v>2</v>
      </c>
      <c r="I339" s="1" t="s">
        <v>67</v>
      </c>
      <c r="J339" s="1">
        <v>4.8</v>
      </c>
      <c r="K339" s="1">
        <v>4</v>
      </c>
      <c r="L339" s="1">
        <v>2</v>
      </c>
      <c r="M339" s="1">
        <f>IF(AND((10&gt;L339),(L339&gt;=K339),(K339&gt;=2)),1,0)</f>
        <v>0</v>
      </c>
      <c r="N339" s="1">
        <f>IF(AND((L339&lt;K339),(L339&gt;2),(K339&lt;10)),1,0)</f>
        <v>0</v>
      </c>
      <c r="O339" s="1">
        <f>IF(L339&lt;=2,1,0)</f>
        <v>1</v>
      </c>
      <c r="P339" s="1">
        <f>IF(L339&gt;=10,1,0)</f>
        <v>0</v>
      </c>
      <c r="Q339" s="1">
        <f>SUM(M339:P339)</f>
        <v>1</v>
      </c>
      <c r="R339" s="1" t="b">
        <f>EXACT(K339,L339)</f>
        <v>0</v>
      </c>
    </row>
    <row r="340" spans="1:18" x14ac:dyDescent="0.25">
      <c r="A340" s="1" t="s">
        <v>80</v>
      </c>
      <c r="B340" s="1">
        <v>4.0999999999999996</v>
      </c>
      <c r="C340" s="1">
        <v>5.0861111100000045</v>
      </c>
      <c r="D340" s="1">
        <v>2</v>
      </c>
      <c r="I340" s="1" t="s">
        <v>80</v>
      </c>
      <c r="J340" s="1">
        <v>4.0999999999999996</v>
      </c>
      <c r="K340" s="1">
        <v>5</v>
      </c>
      <c r="L340" s="1">
        <v>2</v>
      </c>
      <c r="M340" s="1">
        <f>IF(AND((10&gt;L340),(L340&gt;=K340),(K340&gt;=2)),1,0)</f>
        <v>0</v>
      </c>
      <c r="N340" s="1">
        <f>IF(AND((L340&lt;K340),(L340&gt;2),(K340&lt;10)),1,0)</f>
        <v>0</v>
      </c>
      <c r="O340" s="1">
        <f>IF(L340&lt;=2,1,0)</f>
        <v>1</v>
      </c>
      <c r="P340" s="1">
        <f>IF(L340&gt;=10,1,0)</f>
        <v>0</v>
      </c>
      <c r="Q340" s="1">
        <f>SUM(M340:P340)</f>
        <v>1</v>
      </c>
      <c r="R340" s="1" t="b">
        <f>EXACT(K340,L340)</f>
        <v>0</v>
      </c>
    </row>
    <row r="341" spans="1:18" x14ac:dyDescent="0.25">
      <c r="A341" s="1" t="s">
        <v>70</v>
      </c>
      <c r="B341" s="1">
        <v>5.5</v>
      </c>
      <c r="C341" s="1">
        <v>4.7140880499999991</v>
      </c>
      <c r="D341" s="1">
        <v>2</v>
      </c>
      <c r="I341" s="1" t="s">
        <v>70</v>
      </c>
      <c r="J341" s="1">
        <v>5.5</v>
      </c>
      <c r="K341" s="1">
        <v>5</v>
      </c>
      <c r="L341" s="1">
        <v>2</v>
      </c>
      <c r="M341" s="1">
        <f>IF(AND((10&gt;L341),(L341&gt;=K341),(K341&gt;=2)),1,0)</f>
        <v>0</v>
      </c>
      <c r="N341" s="1">
        <f>IF(AND((L341&lt;K341),(L341&gt;2),(K341&lt;10)),1,0)</f>
        <v>0</v>
      </c>
      <c r="O341" s="1">
        <f>IF(L341&lt;=2,1,0)</f>
        <v>1</v>
      </c>
      <c r="P341" s="1">
        <f>IF(L341&gt;=10,1,0)</f>
        <v>0</v>
      </c>
      <c r="Q341" s="1">
        <f>SUM(M341:P341)</f>
        <v>1</v>
      </c>
      <c r="R341" s="1" t="b">
        <f>EXACT(K341,L341)</f>
        <v>0</v>
      </c>
    </row>
    <row r="342" spans="1:18" x14ac:dyDescent="0.25">
      <c r="A342" s="1" t="s">
        <v>66</v>
      </c>
      <c r="B342" s="1">
        <v>4.9000000000000004</v>
      </c>
      <c r="C342" s="1">
        <v>3.5899293499999985</v>
      </c>
      <c r="D342" s="1">
        <v>1</v>
      </c>
      <c r="I342" s="1" t="s">
        <v>66</v>
      </c>
      <c r="J342" s="1">
        <v>4.9000000000000004</v>
      </c>
      <c r="K342" s="1">
        <v>4</v>
      </c>
      <c r="L342" s="1">
        <v>1</v>
      </c>
      <c r="M342" s="1">
        <f>IF(AND((10&gt;L342),(L342&gt;=K342),(K342&gt;=2)),1,0)</f>
        <v>0</v>
      </c>
      <c r="N342" s="1">
        <f>IF(AND((L342&lt;K342),(L342&gt;2),(K342&lt;10)),1,0)</f>
        <v>0</v>
      </c>
      <c r="O342" s="1">
        <f>IF(L342&lt;=2,1,0)</f>
        <v>1</v>
      </c>
      <c r="P342" s="1">
        <f>IF(L342&gt;=10,1,0)</f>
        <v>0</v>
      </c>
      <c r="Q342" s="1">
        <f>SUM(M342:P342)</f>
        <v>1</v>
      </c>
      <c r="R342" s="1" t="b">
        <f>EXACT(K342,L342)</f>
        <v>0</v>
      </c>
    </row>
    <row r="343" spans="1:18" x14ac:dyDescent="0.25">
      <c r="A343" s="1" t="s">
        <v>89</v>
      </c>
      <c r="B343" s="1">
        <v>4.4000000000000004</v>
      </c>
      <c r="C343" s="1">
        <v>2.0604538899999993</v>
      </c>
      <c r="D343" s="1">
        <v>1</v>
      </c>
      <c r="I343" s="1" t="s">
        <v>89</v>
      </c>
      <c r="J343" s="1">
        <v>4.4000000000000004</v>
      </c>
      <c r="K343" s="1">
        <v>2</v>
      </c>
      <c r="L343" s="1">
        <v>1</v>
      </c>
      <c r="M343" s="1">
        <f>IF(AND((10&gt;L343),(L343&gt;=K343),(K343&gt;=2)),1,0)</f>
        <v>0</v>
      </c>
      <c r="N343" s="1">
        <f>IF(AND((L343&lt;K343),(L343&gt;2),(K343&lt;10)),1,0)</f>
        <v>0</v>
      </c>
      <c r="O343" s="1">
        <f>IF(L343&lt;=2,1,0)</f>
        <v>1</v>
      </c>
      <c r="P343" s="1">
        <f>IF(L343&gt;=10,1,0)</f>
        <v>0</v>
      </c>
      <c r="Q343" s="1">
        <f>SUM(M343:P343)</f>
        <v>1</v>
      </c>
      <c r="R343" s="1" t="b">
        <f>EXACT(K343,L343)</f>
        <v>0</v>
      </c>
    </row>
    <row r="344" spans="1:18" x14ac:dyDescent="0.25">
      <c r="A344" s="1" t="s">
        <v>75</v>
      </c>
      <c r="B344" s="1">
        <v>5</v>
      </c>
      <c r="C344" s="1">
        <v>3.8075067200000006</v>
      </c>
      <c r="D344" s="1">
        <v>1</v>
      </c>
      <c r="I344" s="1" t="s">
        <v>75</v>
      </c>
      <c r="J344" s="1">
        <v>5</v>
      </c>
      <c r="K344" s="1">
        <v>4</v>
      </c>
      <c r="L344" s="1">
        <v>1</v>
      </c>
      <c r="M344" s="1">
        <f>IF(AND((10&gt;L344),(L344&gt;=K344),(K344&gt;=2)),1,0)</f>
        <v>0</v>
      </c>
      <c r="N344" s="1">
        <f>IF(AND((L344&lt;K344),(L344&gt;2),(K344&lt;10)),1,0)</f>
        <v>0</v>
      </c>
      <c r="O344" s="1">
        <f>IF(L344&lt;=2,1,0)</f>
        <v>1</v>
      </c>
      <c r="P344" s="1">
        <f>IF(L344&gt;=10,1,0)</f>
        <v>0</v>
      </c>
      <c r="Q344" s="1">
        <f>SUM(M344:P344)</f>
        <v>1</v>
      </c>
      <c r="R344" s="1" t="b">
        <f>EXACT(K344,L344)</f>
        <v>0</v>
      </c>
    </row>
    <row r="345" spans="1:18" x14ac:dyDescent="0.25">
      <c r="A345" s="1" t="s">
        <v>71</v>
      </c>
      <c r="B345" s="1">
        <v>5.4</v>
      </c>
      <c r="C345" s="1">
        <v>4.8426558399999999</v>
      </c>
      <c r="D345" s="1">
        <v>1</v>
      </c>
      <c r="I345" s="1" t="s">
        <v>71</v>
      </c>
      <c r="J345" s="1">
        <v>5.4</v>
      </c>
      <c r="K345" s="1">
        <v>5</v>
      </c>
      <c r="L345" s="1">
        <v>1</v>
      </c>
      <c r="M345" s="1">
        <f>IF(AND((10&gt;L345),(L345&gt;=K345),(K345&gt;=2)),1,0)</f>
        <v>0</v>
      </c>
      <c r="N345" s="1">
        <f>IF(AND((L345&lt;K345),(L345&gt;2),(K345&lt;10)),1,0)</f>
        <v>0</v>
      </c>
      <c r="O345" s="1">
        <f>IF(L345&lt;=2,1,0)</f>
        <v>1</v>
      </c>
      <c r="P345" s="1">
        <f>IF(L345&gt;=10,1,0)</f>
        <v>0</v>
      </c>
      <c r="Q345" s="1">
        <f>SUM(M345:P345)</f>
        <v>1</v>
      </c>
      <c r="R345" s="1" t="b">
        <f>EXACT(K345,L345)</f>
        <v>0</v>
      </c>
    </row>
  </sheetData>
  <sortState xmlns:xlrd2="http://schemas.microsoft.com/office/spreadsheetml/2017/richdata2" ref="I2:R345">
    <sortCondition ref="Q3:Q34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8F1E-8B99-4742-A412-0E744D2139F4}">
  <dimension ref="A1:AM174"/>
  <sheetViews>
    <sheetView tabSelected="1" topLeftCell="C1" zoomScale="60" zoomScaleNormal="60" workbookViewId="0">
      <pane ySplit="1" topLeftCell="A2" activePane="bottomLeft" state="frozen"/>
      <selection pane="bottomLeft" activeCell="L20" sqref="L20"/>
    </sheetView>
  </sheetViews>
  <sheetFormatPr defaultRowHeight="15.75" x14ac:dyDescent="0.25"/>
  <cols>
    <col min="1" max="11" width="9.140625" style="1"/>
    <col min="12" max="12" width="12" style="1" bestFit="1" customWidth="1"/>
    <col min="13" max="16384" width="9.140625" style="1"/>
  </cols>
  <sheetData>
    <row r="1" spans="1:38" x14ac:dyDescent="0.25">
      <c r="A1" s="1" t="s">
        <v>0</v>
      </c>
      <c r="B1" s="1" t="s">
        <v>1</v>
      </c>
      <c r="C1" s="2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N1" s="1" t="s">
        <v>0</v>
      </c>
      <c r="O1" s="1" t="s">
        <v>1</v>
      </c>
      <c r="P1" s="2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AA1" s="1" t="s">
        <v>0</v>
      </c>
      <c r="AB1" s="1" t="s">
        <v>1</v>
      </c>
      <c r="AC1" s="2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</row>
    <row r="2" spans="1:38" x14ac:dyDescent="0.25">
      <c r="A2" s="1" t="s">
        <v>76</v>
      </c>
      <c r="B2" s="1">
        <v>6.1</v>
      </c>
      <c r="C2" s="1">
        <v>6</v>
      </c>
      <c r="D2" s="1">
        <v>6</v>
      </c>
      <c r="E2" s="1">
        <f>IF(AND((10&gt;D2),(D2&gt;=C2),(C2&gt;=2)),1,0)</f>
        <v>1</v>
      </c>
      <c r="F2" s="1">
        <f>IF(AND((D2&lt;C2),(D2&gt;2),(C2&lt;10)),1,0)</f>
        <v>0</v>
      </c>
      <c r="G2" s="1">
        <f>IF(D2&lt;=2,1,0)</f>
        <v>0</v>
      </c>
      <c r="H2" s="1">
        <f>IF(D2&gt;=10,1,0)</f>
        <v>0</v>
      </c>
      <c r="I2" s="1">
        <f>SUM(E2:H2)</f>
        <v>1</v>
      </c>
      <c r="N2" s="1" t="s">
        <v>71</v>
      </c>
      <c r="O2" s="1">
        <v>5.4</v>
      </c>
      <c r="P2" s="1">
        <v>7</v>
      </c>
      <c r="Q2" s="1">
        <v>4</v>
      </c>
      <c r="R2" s="1">
        <f>IF(AND((10&gt;Q2),(Q2&gt;=P2),(P2&gt;=2)),1,0)</f>
        <v>0</v>
      </c>
      <c r="S2" s="1">
        <f>IF(AND((Q2&lt;P2),(Q2&gt;2),(P2&lt;10)),1,0)</f>
        <v>1</v>
      </c>
      <c r="T2" s="1">
        <f>IF(Q2&lt;=2,1,0)</f>
        <v>0</v>
      </c>
      <c r="U2" s="1">
        <f>IF(Q2&gt;=10,1,0)</f>
        <v>0</v>
      </c>
      <c r="V2" s="1">
        <f>SUM(R2:U2)</f>
        <v>1</v>
      </c>
      <c r="AA2" s="1" t="s">
        <v>61</v>
      </c>
      <c r="AB2" s="1">
        <v>4.5999999999999996</v>
      </c>
      <c r="AC2" s="1">
        <v>9</v>
      </c>
      <c r="AD2" s="1">
        <v>6</v>
      </c>
      <c r="AE2" s="1">
        <f>IF(AND((10&gt;AD2),(AD2&gt;=AC2),(AC2&gt;=2)),1,0)</f>
        <v>0</v>
      </c>
      <c r="AF2" s="1">
        <f>IF(AND((AD2&lt;AC2),(AD2&gt;2),(AC2&lt;10)),1,0)</f>
        <v>1</v>
      </c>
      <c r="AG2" s="1">
        <f>IF(AD2&lt;=2,1,0)</f>
        <v>0</v>
      </c>
      <c r="AH2" s="1">
        <f>IF(AD2&gt;=10,1,0)</f>
        <v>0</v>
      </c>
      <c r="AI2" s="1">
        <f>SUM(AE2:AH2)</f>
        <v>1</v>
      </c>
    </row>
    <row r="3" spans="1:38" x14ac:dyDescent="0.25">
      <c r="A3" s="1" t="s">
        <v>76</v>
      </c>
      <c r="B3" s="1">
        <v>6.1</v>
      </c>
      <c r="C3" s="1">
        <v>6</v>
      </c>
      <c r="D3" s="1">
        <v>3</v>
      </c>
      <c r="E3" s="1">
        <f>IF(AND((10&gt;D3),(D3&gt;=C3),(C3&gt;=2)),1,0)</f>
        <v>0</v>
      </c>
      <c r="F3" s="1">
        <f>IF(AND((D3&lt;C3),(D3&gt;2),(C3&lt;10)),1,0)</f>
        <v>1</v>
      </c>
      <c r="G3" s="1">
        <f>IF(D3&lt;=2,1,0)</f>
        <v>0</v>
      </c>
      <c r="H3" s="1">
        <f>IF(D3&gt;=10,1,0)</f>
        <v>0</v>
      </c>
      <c r="I3" s="1">
        <f>SUM(E3:H3)</f>
        <v>1</v>
      </c>
      <c r="N3" s="1" t="s">
        <v>70</v>
      </c>
      <c r="O3" s="1">
        <v>5.5</v>
      </c>
      <c r="P3" s="1">
        <v>6</v>
      </c>
      <c r="Q3" s="1">
        <v>8</v>
      </c>
      <c r="R3" s="1">
        <f>IF(AND((10&gt;Q3),(Q3&gt;=P3),(P3&gt;=2)),1,0)</f>
        <v>1</v>
      </c>
      <c r="S3" s="1">
        <f>IF(AND((Q3&lt;P3),(Q3&gt;2),(P3&lt;10)),1,0)</f>
        <v>0</v>
      </c>
      <c r="T3" s="1">
        <f>IF(Q3&lt;=2,1,0)</f>
        <v>0</v>
      </c>
      <c r="U3" s="1">
        <f>IF(Q3&gt;=10,1,0)</f>
        <v>0</v>
      </c>
      <c r="V3" s="1">
        <f>SUM(R3:U3)</f>
        <v>1</v>
      </c>
      <c r="AA3" s="1" t="s">
        <v>81</v>
      </c>
      <c r="AB3" s="1">
        <v>4.5</v>
      </c>
      <c r="AC3" s="1">
        <v>8</v>
      </c>
      <c r="AD3" s="1">
        <v>3</v>
      </c>
      <c r="AE3" s="1">
        <f>IF(AND((10&gt;AD3),(AD3&gt;=AC3),(AC3&gt;=2)),1,0)</f>
        <v>0</v>
      </c>
      <c r="AF3" s="1">
        <f>IF(AND((AD3&lt;AC3),(AD3&gt;2),(AC3&lt;10)),1,0)</f>
        <v>1</v>
      </c>
      <c r="AG3" s="1">
        <f>IF(AD3&lt;=2,1,0)</f>
        <v>0</v>
      </c>
      <c r="AH3" s="1">
        <f>IF(AD3&gt;=10,1,0)</f>
        <v>0</v>
      </c>
      <c r="AI3" s="1">
        <f>SUM(AE3:AH3)</f>
        <v>1</v>
      </c>
    </row>
    <row r="4" spans="1:38" x14ac:dyDescent="0.25">
      <c r="A4" s="1" t="s">
        <v>76</v>
      </c>
      <c r="B4" s="1">
        <v>6.1</v>
      </c>
      <c r="C4" s="1">
        <v>6</v>
      </c>
      <c r="D4" s="1">
        <v>7</v>
      </c>
      <c r="E4" s="1">
        <f>IF(AND((10&gt;D4),(D4&gt;=C4),(C4&gt;=2)),1,0)</f>
        <v>1</v>
      </c>
      <c r="F4" s="1">
        <f>IF(AND((D4&lt;C4),(D4&gt;2),(C4&lt;10)),1,0)</f>
        <v>0</v>
      </c>
      <c r="G4" s="1">
        <f>IF(D4&lt;=2,1,0)</f>
        <v>0</v>
      </c>
      <c r="H4" s="1">
        <f>IF(D4&gt;=10,1,0)</f>
        <v>0</v>
      </c>
      <c r="I4" s="1">
        <f>SUM(E4:H4)</f>
        <v>1</v>
      </c>
      <c r="N4" s="1" t="s">
        <v>59</v>
      </c>
      <c r="O4" s="1">
        <v>5.2</v>
      </c>
      <c r="P4" s="1">
        <v>6</v>
      </c>
      <c r="Q4" s="1">
        <v>10</v>
      </c>
      <c r="R4" s="1">
        <f>IF(AND((10&gt;Q4),(Q4&gt;=P4),(P4&gt;=2)),1,0)</f>
        <v>0</v>
      </c>
      <c r="S4" s="1">
        <f>IF(AND((Q4&lt;P4),(Q4&gt;2),(P4&lt;10)),1,0)</f>
        <v>0</v>
      </c>
      <c r="T4" s="1">
        <f>IF(Q4&lt;=2,1,0)</f>
        <v>0</v>
      </c>
      <c r="U4" s="1">
        <f>IF(Q4&gt;=10,1,0)</f>
        <v>1</v>
      </c>
      <c r="V4" s="1">
        <f>SUM(R4:U4)</f>
        <v>1</v>
      </c>
      <c r="AA4" s="1" t="s">
        <v>61</v>
      </c>
      <c r="AB4" s="1">
        <v>4.5999999999999996</v>
      </c>
      <c r="AC4" s="1">
        <v>8</v>
      </c>
      <c r="AD4" s="1">
        <v>1</v>
      </c>
      <c r="AE4" s="1">
        <f>IF(AND((10&gt;AD4),(AD4&gt;=AC4),(AC4&gt;=2)),1,0)</f>
        <v>0</v>
      </c>
      <c r="AF4" s="1">
        <f>IF(AND((AD4&lt;AC4),(AD4&gt;2),(AC4&lt;10)),1,0)</f>
        <v>0</v>
      </c>
      <c r="AG4" s="1">
        <f>IF(AD4&lt;=2,1,0)</f>
        <v>1</v>
      </c>
      <c r="AH4" s="1">
        <f>IF(AD4&gt;=10,1,0)</f>
        <v>0</v>
      </c>
      <c r="AI4" s="1">
        <f>SUM(AE4:AH4)</f>
        <v>1</v>
      </c>
    </row>
    <row r="5" spans="1:38" x14ac:dyDescent="0.25">
      <c r="A5" s="1" t="s">
        <v>78</v>
      </c>
      <c r="B5" s="1">
        <v>6</v>
      </c>
      <c r="C5" s="1">
        <v>6</v>
      </c>
      <c r="D5" s="1">
        <v>6</v>
      </c>
      <c r="E5" s="1">
        <f>IF(AND((10&gt;D5),(D5&gt;=C5),(C5&gt;=2)),1,0)</f>
        <v>1</v>
      </c>
      <c r="F5" s="1">
        <f>IF(AND((D5&lt;C5),(D5&gt;2),(C5&lt;10)),1,0)</f>
        <v>0</v>
      </c>
      <c r="G5" s="1">
        <f>IF(D5&lt;=2,1,0)</f>
        <v>0</v>
      </c>
      <c r="H5" s="1">
        <f>IF(D5&gt;=10,1,0)</f>
        <v>0</v>
      </c>
      <c r="I5" s="1">
        <f>SUM(E5:H5)</f>
        <v>1</v>
      </c>
      <c r="N5" s="1" t="s">
        <v>70</v>
      </c>
      <c r="O5" s="1">
        <v>5.5</v>
      </c>
      <c r="P5" s="1">
        <v>6</v>
      </c>
      <c r="Q5" s="1">
        <v>2</v>
      </c>
      <c r="R5" s="1">
        <f>IF(AND((10&gt;Q5),(Q5&gt;=P5),(P5&gt;=2)),1,0)</f>
        <v>0</v>
      </c>
      <c r="S5" s="1">
        <f>IF(AND((Q5&lt;P5),(Q5&gt;2),(P5&lt;10)),1,0)</f>
        <v>0</v>
      </c>
      <c r="T5" s="1">
        <f>IF(Q5&lt;=2,1,0)</f>
        <v>1</v>
      </c>
      <c r="U5" s="1">
        <f>IF(Q5&gt;=10,1,0)</f>
        <v>0</v>
      </c>
      <c r="V5" s="1">
        <f>SUM(R5:U5)</f>
        <v>1</v>
      </c>
      <c r="AA5" s="1" t="s">
        <v>88</v>
      </c>
      <c r="AB5" s="1">
        <v>4</v>
      </c>
      <c r="AC5" s="1">
        <v>8</v>
      </c>
      <c r="AD5" s="1">
        <v>2</v>
      </c>
      <c r="AE5" s="1">
        <f>IF(AND((10&gt;AD5),(AD5&gt;=AC5),(AC5&gt;=2)),1,0)</f>
        <v>0</v>
      </c>
      <c r="AF5" s="1">
        <f>IF(AND((AD5&lt;AC5),(AD5&gt;2),(AC5&lt;10)),1,0)</f>
        <v>0</v>
      </c>
      <c r="AG5" s="1">
        <f>IF(AD5&lt;=2,1,0)</f>
        <v>1</v>
      </c>
      <c r="AH5" s="1">
        <f>IF(AD5&gt;=10,1,0)</f>
        <v>0</v>
      </c>
      <c r="AI5" s="1">
        <f>SUM(AE5:AH5)</f>
        <v>1</v>
      </c>
    </row>
    <row r="6" spans="1:38" x14ac:dyDescent="0.25">
      <c r="A6" s="1" t="s">
        <v>78</v>
      </c>
      <c r="B6" s="1">
        <v>6</v>
      </c>
      <c r="C6" s="1">
        <v>6</v>
      </c>
      <c r="D6" s="1">
        <v>7</v>
      </c>
      <c r="E6" s="1">
        <f>IF(AND((10&gt;D6),(D6&gt;=C6),(C6&gt;=2)),1,0)</f>
        <v>1</v>
      </c>
      <c r="F6" s="1">
        <f>IF(AND((D6&lt;C6),(D6&gt;2),(C6&lt;10)),1,0)</f>
        <v>0</v>
      </c>
      <c r="G6" s="1">
        <f>IF(D6&lt;=2,1,0)</f>
        <v>0</v>
      </c>
      <c r="H6" s="1">
        <f>IF(D6&gt;=10,1,0)</f>
        <v>0</v>
      </c>
      <c r="I6" s="1">
        <f>SUM(E6:H6)</f>
        <v>1</v>
      </c>
      <c r="N6" s="1" t="s">
        <v>70</v>
      </c>
      <c r="O6" s="1">
        <v>5.5</v>
      </c>
      <c r="P6" s="1">
        <v>5</v>
      </c>
      <c r="Q6" s="1">
        <v>9</v>
      </c>
      <c r="R6" s="1">
        <f>IF(AND((10&gt;Q6),(Q6&gt;=P6),(P6&gt;=2)),1,0)</f>
        <v>1</v>
      </c>
      <c r="S6" s="1">
        <f>IF(AND((Q6&lt;P6),(Q6&gt;2),(P6&lt;10)),1,0)</f>
        <v>0</v>
      </c>
      <c r="T6" s="1">
        <f>IF(Q6&lt;=2,1,0)</f>
        <v>0</v>
      </c>
      <c r="U6" s="1">
        <f>IF(Q6&gt;=10,1,0)</f>
        <v>0</v>
      </c>
      <c r="V6" s="1">
        <f>SUM(R6:U6)</f>
        <v>1</v>
      </c>
      <c r="AA6" s="1" t="s">
        <v>82</v>
      </c>
      <c r="AB6" s="1">
        <v>4.7</v>
      </c>
      <c r="AC6" s="1">
        <v>7</v>
      </c>
      <c r="AD6" s="1">
        <v>2.5</v>
      </c>
      <c r="AE6" s="1">
        <f>IF(AND((10&gt;AD6),(AD6&gt;=AC6),(AC6&gt;=2)),1,0)</f>
        <v>0</v>
      </c>
      <c r="AF6" s="1">
        <f>IF(AND((AD6&lt;AC6),(AD6&gt;2),(AC6&lt;10)),1,0)</f>
        <v>1</v>
      </c>
      <c r="AG6" s="1">
        <f>IF(AD6&lt;=2,1,0)</f>
        <v>0</v>
      </c>
      <c r="AH6" s="1">
        <f>IF(AD6&gt;=10,1,0)</f>
        <v>0</v>
      </c>
      <c r="AI6" s="1">
        <f>SUM(AE6:AH6)</f>
        <v>1</v>
      </c>
    </row>
    <row r="7" spans="1:38" x14ac:dyDescent="0.25">
      <c r="A7" s="1" t="s">
        <v>78</v>
      </c>
      <c r="B7" s="1">
        <v>6</v>
      </c>
      <c r="C7" s="1">
        <v>6</v>
      </c>
      <c r="D7" s="1">
        <v>8</v>
      </c>
      <c r="E7" s="1">
        <f>IF(AND((10&gt;D7),(D7&gt;=C7),(C7&gt;=2)),1,0)</f>
        <v>1</v>
      </c>
      <c r="F7" s="1">
        <f>IF(AND((D7&lt;C7),(D7&gt;2),(C7&lt;10)),1,0)</f>
        <v>0</v>
      </c>
      <c r="G7" s="1">
        <f>IF(D7&lt;=2,1,0)</f>
        <v>0</v>
      </c>
      <c r="H7" s="1">
        <f>IF(D7&gt;=10,1,0)</f>
        <v>0</v>
      </c>
      <c r="I7" s="1">
        <f>SUM(E7:H7)</f>
        <v>1</v>
      </c>
      <c r="N7" s="1" t="s">
        <v>70</v>
      </c>
      <c r="O7" s="1">
        <v>5.5</v>
      </c>
      <c r="P7" s="1">
        <v>5</v>
      </c>
      <c r="Q7" s="1">
        <v>4</v>
      </c>
      <c r="R7" s="1">
        <f>IF(AND((10&gt;Q7),(Q7&gt;=P7),(P7&gt;=2)),1,0)</f>
        <v>0</v>
      </c>
      <c r="S7" s="1">
        <f>IF(AND((Q7&lt;P7),(Q7&gt;2),(P7&lt;10)),1,0)</f>
        <v>1</v>
      </c>
      <c r="T7" s="1">
        <f>IF(Q7&lt;=2,1,0)</f>
        <v>0</v>
      </c>
      <c r="U7" s="1">
        <f>IF(Q7&gt;=10,1,0)</f>
        <v>0</v>
      </c>
      <c r="V7" s="1">
        <f>SUM(R7:U7)</f>
        <v>1</v>
      </c>
      <c r="AA7" s="1" t="s">
        <v>61</v>
      </c>
      <c r="AB7" s="1">
        <v>4.5999999999999996</v>
      </c>
      <c r="AC7" s="1">
        <v>7</v>
      </c>
      <c r="AD7" s="1">
        <v>6</v>
      </c>
      <c r="AE7" s="1">
        <f>IF(AND((10&gt;AD7),(AD7&gt;=AC7),(AC7&gt;=2)),1,0)</f>
        <v>0</v>
      </c>
      <c r="AF7" s="1">
        <f>IF(AND((AD7&lt;AC7),(AD7&gt;2),(AC7&lt;10)),1,0)</f>
        <v>1</v>
      </c>
      <c r="AG7" s="1">
        <f>IF(AD7&lt;=2,1,0)</f>
        <v>0</v>
      </c>
      <c r="AH7" s="1">
        <f>IF(AD7&gt;=10,1,0)</f>
        <v>0</v>
      </c>
      <c r="AI7" s="1">
        <f>SUM(AE7:AH7)</f>
        <v>1</v>
      </c>
    </row>
    <row r="8" spans="1:38" x14ac:dyDescent="0.25">
      <c r="A8" s="1" t="s">
        <v>78</v>
      </c>
      <c r="B8" s="1">
        <v>6</v>
      </c>
      <c r="C8" s="1">
        <v>6</v>
      </c>
      <c r="D8" s="1">
        <v>7</v>
      </c>
      <c r="E8" s="1">
        <f>IF(AND((10&gt;D8),(D8&gt;=C8),(C8&gt;=2)),1,0)</f>
        <v>1</v>
      </c>
      <c r="F8" s="1">
        <f>IF(AND((D8&lt;C8),(D8&gt;2),(C8&lt;10)),1,0)</f>
        <v>0</v>
      </c>
      <c r="G8" s="1">
        <f>IF(D8&lt;=2,1,0)</f>
        <v>0</v>
      </c>
      <c r="H8" s="1">
        <f>IF(D8&gt;=10,1,0)</f>
        <v>0</v>
      </c>
      <c r="I8" s="1">
        <f>SUM(E8:H8)</f>
        <v>1</v>
      </c>
      <c r="N8" s="1" t="s">
        <v>70</v>
      </c>
      <c r="O8" s="1">
        <v>5.5</v>
      </c>
      <c r="P8" s="1">
        <v>5</v>
      </c>
      <c r="Q8" s="1">
        <v>3</v>
      </c>
      <c r="R8" s="1">
        <f>IF(AND((10&gt;Q8),(Q8&gt;=P8),(P8&gt;=2)),1,0)</f>
        <v>0</v>
      </c>
      <c r="S8" s="1">
        <f>IF(AND((Q8&lt;P8),(Q8&gt;2),(P8&lt;10)),1,0)</f>
        <v>1</v>
      </c>
      <c r="T8" s="1">
        <f>IF(Q8&lt;=2,1,0)</f>
        <v>0</v>
      </c>
      <c r="U8" s="1">
        <f>IF(Q8&gt;=10,1,0)</f>
        <v>0</v>
      </c>
      <c r="V8" s="1">
        <f>SUM(R8:U8)</f>
        <v>1</v>
      </c>
      <c r="AA8" s="1" t="s">
        <v>61</v>
      </c>
      <c r="AB8" s="1">
        <v>4.5999999999999996</v>
      </c>
      <c r="AC8" s="1">
        <v>7</v>
      </c>
      <c r="AD8" s="1">
        <v>6</v>
      </c>
      <c r="AE8" s="1">
        <f>IF(AND((10&gt;AD8),(AD8&gt;=AC8),(AC8&gt;=2)),1,0)</f>
        <v>0</v>
      </c>
      <c r="AF8" s="1">
        <f>IF(AND((AD8&lt;AC8),(AD8&gt;2),(AC8&lt;10)),1,0)</f>
        <v>1</v>
      </c>
      <c r="AG8" s="1">
        <f>IF(AD8&lt;=2,1,0)</f>
        <v>0</v>
      </c>
      <c r="AH8" s="1">
        <f>IF(AD8&gt;=10,1,0)</f>
        <v>0</v>
      </c>
      <c r="AI8" s="1">
        <f>SUM(AE8:AH8)</f>
        <v>1</v>
      </c>
    </row>
    <row r="9" spans="1:38" x14ac:dyDescent="0.25">
      <c r="A9" s="1" t="s">
        <v>76</v>
      </c>
      <c r="B9" s="1">
        <v>6.1</v>
      </c>
      <c r="C9" s="1">
        <v>6</v>
      </c>
      <c r="D9" s="1">
        <v>2</v>
      </c>
      <c r="E9" s="1">
        <f>IF(AND((10&gt;D9),(D9&gt;=C9),(C9&gt;=2)),1,0)</f>
        <v>0</v>
      </c>
      <c r="F9" s="1">
        <f>IF(AND((D9&lt;C9),(D9&gt;2),(C9&lt;10)),1,0)</f>
        <v>0</v>
      </c>
      <c r="G9" s="1">
        <f>IF(D9&lt;=2,1,0)</f>
        <v>1</v>
      </c>
      <c r="H9" s="1">
        <f>IF(D9&gt;=10,1,0)</f>
        <v>0</v>
      </c>
      <c r="I9" s="1">
        <f>SUM(E9:H9)</f>
        <v>1</v>
      </c>
      <c r="N9" s="1" t="s">
        <v>70</v>
      </c>
      <c r="O9" s="1">
        <v>5.5</v>
      </c>
      <c r="P9" s="1">
        <v>5</v>
      </c>
      <c r="Q9" s="1">
        <v>7</v>
      </c>
      <c r="R9" s="1">
        <f>IF(AND((10&gt;Q9),(Q9&gt;=P9),(P9&gt;=2)),1,0)</f>
        <v>1</v>
      </c>
      <c r="S9" s="1">
        <f>IF(AND((Q9&lt;P9),(Q9&gt;2),(P9&lt;10)),1,0)</f>
        <v>0</v>
      </c>
      <c r="T9" s="1">
        <f>IF(Q9&lt;=2,1,0)</f>
        <v>0</v>
      </c>
      <c r="U9" s="1">
        <f>IF(Q9&gt;=10,1,0)</f>
        <v>0</v>
      </c>
      <c r="V9" s="1">
        <f>SUM(R9:U9)</f>
        <v>1</v>
      </c>
      <c r="AA9" s="1" t="s">
        <v>61</v>
      </c>
      <c r="AB9" s="1">
        <v>4.5999999999999996</v>
      </c>
      <c r="AC9" s="1">
        <v>7</v>
      </c>
      <c r="AD9" s="1">
        <v>2</v>
      </c>
      <c r="AE9" s="1">
        <f>IF(AND((10&gt;AD9),(AD9&gt;=AC9),(AC9&gt;=2)),1,0)</f>
        <v>0</v>
      </c>
      <c r="AF9" s="1">
        <f>IF(AND((AD9&lt;AC9),(AD9&gt;2),(AC9&lt;10)),1,0)</f>
        <v>0</v>
      </c>
      <c r="AG9" s="1">
        <f>IF(AD9&lt;=2,1,0)</f>
        <v>1</v>
      </c>
      <c r="AH9" s="1">
        <f>IF(AD9&gt;=10,1,0)</f>
        <v>0</v>
      </c>
      <c r="AI9" s="1">
        <f>SUM(AE9:AH9)</f>
        <v>1</v>
      </c>
    </row>
    <row r="10" spans="1:38" x14ac:dyDescent="0.25">
      <c r="A10" s="1" t="s">
        <v>78</v>
      </c>
      <c r="B10" s="1">
        <v>6</v>
      </c>
      <c r="C10" s="1">
        <v>6</v>
      </c>
      <c r="D10" s="1">
        <v>2</v>
      </c>
      <c r="E10" s="1">
        <f>IF(AND((10&gt;D10),(D10&gt;=C10),(C10&gt;=2)),1,0)</f>
        <v>0</v>
      </c>
      <c r="F10" s="1">
        <f>IF(AND((D10&lt;C10),(D10&gt;2),(C10&lt;10)),1,0)</f>
        <v>0</v>
      </c>
      <c r="G10" s="1">
        <f>IF(D10&lt;=2,1,0)</f>
        <v>1</v>
      </c>
      <c r="H10" s="1">
        <f>IF(D10&gt;=10,1,0)</f>
        <v>0</v>
      </c>
      <c r="I10" s="1">
        <f>SUM(E10:H10)</f>
        <v>1</v>
      </c>
      <c r="N10" s="1" t="s">
        <v>65</v>
      </c>
      <c r="O10" s="1">
        <v>5.4</v>
      </c>
      <c r="P10" s="1">
        <v>5</v>
      </c>
      <c r="Q10" s="1">
        <v>6</v>
      </c>
      <c r="R10" s="1">
        <f>IF(AND((10&gt;Q10),(Q10&gt;=P10),(P10&gt;=2)),1,0)</f>
        <v>1</v>
      </c>
      <c r="S10" s="1">
        <f>IF(AND((Q10&lt;P10),(Q10&gt;2),(P10&lt;10)),1,0)</f>
        <v>0</v>
      </c>
      <c r="T10" s="1">
        <f>IF(Q10&lt;=2,1,0)</f>
        <v>0</v>
      </c>
      <c r="U10" s="1">
        <f>IF(Q10&gt;=10,1,0)</f>
        <v>0</v>
      </c>
      <c r="V10" s="1">
        <f>SUM(R10:U10)</f>
        <v>1</v>
      </c>
      <c r="AA10" s="1" t="s">
        <v>61</v>
      </c>
      <c r="AB10" s="1">
        <v>4.5999999999999996</v>
      </c>
      <c r="AC10" s="1">
        <v>7</v>
      </c>
      <c r="AD10" s="1">
        <v>2</v>
      </c>
      <c r="AE10" s="1">
        <f>IF(AND((10&gt;AD10),(AD10&gt;=AC10),(AC10&gt;=2)),1,0)</f>
        <v>0</v>
      </c>
      <c r="AF10" s="1">
        <f>IF(AND((AD10&lt;AC10),(AD10&gt;2),(AC10&lt;10)),1,0)</f>
        <v>0</v>
      </c>
      <c r="AG10" s="1">
        <f>IF(AD10&lt;=2,1,0)</f>
        <v>1</v>
      </c>
      <c r="AH10" s="1">
        <f>IF(AD10&gt;=10,1,0)</f>
        <v>0</v>
      </c>
      <c r="AI10" s="1">
        <f>SUM(AE10:AH10)</f>
        <v>1</v>
      </c>
    </row>
    <row r="11" spans="1:38" x14ac:dyDescent="0.25">
      <c r="A11" s="1" t="s">
        <v>78</v>
      </c>
      <c r="B11" s="1">
        <v>6</v>
      </c>
      <c r="C11" s="1">
        <v>6</v>
      </c>
      <c r="D11" s="1">
        <v>-1</v>
      </c>
      <c r="E11" s="1">
        <f>IF(AND((10&gt;D11),(D11&gt;=C11),(C11&gt;=2)),1,0)</f>
        <v>0</v>
      </c>
      <c r="F11" s="1">
        <f>IF(AND((D11&lt;C11),(D11&gt;2),(C11&lt;10)),1,0)</f>
        <v>0</v>
      </c>
      <c r="G11" s="1">
        <f>IF(D11&lt;=2,1,0)</f>
        <v>1</v>
      </c>
      <c r="H11" s="1">
        <f>IF(D11&gt;=10,1,0)</f>
        <v>0</v>
      </c>
      <c r="I11" s="1">
        <f>SUM(E11:H11)</f>
        <v>1</v>
      </c>
      <c r="N11" s="1" t="s">
        <v>65</v>
      </c>
      <c r="O11" s="1">
        <v>5.4</v>
      </c>
      <c r="P11" s="1">
        <v>5</v>
      </c>
      <c r="Q11" s="1">
        <v>3</v>
      </c>
      <c r="R11" s="1">
        <f>IF(AND((10&gt;Q11),(Q11&gt;=P11),(P11&gt;=2)),1,0)</f>
        <v>0</v>
      </c>
      <c r="S11" s="1">
        <f>IF(AND((Q11&lt;P11),(Q11&gt;2),(P11&lt;10)),1,0)</f>
        <v>1</v>
      </c>
      <c r="T11" s="1">
        <f>IF(Q11&lt;=2,1,0)</f>
        <v>0</v>
      </c>
      <c r="U11" s="1">
        <f>IF(Q11&gt;=10,1,0)</f>
        <v>0</v>
      </c>
      <c r="V11" s="1">
        <f>SUM(R11:U11)</f>
        <v>1</v>
      </c>
      <c r="AA11" s="1" t="s">
        <v>61</v>
      </c>
      <c r="AB11" s="1">
        <v>4.5999999999999996</v>
      </c>
      <c r="AC11" s="1">
        <v>6</v>
      </c>
      <c r="AD11" s="1">
        <v>4</v>
      </c>
      <c r="AE11" s="1">
        <f>IF(AND((10&gt;AD11),(AD11&gt;=AC11),(AC11&gt;=2)),1,0)</f>
        <v>0</v>
      </c>
      <c r="AF11" s="1">
        <f>IF(AND((AD11&lt;AC11),(AD11&gt;2),(AC11&lt;10)),1,0)</f>
        <v>1</v>
      </c>
      <c r="AG11" s="1">
        <f>IF(AD11&lt;=2,1,0)</f>
        <v>0</v>
      </c>
      <c r="AH11" s="1">
        <f>IF(AD11&gt;=10,1,0)</f>
        <v>0</v>
      </c>
      <c r="AI11" s="1">
        <f>SUM(AE11:AH11)</f>
        <v>1</v>
      </c>
    </row>
    <row r="12" spans="1:38" x14ac:dyDescent="0.25">
      <c r="A12" s="1" t="s">
        <v>78</v>
      </c>
      <c r="B12" s="1">
        <v>6</v>
      </c>
      <c r="C12" s="1">
        <v>6</v>
      </c>
      <c r="D12" s="1">
        <v>2</v>
      </c>
      <c r="E12" s="1">
        <f>IF(AND((10&gt;D12),(D12&gt;=C12),(C12&gt;=2)),1,0)</f>
        <v>0</v>
      </c>
      <c r="F12" s="1">
        <f>IF(AND((D12&lt;C12),(D12&gt;2),(C12&lt;10)),1,0)</f>
        <v>0</v>
      </c>
      <c r="G12" s="1">
        <f>IF(D12&lt;=2,1,0)</f>
        <v>1</v>
      </c>
      <c r="H12" s="1">
        <f>IF(D12&gt;=10,1,0)</f>
        <v>0</v>
      </c>
      <c r="I12" s="1">
        <f>SUM(E12:H12)</f>
        <v>1</v>
      </c>
      <c r="K12" s="1">
        <v>6</v>
      </c>
      <c r="L12" s="4">
        <f>6/13</f>
        <v>0.46153846153846156</v>
      </c>
      <c r="N12" s="1" t="s">
        <v>65</v>
      </c>
      <c r="O12" s="1">
        <v>5.4</v>
      </c>
      <c r="P12" s="1">
        <v>5</v>
      </c>
      <c r="Q12" s="1">
        <v>3</v>
      </c>
      <c r="R12" s="1">
        <f>IF(AND((10&gt;Q12),(Q12&gt;=P12),(P12&gt;=2)),1,0)</f>
        <v>0</v>
      </c>
      <c r="S12" s="1">
        <f>IF(AND((Q12&lt;P12),(Q12&gt;2),(P12&lt;10)),1,0)</f>
        <v>1</v>
      </c>
      <c r="T12" s="1">
        <f>IF(Q12&lt;=2,1,0)</f>
        <v>0</v>
      </c>
      <c r="U12" s="1">
        <f>IF(Q12&gt;=10,1,0)</f>
        <v>0</v>
      </c>
      <c r="V12" s="1">
        <f>SUM(R12:U12)</f>
        <v>1</v>
      </c>
      <c r="X12" s="1">
        <v>6</v>
      </c>
      <c r="Y12" s="3">
        <f>1/4</f>
        <v>0.25</v>
      </c>
      <c r="AA12" s="1" t="s">
        <v>61</v>
      </c>
      <c r="AB12" s="1">
        <v>4.5999999999999996</v>
      </c>
      <c r="AC12" s="1">
        <v>6</v>
      </c>
      <c r="AD12" s="1">
        <v>8</v>
      </c>
      <c r="AE12" s="1">
        <f>IF(AND((10&gt;AD12),(AD12&gt;=AC12),(AC12&gt;=2)),1,0)</f>
        <v>1</v>
      </c>
      <c r="AF12" s="1">
        <f>IF(AND((AD12&lt;AC12),(AD12&gt;2),(AC12&lt;10)),1,0)</f>
        <v>0</v>
      </c>
      <c r="AG12" s="1">
        <f>IF(AD12&lt;=2,1,0)</f>
        <v>0</v>
      </c>
      <c r="AH12" s="1">
        <f>IF(AD12&gt;=10,1,0)</f>
        <v>0</v>
      </c>
      <c r="AI12" s="1">
        <f>SUM(AE12:AH12)</f>
        <v>1</v>
      </c>
      <c r="AK12" s="1">
        <v>6</v>
      </c>
      <c r="AL12" s="1">
        <f>12/27</f>
        <v>0.44444444444444442</v>
      </c>
    </row>
    <row r="13" spans="1:38" x14ac:dyDescent="0.25">
      <c r="A13" s="1" t="s">
        <v>78</v>
      </c>
      <c r="B13" s="1">
        <v>6</v>
      </c>
      <c r="C13" s="1">
        <v>6</v>
      </c>
      <c r="D13" s="1">
        <v>2</v>
      </c>
      <c r="E13" s="1">
        <f>IF(AND((10&gt;D13),(D13&gt;=C13),(C13&gt;=2)),1,0)</f>
        <v>0</v>
      </c>
      <c r="F13" s="1">
        <f>IF(AND((D13&lt;C13),(D13&gt;2),(C13&lt;10)),1,0)</f>
        <v>0</v>
      </c>
      <c r="G13" s="1">
        <f>IF(D13&lt;=2,1,0)</f>
        <v>1</v>
      </c>
      <c r="H13" s="1">
        <f>IF(D13&gt;=10,1,0)</f>
        <v>0</v>
      </c>
      <c r="I13" s="1">
        <f>SUM(E13:H13)</f>
        <v>1</v>
      </c>
      <c r="K13" s="1">
        <v>5</v>
      </c>
      <c r="L13" s="4">
        <f>9/23</f>
        <v>0.39130434782608697</v>
      </c>
      <c r="N13" s="1" t="s">
        <v>71</v>
      </c>
      <c r="O13" s="1">
        <v>5.4</v>
      </c>
      <c r="P13" s="1">
        <v>5</v>
      </c>
      <c r="Q13" s="1">
        <v>7</v>
      </c>
      <c r="R13" s="1">
        <f>IF(AND((10&gt;Q13),(Q13&gt;=P13),(P13&gt;=2)),1,0)</f>
        <v>1</v>
      </c>
      <c r="S13" s="1">
        <f>IF(AND((Q13&lt;P13),(Q13&gt;2),(P13&lt;10)),1,0)</f>
        <v>0</v>
      </c>
      <c r="T13" s="1">
        <f>IF(Q13&lt;=2,1,0)</f>
        <v>0</v>
      </c>
      <c r="U13" s="1">
        <f>IF(Q13&gt;=10,1,0)</f>
        <v>0</v>
      </c>
      <c r="V13" s="1">
        <f>SUM(R13:U13)</f>
        <v>1</v>
      </c>
      <c r="X13" s="1">
        <v>5</v>
      </c>
      <c r="Y13" s="3">
        <f>22/47</f>
        <v>0.46808510638297873</v>
      </c>
      <c r="AA13" s="1" t="s">
        <v>61</v>
      </c>
      <c r="AB13" s="1">
        <v>4.5999999999999996</v>
      </c>
      <c r="AC13" s="1">
        <v>6</v>
      </c>
      <c r="AD13" s="1">
        <v>4</v>
      </c>
      <c r="AE13" s="1">
        <f>IF(AND((10&gt;AD13),(AD13&gt;=AC13),(AC13&gt;=2)),1,0)</f>
        <v>0</v>
      </c>
      <c r="AF13" s="1">
        <f>IF(AND((AD13&lt;AC13),(AD13&gt;2),(AC13&lt;10)),1,0)</f>
        <v>1</v>
      </c>
      <c r="AG13" s="1">
        <f>IF(AD13&lt;=2,1,0)</f>
        <v>0</v>
      </c>
      <c r="AH13" s="1">
        <f>IF(AD13&gt;=10,1,0)</f>
        <v>0</v>
      </c>
      <c r="AI13" s="1">
        <f>SUM(AE13:AH13)</f>
        <v>1</v>
      </c>
      <c r="AK13" s="1">
        <v>5</v>
      </c>
      <c r="AL13" s="1">
        <f>18/35</f>
        <v>0.51428571428571423</v>
      </c>
    </row>
    <row r="14" spans="1:38" x14ac:dyDescent="0.25">
      <c r="A14" s="1" t="s">
        <v>78</v>
      </c>
      <c r="B14" s="1">
        <v>6</v>
      </c>
      <c r="C14" s="1">
        <v>6</v>
      </c>
      <c r="D14" s="1">
        <v>2</v>
      </c>
      <c r="E14" s="1">
        <f>IF(AND((10&gt;D14),(D14&gt;=C14),(C14&gt;=2)),1,0)</f>
        <v>0</v>
      </c>
      <c r="F14" s="1">
        <f>IF(AND((D14&lt;C14),(D14&gt;2),(C14&lt;10)),1,0)</f>
        <v>0</v>
      </c>
      <c r="G14" s="1">
        <f>IF(D14&lt;=2,1,0)</f>
        <v>1</v>
      </c>
      <c r="H14" s="1">
        <f>IF(D14&gt;=10,1,0)</f>
        <v>0</v>
      </c>
      <c r="I14" s="1">
        <f>SUM(E14:H14)</f>
        <v>1</v>
      </c>
      <c r="K14" s="1">
        <v>4</v>
      </c>
      <c r="L14" s="4">
        <f>10/17</f>
        <v>0.58823529411764708</v>
      </c>
      <c r="N14" s="1" t="s">
        <v>65</v>
      </c>
      <c r="O14" s="1">
        <v>5.4</v>
      </c>
      <c r="P14" s="1">
        <v>5</v>
      </c>
      <c r="Q14" s="1">
        <v>6</v>
      </c>
      <c r="R14" s="1">
        <f>IF(AND((10&gt;Q14),(Q14&gt;=P14),(P14&gt;=2)),1,0)</f>
        <v>1</v>
      </c>
      <c r="S14" s="1">
        <f>IF(AND((Q14&lt;P14),(Q14&gt;2),(P14&lt;10)),1,0)</f>
        <v>0</v>
      </c>
      <c r="T14" s="1">
        <f>IF(Q14&lt;=2,1,0)</f>
        <v>0</v>
      </c>
      <c r="U14" s="1">
        <f>IF(Q14&gt;=10,1,0)</f>
        <v>0</v>
      </c>
      <c r="V14" s="1">
        <f>SUM(R14:U14)</f>
        <v>1</v>
      </c>
      <c r="X14" s="1">
        <v>4</v>
      </c>
      <c r="Y14" s="3">
        <f>22/54</f>
        <v>0.40740740740740738</v>
      </c>
      <c r="AA14" s="1" t="s">
        <v>73</v>
      </c>
      <c r="AB14" s="1">
        <v>4.5</v>
      </c>
      <c r="AC14" s="1">
        <v>6</v>
      </c>
      <c r="AD14" s="1">
        <v>3</v>
      </c>
      <c r="AE14" s="1">
        <f>IF(AND((10&gt;AD14),(AD14&gt;=AC14),(AC14&gt;=2)),1,0)</f>
        <v>0</v>
      </c>
      <c r="AF14" s="1">
        <f>IF(AND((AD14&lt;AC14),(AD14&gt;2),(AC14&lt;10)),1,0)</f>
        <v>1</v>
      </c>
      <c r="AG14" s="1">
        <f>IF(AD14&lt;=2,1,0)</f>
        <v>0</v>
      </c>
      <c r="AH14" s="1">
        <f>IF(AD14&gt;=10,1,0)</f>
        <v>0</v>
      </c>
      <c r="AI14" s="1">
        <f>SUM(AE14:AH14)</f>
        <v>1</v>
      </c>
      <c r="AK14" s="1">
        <v>4</v>
      </c>
      <c r="AL14" s="1">
        <f>49/82</f>
        <v>0.59756097560975607</v>
      </c>
    </row>
    <row r="15" spans="1:38" x14ac:dyDescent="0.25">
      <c r="A15" s="1" t="s">
        <v>76</v>
      </c>
      <c r="B15" s="1">
        <v>6.1</v>
      </c>
      <c r="C15" s="1">
        <v>5</v>
      </c>
      <c r="D15" s="1">
        <v>6</v>
      </c>
      <c r="E15" s="1">
        <f>IF(AND((10&gt;D15),(D15&gt;=C15),(C15&gt;=2)),1,0)</f>
        <v>1</v>
      </c>
      <c r="F15" s="1">
        <f>IF(AND((D15&lt;C15),(D15&gt;2),(C15&lt;10)),1,0)</f>
        <v>0</v>
      </c>
      <c r="G15" s="1">
        <f>IF(D15&lt;=2,1,0)</f>
        <v>0</v>
      </c>
      <c r="H15" s="1">
        <f>IF(D15&gt;=10,1,0)</f>
        <v>0</v>
      </c>
      <c r="I15" s="1">
        <f>SUM(E15:H15)</f>
        <v>1</v>
      </c>
      <c r="K15" s="1">
        <v>3</v>
      </c>
      <c r="L15" s="4">
        <f>0/1</f>
        <v>0</v>
      </c>
      <c r="N15" s="1" t="s">
        <v>65</v>
      </c>
      <c r="O15" s="1">
        <v>5.4</v>
      </c>
      <c r="P15" s="1">
        <v>5</v>
      </c>
      <c r="Q15" s="1">
        <v>3</v>
      </c>
      <c r="R15" s="1">
        <f>IF(AND((10&gt;Q15),(Q15&gt;=P15),(P15&gt;=2)),1,0)</f>
        <v>0</v>
      </c>
      <c r="S15" s="1">
        <f>IF(AND((Q15&lt;P15),(Q15&gt;2),(P15&lt;10)),1,0)</f>
        <v>1</v>
      </c>
      <c r="T15" s="1">
        <f>IF(Q15&lt;=2,1,0)</f>
        <v>0</v>
      </c>
      <c r="U15" s="1">
        <f>IF(Q15&gt;=10,1,0)</f>
        <v>0</v>
      </c>
      <c r="V15" s="1">
        <f>SUM(R15:U15)</f>
        <v>1</v>
      </c>
      <c r="X15" s="1">
        <v>3</v>
      </c>
      <c r="Y15" s="3">
        <f>3/7</f>
        <v>0.42857142857142855</v>
      </c>
      <c r="AA15" s="1" t="s">
        <v>89</v>
      </c>
      <c r="AB15" s="1">
        <v>4.4000000000000004</v>
      </c>
      <c r="AC15" s="1">
        <v>6</v>
      </c>
      <c r="AD15" s="1">
        <v>8</v>
      </c>
      <c r="AE15" s="1">
        <f>IF(AND((10&gt;AD15),(AD15&gt;=AC15),(AC15&gt;=2)),1,0)</f>
        <v>1</v>
      </c>
      <c r="AF15" s="1">
        <f>IF(AND((AD15&lt;AC15),(AD15&gt;2),(AC15&lt;10)),1,0)</f>
        <v>0</v>
      </c>
      <c r="AG15" s="1">
        <f>IF(AD15&lt;=2,1,0)</f>
        <v>0</v>
      </c>
      <c r="AH15" s="1">
        <f>IF(AD15&gt;=10,1,0)</f>
        <v>0</v>
      </c>
      <c r="AI15" s="1">
        <f>SUM(AE15:AH15)</f>
        <v>1</v>
      </c>
      <c r="AK15" s="1">
        <v>3</v>
      </c>
      <c r="AL15" s="1">
        <f>13/17</f>
        <v>0.76470588235294112</v>
      </c>
    </row>
    <row r="16" spans="1:38" x14ac:dyDescent="0.25">
      <c r="A16" s="1" t="s">
        <v>76</v>
      </c>
      <c r="B16" s="1">
        <v>6.1</v>
      </c>
      <c r="C16" s="1">
        <v>5</v>
      </c>
      <c r="D16" s="1">
        <v>6</v>
      </c>
      <c r="E16" s="1">
        <f>IF(AND((10&gt;D16),(D16&gt;=C16),(C16&gt;=2)),1,0)</f>
        <v>1</v>
      </c>
      <c r="F16" s="1">
        <f>IF(AND((D16&lt;C16),(D16&gt;2),(C16&lt;10)),1,0)</f>
        <v>0</v>
      </c>
      <c r="G16" s="1">
        <f>IF(D16&lt;=2,1,0)</f>
        <v>0</v>
      </c>
      <c r="H16" s="1">
        <f>IF(D16&gt;=10,1,0)</f>
        <v>0</v>
      </c>
      <c r="I16" s="1">
        <f>SUM(E16:H16)</f>
        <v>1</v>
      </c>
      <c r="K16" s="1">
        <v>2</v>
      </c>
      <c r="N16" s="1" t="s">
        <v>65</v>
      </c>
      <c r="O16" s="1">
        <v>5.4</v>
      </c>
      <c r="P16" s="1">
        <v>5</v>
      </c>
      <c r="Q16" s="1">
        <v>9</v>
      </c>
      <c r="R16" s="1">
        <f>IF(AND((10&gt;Q16),(Q16&gt;=P16),(P16&gt;=2)),1,0)</f>
        <v>1</v>
      </c>
      <c r="S16" s="1">
        <f>IF(AND((Q16&lt;P16),(Q16&gt;2),(P16&lt;10)),1,0)</f>
        <v>0</v>
      </c>
      <c r="T16" s="1">
        <f>IF(Q16&lt;=2,1,0)</f>
        <v>0</v>
      </c>
      <c r="U16" s="1">
        <f>IF(Q16&gt;=10,1,0)</f>
        <v>0</v>
      </c>
      <c r="V16" s="1">
        <f>SUM(R16:U16)</f>
        <v>1</v>
      </c>
      <c r="X16" s="1">
        <v>2</v>
      </c>
      <c r="Y16" s="3">
        <f>2/5</f>
        <v>0.4</v>
      </c>
      <c r="AA16" s="1" t="s">
        <v>64</v>
      </c>
      <c r="AB16" s="1">
        <v>4.3</v>
      </c>
      <c r="AC16" s="1">
        <v>6</v>
      </c>
      <c r="AD16" s="1">
        <v>6</v>
      </c>
      <c r="AE16" s="1">
        <f>IF(AND((10&gt;AD16),(AD16&gt;=AC16),(AC16&gt;=2)),1,0)</f>
        <v>1</v>
      </c>
      <c r="AF16" s="1">
        <f>IF(AND((AD16&lt;AC16),(AD16&gt;2),(AC16&lt;10)),1,0)</f>
        <v>0</v>
      </c>
      <c r="AG16" s="1">
        <f>IF(AD16&lt;=2,1,0)</f>
        <v>0</v>
      </c>
      <c r="AH16" s="1">
        <f>IF(AD16&gt;=10,1,0)</f>
        <v>0</v>
      </c>
      <c r="AI16" s="1">
        <f>SUM(AE16:AH16)</f>
        <v>1</v>
      </c>
      <c r="AK16" s="1">
        <v>2</v>
      </c>
      <c r="AL16" s="1">
        <f>5/12</f>
        <v>0.41666666666666669</v>
      </c>
    </row>
    <row r="17" spans="1:35" x14ac:dyDescent="0.25">
      <c r="A17" s="1" t="s">
        <v>76</v>
      </c>
      <c r="B17" s="1">
        <v>6.1</v>
      </c>
      <c r="C17" s="1">
        <v>5</v>
      </c>
      <c r="D17" s="1">
        <v>8</v>
      </c>
      <c r="E17" s="1">
        <f>IF(AND((10&gt;D17),(D17&gt;=C17),(C17&gt;=2)),1,0)</f>
        <v>1</v>
      </c>
      <c r="F17" s="1">
        <f>IF(AND((D17&lt;C17),(D17&gt;2),(C17&lt;10)),1,0)</f>
        <v>0</v>
      </c>
      <c r="G17" s="1">
        <f>IF(D17&lt;=2,1,0)</f>
        <v>0</v>
      </c>
      <c r="H17" s="1">
        <f>IF(D17&gt;=10,1,0)</f>
        <v>0</v>
      </c>
      <c r="I17" s="1">
        <f>SUM(E17:H17)</f>
        <v>1</v>
      </c>
      <c r="N17" s="1" t="s">
        <v>71</v>
      </c>
      <c r="O17" s="1">
        <v>5.4</v>
      </c>
      <c r="P17" s="1">
        <v>5</v>
      </c>
      <c r="Q17" s="1">
        <v>6</v>
      </c>
      <c r="R17" s="1">
        <f>IF(AND((10&gt;Q17),(Q17&gt;=P17),(P17&gt;=2)),1,0)</f>
        <v>1</v>
      </c>
      <c r="S17" s="1">
        <f>IF(AND((Q17&lt;P17),(Q17&gt;2),(P17&lt;10)),1,0)</f>
        <v>0</v>
      </c>
      <c r="T17" s="1">
        <f>IF(Q17&lt;=2,1,0)</f>
        <v>0</v>
      </c>
      <c r="U17" s="1">
        <f>IF(Q17&gt;=10,1,0)</f>
        <v>0</v>
      </c>
      <c r="V17" s="1">
        <f>SUM(R17:U17)</f>
        <v>1</v>
      </c>
      <c r="AA17" s="1" t="s">
        <v>64</v>
      </c>
      <c r="AB17" s="1">
        <v>4.3</v>
      </c>
      <c r="AC17" s="1">
        <v>6</v>
      </c>
      <c r="AD17" s="1">
        <v>3</v>
      </c>
      <c r="AE17" s="1">
        <f>IF(AND((10&gt;AD17),(AD17&gt;=AC17),(AC17&gt;=2)),1,0)</f>
        <v>0</v>
      </c>
      <c r="AF17" s="1">
        <f>IF(AND((AD17&lt;AC17),(AD17&gt;2),(AC17&lt;10)),1,0)</f>
        <v>1</v>
      </c>
      <c r="AG17" s="1">
        <f>IF(AD17&lt;=2,1,0)</f>
        <v>0</v>
      </c>
      <c r="AH17" s="1">
        <f>IF(AD17&gt;=10,1,0)</f>
        <v>0</v>
      </c>
      <c r="AI17" s="1">
        <f>SUM(AE17:AH17)</f>
        <v>1</v>
      </c>
    </row>
    <row r="18" spans="1:35" x14ac:dyDescent="0.25">
      <c r="A18" s="1" t="s">
        <v>76</v>
      </c>
      <c r="B18" s="1">
        <v>6.1</v>
      </c>
      <c r="C18" s="1">
        <v>5</v>
      </c>
      <c r="D18" s="1">
        <v>6</v>
      </c>
      <c r="E18" s="1">
        <f>IF(AND((10&gt;D18),(D18&gt;=C18),(C18&gt;=2)),1,0)</f>
        <v>1</v>
      </c>
      <c r="F18" s="1">
        <f>IF(AND((D18&lt;C18),(D18&gt;2),(C18&lt;10)),1,0)</f>
        <v>0</v>
      </c>
      <c r="G18" s="1">
        <f>IF(D18&lt;=2,1,0)</f>
        <v>0</v>
      </c>
      <c r="H18" s="1">
        <f>IF(D18&gt;=10,1,0)</f>
        <v>0</v>
      </c>
      <c r="I18" s="1">
        <f>SUM(E18:H18)</f>
        <v>1</v>
      </c>
      <c r="N18" s="1" t="s">
        <v>71</v>
      </c>
      <c r="O18" s="1">
        <v>5.4</v>
      </c>
      <c r="P18" s="1">
        <v>5</v>
      </c>
      <c r="Q18" s="1">
        <v>8</v>
      </c>
      <c r="R18" s="1">
        <f>IF(AND((10&gt;Q18),(Q18&gt;=P18),(P18&gt;=2)),1,0)</f>
        <v>1</v>
      </c>
      <c r="S18" s="1">
        <f>IF(AND((Q18&lt;P18),(Q18&gt;2),(P18&lt;10)),1,0)</f>
        <v>0</v>
      </c>
      <c r="T18" s="1">
        <f>IF(Q18&lt;=2,1,0)</f>
        <v>0</v>
      </c>
      <c r="U18" s="1">
        <f>IF(Q18&gt;=10,1,0)</f>
        <v>0</v>
      </c>
      <c r="V18" s="1">
        <f>SUM(R18:U18)</f>
        <v>1</v>
      </c>
      <c r="AA18" s="1" t="s">
        <v>64</v>
      </c>
      <c r="AB18" s="1">
        <v>4.3</v>
      </c>
      <c r="AC18" s="1">
        <v>6</v>
      </c>
      <c r="AD18" s="1">
        <v>3</v>
      </c>
      <c r="AE18" s="1">
        <f>IF(AND((10&gt;AD18),(AD18&gt;=AC18),(AC18&gt;=2)),1,0)</f>
        <v>0</v>
      </c>
      <c r="AF18" s="1">
        <f>IF(AND((AD18&lt;AC18),(AD18&gt;2),(AC18&lt;10)),1,0)</f>
        <v>1</v>
      </c>
      <c r="AG18" s="1">
        <f>IF(AD18&lt;=2,1,0)</f>
        <v>0</v>
      </c>
      <c r="AH18" s="1">
        <f>IF(AD18&gt;=10,1,0)</f>
        <v>0</v>
      </c>
      <c r="AI18" s="1">
        <f>SUM(AE18:AH18)</f>
        <v>1</v>
      </c>
    </row>
    <row r="19" spans="1:35" x14ac:dyDescent="0.25">
      <c r="A19" s="1" t="s">
        <v>76</v>
      </c>
      <c r="B19" s="1">
        <v>6.1</v>
      </c>
      <c r="C19" s="1">
        <v>5</v>
      </c>
      <c r="D19" s="1">
        <v>6</v>
      </c>
      <c r="E19" s="1">
        <f>IF(AND((10&gt;D19),(D19&gt;=C19),(C19&gt;=2)),1,0)</f>
        <v>1</v>
      </c>
      <c r="F19" s="1">
        <f>IF(AND((D19&lt;C19),(D19&gt;2),(C19&lt;10)),1,0)</f>
        <v>0</v>
      </c>
      <c r="G19" s="1">
        <f>IF(D19&lt;=2,1,0)</f>
        <v>0</v>
      </c>
      <c r="H19" s="1">
        <f>IF(D19&gt;=10,1,0)</f>
        <v>0</v>
      </c>
      <c r="I19" s="1">
        <f>SUM(E19:H19)</f>
        <v>1</v>
      </c>
      <c r="L19" s="5"/>
      <c r="N19" s="1" t="s">
        <v>59</v>
      </c>
      <c r="O19" s="1">
        <v>5.2</v>
      </c>
      <c r="P19" s="1">
        <v>5</v>
      </c>
      <c r="Q19" s="1">
        <v>5</v>
      </c>
      <c r="R19" s="1">
        <f>IF(AND((10&gt;Q19),(Q19&gt;=P19),(P19&gt;=2)),1,0)</f>
        <v>1</v>
      </c>
      <c r="S19" s="1">
        <f>IF(AND((Q19&lt;P19),(Q19&gt;2),(P19&lt;10)),1,0)</f>
        <v>0</v>
      </c>
      <c r="T19" s="1">
        <f>IF(Q19&lt;=2,1,0)</f>
        <v>0</v>
      </c>
      <c r="U19" s="1">
        <f>IF(Q19&gt;=10,1,0)</f>
        <v>0</v>
      </c>
      <c r="V19" s="1">
        <f>SUM(R19:U19)</f>
        <v>1</v>
      </c>
      <c r="AA19" s="1" t="s">
        <v>77</v>
      </c>
      <c r="AB19" s="1">
        <v>4.3</v>
      </c>
      <c r="AC19" s="1">
        <v>6</v>
      </c>
      <c r="AD19" s="1">
        <v>4</v>
      </c>
      <c r="AE19" s="1">
        <f>IF(AND((10&gt;AD19),(AD19&gt;=AC19),(AC19&gt;=2)),1,0)</f>
        <v>0</v>
      </c>
      <c r="AF19" s="1">
        <f>IF(AND((AD19&lt;AC19),(AD19&gt;2),(AC19&lt;10)),1,0)</f>
        <v>1</v>
      </c>
      <c r="AG19" s="1">
        <f>IF(AD19&lt;=2,1,0)</f>
        <v>0</v>
      </c>
      <c r="AH19" s="1">
        <f>IF(AD19&gt;=10,1,0)</f>
        <v>0</v>
      </c>
      <c r="AI19" s="1">
        <f>SUM(AE19:AH19)</f>
        <v>1</v>
      </c>
    </row>
    <row r="20" spans="1:35" x14ac:dyDescent="0.25">
      <c r="A20" s="1" t="s">
        <v>76</v>
      </c>
      <c r="B20" s="1">
        <v>6.1</v>
      </c>
      <c r="C20" s="1">
        <v>5</v>
      </c>
      <c r="D20" s="1">
        <v>6</v>
      </c>
      <c r="E20" s="1">
        <f>IF(AND((10&gt;D20),(D20&gt;=C20),(C20&gt;=2)),1,0)</f>
        <v>1</v>
      </c>
      <c r="F20" s="1">
        <f>IF(AND((D20&lt;C20),(D20&gt;2),(C20&lt;10)),1,0)</f>
        <v>0</v>
      </c>
      <c r="G20" s="1">
        <f>IF(D20&lt;=2,1,0)</f>
        <v>0</v>
      </c>
      <c r="H20" s="1">
        <f>IF(D20&gt;=10,1,0)</f>
        <v>0</v>
      </c>
      <c r="I20" s="1">
        <f>SUM(E20:H20)</f>
        <v>1</v>
      </c>
      <c r="L20" s="6">
        <f>1/4</f>
        <v>0.25</v>
      </c>
      <c r="N20" s="1" t="s">
        <v>62</v>
      </c>
      <c r="O20" s="1">
        <v>5.2</v>
      </c>
      <c r="P20" s="1">
        <v>5</v>
      </c>
      <c r="Q20" s="1">
        <v>5</v>
      </c>
      <c r="R20" s="1">
        <f>IF(AND((10&gt;Q20),(Q20&gt;=P20),(P20&gt;=2)),1,0)</f>
        <v>1</v>
      </c>
      <c r="S20" s="1">
        <f>IF(AND((Q20&lt;P20),(Q20&gt;2),(P20&lt;10)),1,0)</f>
        <v>0</v>
      </c>
      <c r="T20" s="1">
        <f>IF(Q20&lt;=2,1,0)</f>
        <v>0</v>
      </c>
      <c r="U20" s="1">
        <f>IF(Q20&gt;=10,1,0)</f>
        <v>0</v>
      </c>
      <c r="V20" s="1">
        <f>SUM(R20:U20)</f>
        <v>1</v>
      </c>
      <c r="AA20" s="1" t="s">
        <v>80</v>
      </c>
      <c r="AB20" s="1">
        <v>4.0999999999999996</v>
      </c>
      <c r="AC20" s="1">
        <v>6</v>
      </c>
      <c r="AD20" s="1">
        <v>11</v>
      </c>
      <c r="AE20" s="1">
        <f>IF(AND((10&gt;AD20),(AD20&gt;=AC20),(AC20&gt;=2)),1,0)</f>
        <v>0</v>
      </c>
      <c r="AF20" s="1">
        <f>IF(AND((AD20&lt;AC20),(AD20&gt;2),(AC20&lt;10)),1,0)</f>
        <v>0</v>
      </c>
      <c r="AG20" s="1">
        <f>IF(AD20&lt;=2,1,0)</f>
        <v>0</v>
      </c>
      <c r="AH20" s="1">
        <f>IF(AD20&gt;=10,1,0)</f>
        <v>1</v>
      </c>
      <c r="AI20" s="1">
        <f>SUM(AE20:AH20)</f>
        <v>1</v>
      </c>
    </row>
    <row r="21" spans="1:35" x14ac:dyDescent="0.25">
      <c r="A21" s="1" t="s">
        <v>68</v>
      </c>
      <c r="B21" s="1">
        <v>6.1</v>
      </c>
      <c r="C21" s="1">
        <v>5</v>
      </c>
      <c r="D21" s="1">
        <v>6</v>
      </c>
      <c r="E21" s="1">
        <f>IF(AND((10&gt;D21),(D21&gt;=C21),(C21&gt;=2)),1,0)</f>
        <v>1</v>
      </c>
      <c r="F21" s="1">
        <f>IF(AND((D21&lt;C21),(D21&gt;2),(C21&lt;10)),1,0)</f>
        <v>0</v>
      </c>
      <c r="G21" s="1">
        <f>IF(D21&lt;=2,1,0)</f>
        <v>0</v>
      </c>
      <c r="H21" s="1">
        <f>IF(D21&gt;=10,1,0)</f>
        <v>0</v>
      </c>
      <c r="I21" s="1">
        <f>SUM(E21:H21)</f>
        <v>1</v>
      </c>
      <c r="L21" s="7">
        <f>9/23</f>
        <v>0.39130434782608697</v>
      </c>
      <c r="N21" s="1" t="s">
        <v>62</v>
      </c>
      <c r="O21" s="1">
        <v>5.2</v>
      </c>
      <c r="P21" s="1">
        <v>5</v>
      </c>
      <c r="Q21" s="1">
        <v>6</v>
      </c>
      <c r="R21" s="1">
        <f>IF(AND((10&gt;Q21),(Q21&gt;=P21),(P21&gt;=2)),1,0)</f>
        <v>1</v>
      </c>
      <c r="S21" s="1">
        <f>IF(AND((Q21&lt;P21),(Q21&gt;2),(P21&lt;10)),1,0)</f>
        <v>0</v>
      </c>
      <c r="T21" s="1">
        <f>IF(Q21&lt;=2,1,0)</f>
        <v>0</v>
      </c>
      <c r="U21" s="1">
        <f>IF(Q21&gt;=10,1,0)</f>
        <v>0</v>
      </c>
      <c r="V21" s="1">
        <f>SUM(R21:U21)</f>
        <v>1</v>
      </c>
      <c r="AA21" s="1" t="s">
        <v>61</v>
      </c>
      <c r="AB21" s="1">
        <v>4.5999999999999996</v>
      </c>
      <c r="AC21" s="1">
        <v>6</v>
      </c>
      <c r="AD21" s="1">
        <v>-1</v>
      </c>
      <c r="AE21" s="1">
        <f>IF(AND((10&gt;AD21),(AD21&gt;=AC21),(AC21&gt;=2)),1,0)</f>
        <v>0</v>
      </c>
      <c r="AF21" s="1">
        <f>IF(AND((AD21&lt;AC21),(AD21&gt;2),(AC21&lt;10)),1,0)</f>
        <v>0</v>
      </c>
      <c r="AG21" s="1">
        <f>IF(AD21&lt;=2,1,0)</f>
        <v>1</v>
      </c>
      <c r="AH21" s="1">
        <f>IF(AD21&gt;=10,1,0)</f>
        <v>0</v>
      </c>
      <c r="AI21" s="1">
        <f>SUM(AE21:AH21)</f>
        <v>1</v>
      </c>
    </row>
    <row r="22" spans="1:35" x14ac:dyDescent="0.25">
      <c r="A22" s="1" t="s">
        <v>76</v>
      </c>
      <c r="B22" s="1">
        <v>6.1</v>
      </c>
      <c r="C22" s="1">
        <v>5</v>
      </c>
      <c r="D22" s="1">
        <v>6</v>
      </c>
      <c r="E22" s="1">
        <f>IF(AND((10&gt;D22),(D22&gt;=C22),(C22&gt;=2)),1,0)</f>
        <v>1</v>
      </c>
      <c r="F22" s="1">
        <f>IF(AND((D22&lt;C22),(D22&gt;2),(C22&lt;10)),1,0)</f>
        <v>0</v>
      </c>
      <c r="G22" s="1">
        <f>IF(D22&lt;=2,1,0)</f>
        <v>0</v>
      </c>
      <c r="H22" s="1">
        <f>IF(D22&gt;=10,1,0)</f>
        <v>0</v>
      </c>
      <c r="I22" s="1">
        <f>SUM(E22:H22)</f>
        <v>1</v>
      </c>
      <c r="L22" s="6">
        <f>2/5</f>
        <v>0.4</v>
      </c>
      <c r="N22" s="1" t="s">
        <v>59</v>
      </c>
      <c r="O22" s="1">
        <v>5.2</v>
      </c>
      <c r="P22" s="1">
        <v>5</v>
      </c>
      <c r="Q22" s="1">
        <v>10</v>
      </c>
      <c r="R22" s="1">
        <f>IF(AND((10&gt;Q22),(Q22&gt;=P22),(P22&gt;=2)),1,0)</f>
        <v>0</v>
      </c>
      <c r="S22" s="1">
        <f>IF(AND((Q22&lt;P22),(Q22&gt;2),(P22&lt;10)),1,0)</f>
        <v>0</v>
      </c>
      <c r="T22" s="1">
        <f>IF(Q22&lt;=2,1,0)</f>
        <v>0</v>
      </c>
      <c r="U22" s="1">
        <f>IF(Q22&gt;=10,1,0)</f>
        <v>1</v>
      </c>
      <c r="V22" s="1">
        <f>SUM(R22:U22)</f>
        <v>1</v>
      </c>
      <c r="AA22" s="1" t="s">
        <v>73</v>
      </c>
      <c r="AB22" s="1">
        <v>4.5</v>
      </c>
      <c r="AC22" s="1">
        <v>6</v>
      </c>
      <c r="AD22" s="1">
        <v>1</v>
      </c>
      <c r="AE22" s="1">
        <f>IF(AND((10&gt;AD22),(AD22&gt;=AC22),(AC22&gt;=2)),1,0)</f>
        <v>0</v>
      </c>
      <c r="AF22" s="1">
        <f>IF(AND((AD22&lt;AC22),(AD22&gt;2),(AC22&lt;10)),1,0)</f>
        <v>0</v>
      </c>
      <c r="AG22" s="1">
        <f>IF(AD22&lt;=2,1,0)</f>
        <v>1</v>
      </c>
      <c r="AH22" s="1">
        <f>IF(AD22&gt;=10,1,0)</f>
        <v>0</v>
      </c>
      <c r="AI22" s="1">
        <f>SUM(AE22:AH22)</f>
        <v>1</v>
      </c>
    </row>
    <row r="23" spans="1:35" x14ac:dyDescent="0.25">
      <c r="A23" s="1" t="s">
        <v>76</v>
      </c>
      <c r="B23" s="1">
        <v>6.1</v>
      </c>
      <c r="C23" s="1">
        <v>5</v>
      </c>
      <c r="D23" s="1">
        <v>9</v>
      </c>
      <c r="E23" s="1">
        <f>IF(AND((10&gt;D23),(D23&gt;=C23),(C23&gt;=2)),1,0)</f>
        <v>1</v>
      </c>
      <c r="F23" s="1">
        <f>IF(AND((D23&lt;C23),(D23&gt;2),(C23&lt;10)),1,0)</f>
        <v>0</v>
      </c>
      <c r="G23" s="1">
        <f>IF(D23&lt;=2,1,0)</f>
        <v>0</v>
      </c>
      <c r="H23" s="1">
        <f>IF(D23&gt;=10,1,0)</f>
        <v>0</v>
      </c>
      <c r="I23" s="1">
        <f>SUM(E23:H23)</f>
        <v>1</v>
      </c>
      <c r="L23" s="6">
        <f>22/54</f>
        <v>0.40740740740740738</v>
      </c>
      <c r="N23" s="1" t="s">
        <v>62</v>
      </c>
      <c r="O23" s="1">
        <v>5.2</v>
      </c>
      <c r="P23" s="1">
        <v>5</v>
      </c>
      <c r="Q23" s="1">
        <v>14</v>
      </c>
      <c r="R23" s="1">
        <f>IF(AND((10&gt;Q23),(Q23&gt;=P23),(P23&gt;=2)),1,0)</f>
        <v>0</v>
      </c>
      <c r="S23" s="1">
        <f>IF(AND((Q23&lt;P23),(Q23&gt;2),(P23&lt;10)),1,0)</f>
        <v>0</v>
      </c>
      <c r="T23" s="1">
        <f>IF(Q23&lt;=2,1,0)</f>
        <v>0</v>
      </c>
      <c r="U23" s="1">
        <f>IF(Q23&gt;=10,1,0)</f>
        <v>1</v>
      </c>
      <c r="V23" s="1">
        <f>SUM(R23:U23)</f>
        <v>1</v>
      </c>
      <c r="AA23" s="1" t="s">
        <v>81</v>
      </c>
      <c r="AB23" s="1">
        <v>4.5</v>
      </c>
      <c r="AC23" s="1">
        <v>6</v>
      </c>
      <c r="AD23" s="1">
        <v>1</v>
      </c>
      <c r="AE23" s="1">
        <f>IF(AND((10&gt;AD23),(AD23&gt;=AC23),(AC23&gt;=2)),1,0)</f>
        <v>0</v>
      </c>
      <c r="AF23" s="1">
        <f>IF(AND((AD23&lt;AC23),(AD23&gt;2),(AC23&lt;10)),1,0)</f>
        <v>0</v>
      </c>
      <c r="AG23" s="1">
        <f>IF(AD23&lt;=2,1,0)</f>
        <v>1</v>
      </c>
      <c r="AH23" s="1">
        <f>IF(AD23&gt;=10,1,0)</f>
        <v>0</v>
      </c>
      <c r="AI23" s="1">
        <f>SUM(AE23:AH23)</f>
        <v>1</v>
      </c>
    </row>
    <row r="24" spans="1:35" x14ac:dyDescent="0.25">
      <c r="A24" s="1" t="s">
        <v>68</v>
      </c>
      <c r="B24" s="1">
        <v>6.1</v>
      </c>
      <c r="C24" s="1">
        <v>5</v>
      </c>
      <c r="D24" s="1">
        <v>3</v>
      </c>
      <c r="E24" s="1">
        <f>IF(AND((10&gt;D24),(D24&gt;=C24),(C24&gt;=2)),1,0)</f>
        <v>0</v>
      </c>
      <c r="F24" s="1">
        <f>IF(AND((D24&lt;C24),(D24&gt;2),(C24&lt;10)),1,0)</f>
        <v>1</v>
      </c>
      <c r="G24" s="1">
        <f>IF(D24&lt;=2,1,0)</f>
        <v>0</v>
      </c>
      <c r="H24" s="1">
        <f>IF(D24&gt;=10,1,0)</f>
        <v>0</v>
      </c>
      <c r="I24" s="1">
        <f>SUM(E24:H24)</f>
        <v>1</v>
      </c>
      <c r="L24" s="5">
        <f>5/12</f>
        <v>0.41666666666666669</v>
      </c>
      <c r="N24" s="1" t="s">
        <v>62</v>
      </c>
      <c r="O24" s="1">
        <v>5.2</v>
      </c>
      <c r="P24" s="1">
        <v>5</v>
      </c>
      <c r="Q24" s="1">
        <v>3</v>
      </c>
      <c r="R24" s="1">
        <f>IF(AND((10&gt;Q24),(Q24&gt;=P24),(P24&gt;=2)),1,0)</f>
        <v>0</v>
      </c>
      <c r="S24" s="1">
        <f>IF(AND((Q24&lt;P24),(Q24&gt;2),(P24&lt;10)),1,0)</f>
        <v>1</v>
      </c>
      <c r="T24" s="1">
        <f>IF(Q24&lt;=2,1,0)</f>
        <v>0</v>
      </c>
      <c r="U24" s="1">
        <f>IF(Q24&gt;=10,1,0)</f>
        <v>0</v>
      </c>
      <c r="V24" s="1">
        <f>SUM(R24:U24)</f>
        <v>1</v>
      </c>
      <c r="AA24" s="1" t="s">
        <v>64</v>
      </c>
      <c r="AB24" s="1">
        <v>4.3</v>
      </c>
      <c r="AC24" s="1">
        <v>6</v>
      </c>
      <c r="AD24" s="1">
        <v>2</v>
      </c>
      <c r="AE24" s="1">
        <f>IF(AND((10&gt;AD24),(AD24&gt;=AC24),(AC24&gt;=2)),1,0)</f>
        <v>0</v>
      </c>
      <c r="AF24" s="1">
        <f>IF(AND((AD24&lt;AC24),(AD24&gt;2),(AC24&lt;10)),1,0)</f>
        <v>0</v>
      </c>
      <c r="AG24" s="1">
        <f>IF(AD24&lt;=2,1,0)</f>
        <v>1</v>
      </c>
      <c r="AH24" s="1">
        <f>IF(AD24&gt;=10,1,0)</f>
        <v>0</v>
      </c>
      <c r="AI24" s="1">
        <f>SUM(AE24:AH24)</f>
        <v>1</v>
      </c>
    </row>
    <row r="25" spans="1:35" x14ac:dyDescent="0.25">
      <c r="A25" s="1" t="s">
        <v>76</v>
      </c>
      <c r="B25" s="1">
        <v>6.1</v>
      </c>
      <c r="C25" s="1">
        <v>5</v>
      </c>
      <c r="D25" s="1">
        <v>6</v>
      </c>
      <c r="E25" s="1">
        <f>IF(AND((10&gt;D25),(D25&gt;=C25),(C25&gt;=2)),1,0)</f>
        <v>1</v>
      </c>
      <c r="F25" s="1">
        <f>IF(AND((D25&lt;C25),(D25&gt;2),(C25&lt;10)),1,0)</f>
        <v>0</v>
      </c>
      <c r="G25" s="1">
        <f>IF(D25&lt;=2,1,0)</f>
        <v>0</v>
      </c>
      <c r="H25" s="1">
        <f>IF(D25&gt;=10,1,0)</f>
        <v>0</v>
      </c>
      <c r="I25" s="1">
        <f>SUM(E25:H25)</f>
        <v>1</v>
      </c>
      <c r="L25" s="6">
        <f>3/7</f>
        <v>0.42857142857142855</v>
      </c>
      <c r="N25" s="1" t="s">
        <v>62</v>
      </c>
      <c r="O25" s="1">
        <v>5.2</v>
      </c>
      <c r="P25" s="1">
        <v>5</v>
      </c>
      <c r="Q25" s="1">
        <v>3</v>
      </c>
      <c r="R25" s="1">
        <f>IF(AND((10&gt;Q25),(Q25&gt;=P25),(P25&gt;=2)),1,0)</f>
        <v>0</v>
      </c>
      <c r="S25" s="1">
        <f>IF(AND((Q25&lt;P25),(Q25&gt;2),(P25&lt;10)),1,0)</f>
        <v>1</v>
      </c>
      <c r="T25" s="1">
        <f>IF(Q25&lt;=2,1,0)</f>
        <v>0</v>
      </c>
      <c r="U25" s="1">
        <f>IF(Q25&gt;=10,1,0)</f>
        <v>0</v>
      </c>
      <c r="V25" s="1">
        <f>SUM(R25:U25)</f>
        <v>1</v>
      </c>
      <c r="AA25" s="1" t="s">
        <v>64</v>
      </c>
      <c r="AB25" s="1">
        <v>4.3</v>
      </c>
      <c r="AC25" s="1">
        <v>6</v>
      </c>
      <c r="AD25" s="1">
        <v>2</v>
      </c>
      <c r="AE25" s="1">
        <f>IF(AND((10&gt;AD25),(AD25&gt;=AC25),(AC25&gt;=2)),1,0)</f>
        <v>0</v>
      </c>
      <c r="AF25" s="1">
        <f>IF(AND((AD25&lt;AC25),(AD25&gt;2),(AC25&lt;10)),1,0)</f>
        <v>0</v>
      </c>
      <c r="AG25" s="1">
        <f>IF(AD25&lt;=2,1,0)</f>
        <v>1</v>
      </c>
      <c r="AH25" s="1">
        <f>IF(AD25&gt;=10,1,0)</f>
        <v>0</v>
      </c>
      <c r="AI25" s="1">
        <f>SUM(AE25:AH25)</f>
        <v>1</v>
      </c>
    </row>
    <row r="26" spans="1:35" x14ac:dyDescent="0.25">
      <c r="A26" s="1" t="s">
        <v>78</v>
      </c>
      <c r="B26" s="1">
        <v>6</v>
      </c>
      <c r="C26" s="1">
        <v>5</v>
      </c>
      <c r="D26" s="1">
        <v>9</v>
      </c>
      <c r="E26" s="1">
        <f>IF(AND((10&gt;D26),(D26&gt;=C26),(C26&gt;=2)),1,0)</f>
        <v>1</v>
      </c>
      <c r="F26" s="1">
        <f>IF(AND((D26&lt;C26),(D26&gt;2),(C26&lt;10)),1,0)</f>
        <v>0</v>
      </c>
      <c r="G26" s="1">
        <f>IF(D26&lt;=2,1,0)</f>
        <v>0</v>
      </c>
      <c r="H26" s="1">
        <f>IF(D26&gt;=10,1,0)</f>
        <v>0</v>
      </c>
      <c r="I26" s="1">
        <f>SUM(E26:H26)</f>
        <v>1</v>
      </c>
      <c r="L26" s="5">
        <f>12/27</f>
        <v>0.44444444444444442</v>
      </c>
      <c r="N26" s="1" t="s">
        <v>62</v>
      </c>
      <c r="O26" s="1">
        <v>5.2</v>
      </c>
      <c r="P26" s="1">
        <v>5</v>
      </c>
      <c r="Q26" s="1">
        <v>8</v>
      </c>
      <c r="R26" s="1">
        <f>IF(AND((10&gt;Q26),(Q26&gt;=P26),(P26&gt;=2)),1,0)</f>
        <v>1</v>
      </c>
      <c r="S26" s="1">
        <f>IF(AND((Q26&lt;P26),(Q26&gt;2),(P26&lt;10)),1,0)</f>
        <v>0</v>
      </c>
      <c r="T26" s="1">
        <f>IF(Q26&lt;=2,1,0)</f>
        <v>0</v>
      </c>
      <c r="U26" s="1">
        <f>IF(Q26&gt;=10,1,0)</f>
        <v>0</v>
      </c>
      <c r="V26" s="1">
        <f>SUM(R26:U26)</f>
        <v>1</v>
      </c>
      <c r="AA26" s="1" t="s">
        <v>64</v>
      </c>
      <c r="AB26" s="1">
        <v>4.3</v>
      </c>
      <c r="AC26" s="1">
        <v>6</v>
      </c>
      <c r="AD26" s="1">
        <v>2</v>
      </c>
      <c r="AE26" s="1">
        <f>IF(AND((10&gt;AD26),(AD26&gt;=AC26),(AC26&gt;=2)),1,0)</f>
        <v>0</v>
      </c>
      <c r="AF26" s="1">
        <f>IF(AND((AD26&lt;AC26),(AD26&gt;2),(AC26&lt;10)),1,0)</f>
        <v>0</v>
      </c>
      <c r="AG26" s="1">
        <f>IF(AD26&lt;=2,1,0)</f>
        <v>1</v>
      </c>
      <c r="AH26" s="1">
        <f>IF(AD26&gt;=10,1,0)</f>
        <v>0</v>
      </c>
      <c r="AI26" s="1">
        <f>SUM(AE26:AH26)</f>
        <v>1</v>
      </c>
    </row>
    <row r="27" spans="1:35" x14ac:dyDescent="0.25">
      <c r="A27" s="1" t="s">
        <v>78</v>
      </c>
      <c r="B27" s="1">
        <v>6</v>
      </c>
      <c r="C27" s="1">
        <v>5</v>
      </c>
      <c r="D27" s="1">
        <v>6</v>
      </c>
      <c r="E27" s="1">
        <f>IF(AND((10&gt;D27),(D27&gt;=C27),(C27&gt;=2)),1,0)</f>
        <v>1</v>
      </c>
      <c r="F27" s="1">
        <f>IF(AND((D27&lt;C27),(D27&gt;2),(C27&lt;10)),1,0)</f>
        <v>0</v>
      </c>
      <c r="G27" s="1">
        <f>IF(D27&lt;=2,1,0)</f>
        <v>0</v>
      </c>
      <c r="H27" s="1">
        <f>IF(D27&gt;=10,1,0)</f>
        <v>0</v>
      </c>
      <c r="I27" s="1">
        <f>SUM(E27:H27)</f>
        <v>1</v>
      </c>
      <c r="L27" s="7">
        <f>6/13</f>
        <v>0.46153846153846156</v>
      </c>
      <c r="N27" s="1" t="s">
        <v>62</v>
      </c>
      <c r="O27" s="1">
        <v>5.2</v>
      </c>
      <c r="P27" s="1">
        <v>5</v>
      </c>
      <c r="Q27" s="1">
        <v>10</v>
      </c>
      <c r="R27" s="1">
        <f>IF(AND((10&gt;Q27),(Q27&gt;=P27),(P27&gt;=2)),1,0)</f>
        <v>0</v>
      </c>
      <c r="S27" s="1">
        <f>IF(AND((Q27&lt;P27),(Q27&gt;2),(P27&lt;10)),1,0)</f>
        <v>0</v>
      </c>
      <c r="T27" s="1">
        <f>IF(Q27&lt;=2,1,0)</f>
        <v>0</v>
      </c>
      <c r="U27" s="1">
        <f>IF(Q27&gt;=10,1,0)</f>
        <v>1</v>
      </c>
      <c r="V27" s="1">
        <f>SUM(R27:U27)</f>
        <v>1</v>
      </c>
      <c r="AA27" s="1" t="s">
        <v>64</v>
      </c>
      <c r="AB27" s="1">
        <v>4.3</v>
      </c>
      <c r="AC27" s="1">
        <v>6</v>
      </c>
      <c r="AD27" s="1">
        <v>2</v>
      </c>
      <c r="AE27" s="1">
        <f>IF(AND((10&gt;AD27),(AD27&gt;=AC27),(AC27&gt;=2)),1,0)</f>
        <v>0</v>
      </c>
      <c r="AF27" s="1">
        <f>IF(AND((AD27&lt;AC27),(AD27&gt;2),(AC27&lt;10)),1,0)</f>
        <v>0</v>
      </c>
      <c r="AG27" s="1">
        <f>IF(AD27&lt;=2,1,0)</f>
        <v>1</v>
      </c>
      <c r="AH27" s="1">
        <f>IF(AD27&gt;=10,1,0)</f>
        <v>0</v>
      </c>
      <c r="AI27" s="1">
        <f>SUM(AE27:AH27)</f>
        <v>1</v>
      </c>
    </row>
    <row r="28" spans="1:35" x14ac:dyDescent="0.25">
      <c r="A28" s="1" t="s">
        <v>78</v>
      </c>
      <c r="B28" s="1">
        <v>6</v>
      </c>
      <c r="C28" s="1">
        <v>5</v>
      </c>
      <c r="D28" s="1">
        <v>6</v>
      </c>
      <c r="E28" s="1">
        <f>IF(AND((10&gt;D28),(D28&gt;=C28),(C28&gt;=2)),1,0)</f>
        <v>1</v>
      </c>
      <c r="F28" s="1">
        <f>IF(AND((D28&lt;C28),(D28&gt;2),(C28&lt;10)),1,0)</f>
        <v>0</v>
      </c>
      <c r="G28" s="1">
        <f>IF(D28&lt;=2,1,0)</f>
        <v>0</v>
      </c>
      <c r="H28" s="1">
        <f>IF(D28&gt;=10,1,0)</f>
        <v>0</v>
      </c>
      <c r="I28" s="1">
        <f>SUM(E28:H28)</f>
        <v>1</v>
      </c>
      <c r="L28" s="6">
        <f>22/47</f>
        <v>0.46808510638297873</v>
      </c>
      <c r="N28" s="1" t="s">
        <v>62</v>
      </c>
      <c r="O28" s="1">
        <v>5.2</v>
      </c>
      <c r="P28" s="1">
        <v>5</v>
      </c>
      <c r="Q28" s="1">
        <v>6</v>
      </c>
      <c r="R28" s="1">
        <f>IF(AND((10&gt;Q28),(Q28&gt;=P28),(P28&gt;=2)),1,0)</f>
        <v>1</v>
      </c>
      <c r="S28" s="1">
        <f>IF(AND((Q28&lt;P28),(Q28&gt;2),(P28&lt;10)),1,0)</f>
        <v>0</v>
      </c>
      <c r="T28" s="1">
        <f>IF(Q28&lt;=2,1,0)</f>
        <v>0</v>
      </c>
      <c r="U28" s="1">
        <f>IF(Q28&gt;=10,1,0)</f>
        <v>0</v>
      </c>
      <c r="V28" s="1">
        <f>SUM(R28:U28)</f>
        <v>1</v>
      </c>
      <c r="AA28" s="1" t="s">
        <v>80</v>
      </c>
      <c r="AB28" s="1">
        <v>4.0999999999999996</v>
      </c>
      <c r="AC28" s="1">
        <v>6</v>
      </c>
      <c r="AD28" s="1">
        <v>1</v>
      </c>
      <c r="AE28" s="1">
        <f>IF(AND((10&gt;AD28),(AD28&gt;=AC28),(AC28&gt;=2)),1,0)</f>
        <v>0</v>
      </c>
      <c r="AF28" s="1">
        <f>IF(AND((AD28&lt;AC28),(AD28&gt;2),(AC28&lt;10)),1,0)</f>
        <v>0</v>
      </c>
      <c r="AG28" s="1">
        <f>IF(AD28&lt;=2,1,0)</f>
        <v>1</v>
      </c>
      <c r="AH28" s="1">
        <f>IF(AD28&gt;=10,1,0)</f>
        <v>0</v>
      </c>
      <c r="AI28" s="1">
        <f>SUM(AE28:AH28)</f>
        <v>1</v>
      </c>
    </row>
    <row r="29" spans="1:35" x14ac:dyDescent="0.25">
      <c r="A29" s="1" t="s">
        <v>76</v>
      </c>
      <c r="B29" s="1">
        <v>6.1</v>
      </c>
      <c r="C29" s="1">
        <v>5</v>
      </c>
      <c r="D29" s="1">
        <v>1</v>
      </c>
      <c r="E29" s="1">
        <f>IF(AND((10&gt;D29),(D29&gt;=C29),(C29&gt;=2)),1,0)</f>
        <v>0</v>
      </c>
      <c r="F29" s="1">
        <f>IF(AND((D29&lt;C29),(D29&gt;2),(C29&lt;10)),1,0)</f>
        <v>0</v>
      </c>
      <c r="G29" s="1">
        <f>IF(D29&lt;=2,1,0)</f>
        <v>1</v>
      </c>
      <c r="H29" s="1">
        <f>IF(D29&gt;=10,1,0)</f>
        <v>0</v>
      </c>
      <c r="I29" s="1">
        <f>SUM(E29:H29)</f>
        <v>1</v>
      </c>
      <c r="L29" s="5">
        <f>18/35</f>
        <v>0.51428571428571423</v>
      </c>
      <c r="N29" s="1" t="s">
        <v>75</v>
      </c>
      <c r="O29" s="1">
        <v>5</v>
      </c>
      <c r="P29" s="1">
        <v>5</v>
      </c>
      <c r="Q29" s="1">
        <v>6</v>
      </c>
      <c r="R29" s="1">
        <f>IF(AND((10&gt;Q29),(Q29&gt;=P29),(P29&gt;=2)),1,0)</f>
        <v>1</v>
      </c>
      <c r="S29" s="1">
        <f>IF(AND((Q29&lt;P29),(Q29&gt;2),(P29&lt;10)),1,0)</f>
        <v>0</v>
      </c>
      <c r="T29" s="1">
        <f>IF(Q29&lt;=2,1,0)</f>
        <v>0</v>
      </c>
      <c r="U29" s="1">
        <f>IF(Q29&gt;=10,1,0)</f>
        <v>0</v>
      </c>
      <c r="V29" s="1">
        <f>SUM(R29:U29)</f>
        <v>1</v>
      </c>
      <c r="AA29" s="1" t="s">
        <v>66</v>
      </c>
      <c r="AB29" s="1">
        <v>4.9000000000000004</v>
      </c>
      <c r="AC29" s="1">
        <v>5</v>
      </c>
      <c r="AD29" s="1">
        <v>6</v>
      </c>
      <c r="AE29" s="1">
        <f>IF(AND((10&gt;AD29),(AD29&gt;=AC29),(AC29&gt;=2)),1,0)</f>
        <v>1</v>
      </c>
      <c r="AF29" s="1">
        <f>IF(AND((AD29&lt;AC29),(AD29&gt;2),(AC29&lt;10)),1,0)</f>
        <v>0</v>
      </c>
      <c r="AG29" s="1">
        <f>IF(AD29&lt;=2,1,0)</f>
        <v>0</v>
      </c>
      <c r="AH29" s="1">
        <f>IF(AD29&gt;=10,1,0)</f>
        <v>0</v>
      </c>
      <c r="AI29" s="1">
        <f>SUM(AE29:AH29)</f>
        <v>1</v>
      </c>
    </row>
    <row r="30" spans="1:35" x14ac:dyDescent="0.25">
      <c r="A30" s="1" t="s">
        <v>76</v>
      </c>
      <c r="B30" s="1">
        <v>6.1</v>
      </c>
      <c r="C30" s="1">
        <v>5</v>
      </c>
      <c r="D30" s="1">
        <v>2</v>
      </c>
      <c r="E30" s="1">
        <f>IF(AND((10&gt;D30),(D30&gt;=C30),(C30&gt;=2)),1,0)</f>
        <v>0</v>
      </c>
      <c r="F30" s="1">
        <f>IF(AND((D30&lt;C30),(D30&gt;2),(C30&lt;10)),1,0)</f>
        <v>0</v>
      </c>
      <c r="G30" s="1">
        <f>IF(D30&lt;=2,1,0)</f>
        <v>1</v>
      </c>
      <c r="H30" s="1">
        <f>IF(D30&gt;=10,1,0)</f>
        <v>0</v>
      </c>
      <c r="I30" s="1">
        <f>SUM(E30:H30)</f>
        <v>1</v>
      </c>
      <c r="L30" s="7">
        <f>10/17</f>
        <v>0.58823529411764708</v>
      </c>
      <c r="N30" s="1" t="s">
        <v>75</v>
      </c>
      <c r="O30" s="1">
        <v>5</v>
      </c>
      <c r="P30" s="1">
        <v>5</v>
      </c>
      <c r="Q30" s="1">
        <v>3</v>
      </c>
      <c r="R30" s="1">
        <f>IF(AND((10&gt;Q30),(Q30&gt;=P30),(P30&gt;=2)),1,0)</f>
        <v>0</v>
      </c>
      <c r="S30" s="1">
        <f>IF(AND((Q30&lt;P30),(Q30&gt;2),(P30&lt;10)),1,0)</f>
        <v>1</v>
      </c>
      <c r="T30" s="1">
        <f>IF(Q30&lt;=2,1,0)</f>
        <v>0</v>
      </c>
      <c r="U30" s="1">
        <f>IF(Q30&gt;=10,1,0)</f>
        <v>0</v>
      </c>
      <c r="V30" s="1">
        <f>SUM(R30:U30)</f>
        <v>1</v>
      </c>
      <c r="AA30" s="1" t="s">
        <v>66</v>
      </c>
      <c r="AB30" s="1">
        <v>4.9000000000000004</v>
      </c>
      <c r="AC30" s="1">
        <v>5</v>
      </c>
      <c r="AD30" s="1">
        <v>3</v>
      </c>
      <c r="AE30" s="1">
        <f>IF(AND((10&gt;AD30),(AD30&gt;=AC30),(AC30&gt;=2)),1,0)</f>
        <v>0</v>
      </c>
      <c r="AF30" s="1">
        <f>IF(AND((AD30&lt;AC30),(AD30&gt;2),(AC30&lt;10)),1,0)</f>
        <v>1</v>
      </c>
      <c r="AG30" s="1">
        <f>IF(AD30&lt;=2,1,0)</f>
        <v>0</v>
      </c>
      <c r="AH30" s="1">
        <f>IF(AD30&gt;=10,1,0)</f>
        <v>0</v>
      </c>
      <c r="AI30" s="1">
        <f>SUM(AE30:AH30)</f>
        <v>1</v>
      </c>
    </row>
    <row r="31" spans="1:35" x14ac:dyDescent="0.25">
      <c r="A31" s="1" t="s">
        <v>76</v>
      </c>
      <c r="B31" s="1">
        <v>6.1</v>
      </c>
      <c r="C31" s="1">
        <v>5</v>
      </c>
      <c r="D31" s="1">
        <v>0</v>
      </c>
      <c r="E31" s="1">
        <f>IF(AND((10&gt;D31),(D31&gt;=C31),(C31&gt;=2)),1,0)</f>
        <v>0</v>
      </c>
      <c r="F31" s="1">
        <f>IF(AND((D31&lt;C31),(D31&gt;2),(C31&lt;10)),1,0)</f>
        <v>0</v>
      </c>
      <c r="G31" s="1">
        <f>IF(D31&lt;=2,1,0)</f>
        <v>1</v>
      </c>
      <c r="H31" s="1">
        <f>IF(D31&gt;=10,1,0)</f>
        <v>0</v>
      </c>
      <c r="I31" s="1">
        <f>SUM(E31:H31)</f>
        <v>1</v>
      </c>
      <c r="L31" s="5">
        <f>49/82</f>
        <v>0.59756097560975607</v>
      </c>
      <c r="N31" s="1" t="s">
        <v>70</v>
      </c>
      <c r="O31" s="1">
        <v>5.5</v>
      </c>
      <c r="P31" s="1">
        <v>5</v>
      </c>
      <c r="Q31" s="1">
        <v>2</v>
      </c>
      <c r="R31" s="1">
        <f>IF(AND((10&gt;Q31),(Q31&gt;=P31),(P31&gt;=2)),1,0)</f>
        <v>0</v>
      </c>
      <c r="S31" s="1">
        <f>IF(AND((Q31&lt;P31),(Q31&gt;2),(P31&lt;10)),1,0)</f>
        <v>0</v>
      </c>
      <c r="T31" s="1">
        <f>IF(Q31&lt;=2,1,0)</f>
        <v>1</v>
      </c>
      <c r="U31" s="1">
        <f>IF(Q31&gt;=10,1,0)</f>
        <v>0</v>
      </c>
      <c r="V31" s="1">
        <f>SUM(R31:U31)</f>
        <v>1</v>
      </c>
      <c r="AA31" s="1" t="s">
        <v>66</v>
      </c>
      <c r="AB31" s="1">
        <v>4.9000000000000004</v>
      </c>
      <c r="AC31" s="1">
        <v>5</v>
      </c>
      <c r="AD31" s="1">
        <v>6</v>
      </c>
      <c r="AE31" s="1">
        <f>IF(AND((10&gt;AD31),(AD31&gt;=AC31),(AC31&gt;=2)),1,0)</f>
        <v>1</v>
      </c>
      <c r="AF31" s="1">
        <f>IF(AND((AD31&lt;AC31),(AD31&gt;2),(AC31&lt;10)),1,0)</f>
        <v>0</v>
      </c>
      <c r="AG31" s="1">
        <f>IF(AD31&lt;=2,1,0)</f>
        <v>0</v>
      </c>
      <c r="AH31" s="1">
        <f>IF(AD31&gt;=10,1,0)</f>
        <v>0</v>
      </c>
      <c r="AI31" s="1">
        <f>SUM(AE31:AH31)</f>
        <v>1</v>
      </c>
    </row>
    <row r="32" spans="1:35" x14ac:dyDescent="0.25">
      <c r="A32" s="1" t="s">
        <v>76</v>
      </c>
      <c r="B32" s="1">
        <v>6.1</v>
      </c>
      <c r="C32" s="1">
        <v>5</v>
      </c>
      <c r="D32" s="1">
        <v>2</v>
      </c>
      <c r="E32" s="1">
        <f>IF(AND((10&gt;D32),(D32&gt;=C32),(C32&gt;=2)),1,0)</f>
        <v>0</v>
      </c>
      <c r="F32" s="1">
        <f>IF(AND((D32&lt;C32),(D32&gt;2),(C32&lt;10)),1,0)</f>
        <v>0</v>
      </c>
      <c r="G32" s="1">
        <f>IF(D32&lt;=2,1,0)</f>
        <v>1</v>
      </c>
      <c r="H32" s="1">
        <f>IF(D32&gt;=10,1,0)</f>
        <v>0</v>
      </c>
      <c r="I32" s="1">
        <f>SUM(E32:H32)</f>
        <v>1</v>
      </c>
      <c r="L32" s="5">
        <f>13/17</f>
        <v>0.76470588235294112</v>
      </c>
      <c r="N32" s="1" t="s">
        <v>70</v>
      </c>
      <c r="O32" s="1">
        <v>5.5</v>
      </c>
      <c r="P32" s="1">
        <v>5</v>
      </c>
      <c r="Q32" s="1">
        <v>0</v>
      </c>
      <c r="R32" s="1">
        <f>IF(AND((10&gt;Q32),(Q32&gt;=P32),(P32&gt;=2)),1,0)</f>
        <v>0</v>
      </c>
      <c r="S32" s="1">
        <f>IF(AND((Q32&lt;P32),(Q32&gt;2),(P32&lt;10)),1,0)</f>
        <v>0</v>
      </c>
      <c r="T32" s="1">
        <f>IF(Q32&lt;=2,1,0)</f>
        <v>1</v>
      </c>
      <c r="U32" s="1">
        <f>IF(Q32&gt;=10,1,0)</f>
        <v>0</v>
      </c>
      <c r="V32" s="1">
        <f>SUM(R32:U32)</f>
        <v>1</v>
      </c>
      <c r="AA32" s="1" t="s">
        <v>74</v>
      </c>
      <c r="AB32" s="1">
        <v>4.5999999999999996</v>
      </c>
      <c r="AC32" s="1">
        <v>5</v>
      </c>
      <c r="AD32" s="1">
        <v>6</v>
      </c>
      <c r="AE32" s="1">
        <f>IF(AND((10&gt;AD32),(AD32&gt;=AC32),(AC32&gt;=2)),1,0)</f>
        <v>1</v>
      </c>
      <c r="AF32" s="1">
        <f>IF(AND((AD32&lt;AC32),(AD32&gt;2),(AC32&lt;10)),1,0)</f>
        <v>0</v>
      </c>
      <c r="AG32" s="1">
        <f>IF(AD32&lt;=2,1,0)</f>
        <v>0</v>
      </c>
      <c r="AH32" s="1">
        <f>IF(AD32&gt;=10,1,0)</f>
        <v>0</v>
      </c>
      <c r="AI32" s="1">
        <f>SUM(AE32:AH32)</f>
        <v>1</v>
      </c>
    </row>
    <row r="33" spans="1:35" x14ac:dyDescent="0.25">
      <c r="A33" s="1" t="s">
        <v>68</v>
      </c>
      <c r="B33" s="1">
        <v>6.1</v>
      </c>
      <c r="C33" s="1">
        <v>5</v>
      </c>
      <c r="D33" s="1">
        <v>2</v>
      </c>
      <c r="E33" s="1">
        <f>IF(AND((10&gt;D33),(D33&gt;=C33),(C33&gt;=2)),1,0)</f>
        <v>0</v>
      </c>
      <c r="F33" s="1">
        <f>IF(AND((D33&lt;C33),(D33&gt;2),(C33&lt;10)),1,0)</f>
        <v>0</v>
      </c>
      <c r="G33" s="1">
        <f>IF(D33&lt;=2,1,0)</f>
        <v>1</v>
      </c>
      <c r="H33" s="1">
        <f>IF(D33&gt;=10,1,0)</f>
        <v>0</v>
      </c>
      <c r="I33" s="1">
        <f>SUM(E33:H33)</f>
        <v>1</v>
      </c>
      <c r="N33" s="1" t="s">
        <v>70</v>
      </c>
      <c r="O33" s="1">
        <v>5.5</v>
      </c>
      <c r="P33" s="1">
        <v>5</v>
      </c>
      <c r="Q33" s="1">
        <v>1</v>
      </c>
      <c r="R33" s="1">
        <f>IF(AND((10&gt;Q33),(Q33&gt;=P33),(P33&gt;=2)),1,0)</f>
        <v>0</v>
      </c>
      <c r="S33" s="1">
        <f>IF(AND((Q33&lt;P33),(Q33&gt;2),(P33&lt;10)),1,0)</f>
        <v>0</v>
      </c>
      <c r="T33" s="1">
        <f>IF(Q33&lt;=2,1,0)</f>
        <v>1</v>
      </c>
      <c r="U33" s="1">
        <f>IF(Q33&gt;=10,1,0)</f>
        <v>0</v>
      </c>
      <c r="V33" s="1">
        <f>SUM(R33:U33)</f>
        <v>1</v>
      </c>
      <c r="AA33" s="1" t="s">
        <v>74</v>
      </c>
      <c r="AB33" s="1">
        <v>4.5999999999999996</v>
      </c>
      <c r="AC33" s="1">
        <v>5</v>
      </c>
      <c r="AD33" s="1">
        <v>3</v>
      </c>
      <c r="AE33" s="1">
        <f>IF(AND((10&gt;AD33),(AD33&gt;=AC33),(AC33&gt;=2)),1,0)</f>
        <v>0</v>
      </c>
      <c r="AF33" s="1">
        <f>IF(AND((AD33&lt;AC33),(AD33&gt;2),(AC33&lt;10)),1,0)</f>
        <v>1</v>
      </c>
      <c r="AG33" s="1">
        <f>IF(AD33&lt;=2,1,0)</f>
        <v>0</v>
      </c>
      <c r="AH33" s="1">
        <f>IF(AD33&gt;=10,1,0)</f>
        <v>0</v>
      </c>
      <c r="AI33" s="1">
        <f>SUM(AE33:AH33)</f>
        <v>1</v>
      </c>
    </row>
    <row r="34" spans="1:35" x14ac:dyDescent="0.25">
      <c r="A34" s="1" t="s">
        <v>76</v>
      </c>
      <c r="B34" s="1">
        <v>6.1</v>
      </c>
      <c r="C34" s="1">
        <v>5</v>
      </c>
      <c r="D34" s="1">
        <v>2</v>
      </c>
      <c r="E34" s="1">
        <f>IF(AND((10&gt;D34),(D34&gt;=C34),(C34&gt;=2)),1,0)</f>
        <v>0</v>
      </c>
      <c r="F34" s="1">
        <f>IF(AND((D34&lt;C34),(D34&gt;2),(C34&lt;10)),1,0)</f>
        <v>0</v>
      </c>
      <c r="G34" s="1">
        <f>IF(D34&lt;=2,1,0)</f>
        <v>1</v>
      </c>
      <c r="H34" s="1">
        <f>IF(D34&gt;=10,1,0)</f>
        <v>0</v>
      </c>
      <c r="I34" s="1">
        <f>SUM(E34:H34)</f>
        <v>1</v>
      </c>
      <c r="N34" s="1" t="s">
        <v>70</v>
      </c>
      <c r="O34" s="1">
        <v>5.5</v>
      </c>
      <c r="P34" s="1">
        <v>5</v>
      </c>
      <c r="Q34" s="1">
        <v>2</v>
      </c>
      <c r="R34" s="1">
        <f>IF(AND((10&gt;Q34),(Q34&gt;=P34),(P34&gt;=2)),1,0)</f>
        <v>0</v>
      </c>
      <c r="S34" s="1">
        <f>IF(AND((Q34&lt;P34),(Q34&gt;2),(P34&lt;10)),1,0)</f>
        <v>0</v>
      </c>
      <c r="T34" s="1">
        <f>IF(Q34&lt;=2,1,0)</f>
        <v>1</v>
      </c>
      <c r="U34" s="1">
        <f>IF(Q34&gt;=10,1,0)</f>
        <v>0</v>
      </c>
      <c r="V34" s="1">
        <f>SUM(R34:U34)</f>
        <v>1</v>
      </c>
      <c r="AA34" s="1" t="s">
        <v>74</v>
      </c>
      <c r="AB34" s="1">
        <v>4.5999999999999996</v>
      </c>
      <c r="AC34" s="1">
        <v>5</v>
      </c>
      <c r="AD34" s="1">
        <v>7</v>
      </c>
      <c r="AE34" s="1">
        <f>IF(AND((10&gt;AD34),(AD34&gt;=AC34),(AC34&gt;=2)),1,0)</f>
        <v>1</v>
      </c>
      <c r="AF34" s="1">
        <f>IF(AND((AD34&lt;AC34),(AD34&gt;2),(AC34&lt;10)),1,0)</f>
        <v>0</v>
      </c>
      <c r="AG34" s="1">
        <f>IF(AD34&lt;=2,1,0)</f>
        <v>0</v>
      </c>
      <c r="AH34" s="1">
        <f>IF(AD34&gt;=10,1,0)</f>
        <v>0</v>
      </c>
      <c r="AI34" s="1">
        <f>SUM(AE34:AH34)</f>
        <v>1</v>
      </c>
    </row>
    <row r="35" spans="1:35" x14ac:dyDescent="0.25">
      <c r="A35" s="1" t="s">
        <v>68</v>
      </c>
      <c r="B35" s="1">
        <v>6.1</v>
      </c>
      <c r="C35" s="1">
        <v>5</v>
      </c>
      <c r="D35" s="1">
        <v>2</v>
      </c>
      <c r="E35" s="1">
        <f>IF(AND((10&gt;D35),(D35&gt;=C35),(C35&gt;=2)),1,0)</f>
        <v>0</v>
      </c>
      <c r="F35" s="1">
        <f>IF(AND((D35&lt;C35),(D35&gt;2),(C35&lt;10)),1,0)</f>
        <v>0</v>
      </c>
      <c r="G35" s="1">
        <f>IF(D35&lt;=2,1,0)</f>
        <v>1</v>
      </c>
      <c r="H35" s="1">
        <f>IF(D35&gt;=10,1,0)</f>
        <v>0</v>
      </c>
      <c r="I35" s="1">
        <f>SUM(E35:H35)</f>
        <v>1</v>
      </c>
      <c r="N35" s="1" t="s">
        <v>65</v>
      </c>
      <c r="O35" s="1">
        <v>5.4</v>
      </c>
      <c r="P35" s="1">
        <v>5</v>
      </c>
      <c r="Q35" s="1">
        <v>2</v>
      </c>
      <c r="R35" s="1">
        <f>IF(AND((10&gt;Q35),(Q35&gt;=P35),(P35&gt;=2)),1,0)</f>
        <v>0</v>
      </c>
      <c r="S35" s="1">
        <f>IF(AND((Q35&lt;P35),(Q35&gt;2),(P35&lt;10)),1,0)</f>
        <v>0</v>
      </c>
      <c r="T35" s="1">
        <f>IF(Q35&lt;=2,1,0)</f>
        <v>1</v>
      </c>
      <c r="U35" s="1">
        <f>IF(Q35&gt;=10,1,0)</f>
        <v>0</v>
      </c>
      <c r="V35" s="1">
        <f>SUM(R35:U35)</f>
        <v>1</v>
      </c>
      <c r="AA35" s="1" t="s">
        <v>61</v>
      </c>
      <c r="AB35" s="1">
        <v>4.5999999999999996</v>
      </c>
      <c r="AC35" s="1">
        <v>5</v>
      </c>
      <c r="AD35" s="1">
        <v>3</v>
      </c>
      <c r="AE35" s="1">
        <f>IF(AND((10&gt;AD35),(AD35&gt;=AC35),(AC35&gt;=2)),1,0)</f>
        <v>0</v>
      </c>
      <c r="AF35" s="1">
        <f>IF(AND((AD35&lt;AC35),(AD35&gt;2),(AC35&lt;10)),1,0)</f>
        <v>1</v>
      </c>
      <c r="AG35" s="1">
        <f>IF(AD35&lt;=2,1,0)</f>
        <v>0</v>
      </c>
      <c r="AH35" s="1">
        <f>IF(AD35&gt;=10,1,0)</f>
        <v>0</v>
      </c>
      <c r="AI35" s="1">
        <f>SUM(AE35:AH35)</f>
        <v>1</v>
      </c>
    </row>
    <row r="36" spans="1:35" x14ac:dyDescent="0.25">
      <c r="A36" s="1" t="s">
        <v>76</v>
      </c>
      <c r="B36" s="1">
        <v>6.1</v>
      </c>
      <c r="C36" s="1">
        <v>5</v>
      </c>
      <c r="D36" s="1">
        <v>2</v>
      </c>
      <c r="E36" s="1">
        <f>IF(AND((10&gt;D36),(D36&gt;=C36),(C36&gt;=2)),1,0)</f>
        <v>0</v>
      </c>
      <c r="F36" s="1">
        <f>IF(AND((D36&lt;C36),(D36&gt;2),(C36&lt;10)),1,0)</f>
        <v>0</v>
      </c>
      <c r="G36" s="1">
        <f>IF(D36&lt;=2,1,0)</f>
        <v>1</v>
      </c>
      <c r="H36" s="1">
        <f>IF(D36&gt;=10,1,0)</f>
        <v>0</v>
      </c>
      <c r="I36" s="1">
        <f>SUM(E36:H36)</f>
        <v>1</v>
      </c>
      <c r="N36" s="1" t="s">
        <v>65</v>
      </c>
      <c r="O36" s="1">
        <v>5.4</v>
      </c>
      <c r="P36" s="1">
        <v>5</v>
      </c>
      <c r="Q36" s="1">
        <v>2</v>
      </c>
      <c r="R36" s="1">
        <f>IF(AND((10&gt;Q36),(Q36&gt;=P36),(P36&gt;=2)),1,0)</f>
        <v>0</v>
      </c>
      <c r="S36" s="1">
        <f>IF(AND((Q36&lt;P36),(Q36&gt;2),(P36&lt;10)),1,0)</f>
        <v>0</v>
      </c>
      <c r="T36" s="1">
        <f>IF(Q36&lt;=2,1,0)</f>
        <v>1</v>
      </c>
      <c r="U36" s="1">
        <f>IF(Q36&gt;=10,1,0)</f>
        <v>0</v>
      </c>
      <c r="V36" s="1">
        <f>SUM(R36:U36)</f>
        <v>1</v>
      </c>
      <c r="AA36" s="1" t="s">
        <v>61</v>
      </c>
      <c r="AB36" s="1">
        <v>4.5999999999999996</v>
      </c>
      <c r="AC36" s="1">
        <v>5</v>
      </c>
      <c r="AD36" s="1">
        <v>3</v>
      </c>
      <c r="AE36" s="1">
        <f>IF(AND((10&gt;AD36),(AD36&gt;=AC36),(AC36&gt;=2)),1,0)</f>
        <v>0</v>
      </c>
      <c r="AF36" s="1">
        <f>IF(AND((AD36&lt;AC36),(AD36&gt;2),(AC36&lt;10)),1,0)</f>
        <v>1</v>
      </c>
      <c r="AG36" s="1">
        <f>IF(AD36&lt;=2,1,0)</f>
        <v>0</v>
      </c>
      <c r="AH36" s="1">
        <f>IF(AD36&gt;=10,1,0)</f>
        <v>0</v>
      </c>
      <c r="AI36" s="1">
        <f>SUM(AE36:AH36)</f>
        <v>1</v>
      </c>
    </row>
    <row r="37" spans="1:35" x14ac:dyDescent="0.25">
      <c r="A37" s="1" t="s">
        <v>78</v>
      </c>
      <c r="B37" s="1">
        <v>6</v>
      </c>
      <c r="C37" s="1">
        <v>5</v>
      </c>
      <c r="D37" s="1">
        <v>2</v>
      </c>
      <c r="E37" s="1">
        <f>IF(AND((10&gt;D37),(D37&gt;=C37),(C37&gt;=2)),1,0)</f>
        <v>0</v>
      </c>
      <c r="F37" s="1">
        <f>IF(AND((D37&lt;C37),(D37&gt;2),(C37&lt;10)),1,0)</f>
        <v>0</v>
      </c>
      <c r="G37" s="1">
        <f>IF(D37&lt;=2,1,0)</f>
        <v>1</v>
      </c>
      <c r="H37" s="1">
        <f>IF(D37&gt;=10,1,0)</f>
        <v>0</v>
      </c>
      <c r="I37" s="1">
        <f>SUM(E37:H37)</f>
        <v>1</v>
      </c>
      <c r="N37" s="1" t="s">
        <v>65</v>
      </c>
      <c r="O37" s="1">
        <v>5.4</v>
      </c>
      <c r="P37" s="1">
        <v>5</v>
      </c>
      <c r="Q37" s="1">
        <v>2</v>
      </c>
      <c r="R37" s="1">
        <f>IF(AND((10&gt;Q37),(Q37&gt;=P37),(P37&gt;=2)),1,0)</f>
        <v>0</v>
      </c>
      <c r="S37" s="1">
        <f>IF(AND((Q37&lt;P37),(Q37&gt;2),(P37&lt;10)),1,0)</f>
        <v>0</v>
      </c>
      <c r="T37" s="1">
        <f>IF(Q37&lt;=2,1,0)</f>
        <v>1</v>
      </c>
      <c r="U37" s="1">
        <f>IF(Q37&gt;=10,1,0)</f>
        <v>0</v>
      </c>
      <c r="V37" s="1">
        <f>SUM(R37:U37)</f>
        <v>1</v>
      </c>
      <c r="AA37" s="1" t="s">
        <v>61</v>
      </c>
      <c r="AB37" s="1">
        <v>4.5999999999999996</v>
      </c>
      <c r="AC37" s="1">
        <v>5</v>
      </c>
      <c r="AD37" s="1">
        <v>9</v>
      </c>
      <c r="AE37" s="1">
        <f>IF(AND((10&gt;AD37),(AD37&gt;=AC37),(AC37&gt;=2)),1,0)</f>
        <v>1</v>
      </c>
      <c r="AF37" s="1">
        <f>IF(AND((AD37&lt;AC37),(AD37&gt;2),(AC37&lt;10)),1,0)</f>
        <v>0</v>
      </c>
      <c r="AG37" s="1">
        <f>IF(AD37&lt;=2,1,0)</f>
        <v>0</v>
      </c>
      <c r="AH37" s="1">
        <f>IF(AD37&gt;=10,1,0)</f>
        <v>0</v>
      </c>
      <c r="AI37" s="1">
        <f>SUM(AE37:AH37)</f>
        <v>1</v>
      </c>
    </row>
    <row r="38" spans="1:35" x14ac:dyDescent="0.25">
      <c r="A38" s="1" t="s">
        <v>68</v>
      </c>
      <c r="B38" s="1">
        <v>6.1</v>
      </c>
      <c r="C38" s="1">
        <v>4</v>
      </c>
      <c r="D38" s="1">
        <v>4</v>
      </c>
      <c r="E38" s="1">
        <f>IF(AND((10&gt;D38),(D38&gt;=C38),(C38&gt;=2)),1,0)</f>
        <v>1</v>
      </c>
      <c r="F38" s="1">
        <f>IF(AND((D38&lt;C38),(D38&gt;2),(C38&lt;10)),1,0)</f>
        <v>0</v>
      </c>
      <c r="G38" s="1">
        <f>IF(D38&lt;=2,1,0)</f>
        <v>0</v>
      </c>
      <c r="H38" s="1">
        <f>IF(D38&gt;=10,1,0)</f>
        <v>0</v>
      </c>
      <c r="I38" s="1">
        <f>SUM(E38:H38)</f>
        <v>1</v>
      </c>
      <c r="N38" s="1" t="s">
        <v>65</v>
      </c>
      <c r="O38" s="1">
        <v>5.4</v>
      </c>
      <c r="P38" s="1">
        <v>5</v>
      </c>
      <c r="Q38" s="1">
        <v>1</v>
      </c>
      <c r="R38" s="1">
        <f>IF(AND((10&gt;Q38),(Q38&gt;=P38),(P38&gt;=2)),1,0)</f>
        <v>0</v>
      </c>
      <c r="S38" s="1">
        <f>IF(AND((Q38&lt;P38),(Q38&gt;2),(P38&lt;10)),1,0)</f>
        <v>0</v>
      </c>
      <c r="T38" s="1">
        <f>IF(Q38&lt;=2,1,0)</f>
        <v>1</v>
      </c>
      <c r="U38" s="1">
        <f>IF(Q38&gt;=10,1,0)</f>
        <v>0</v>
      </c>
      <c r="V38" s="1">
        <f>SUM(R38:U38)</f>
        <v>1</v>
      </c>
      <c r="AA38" s="1" t="s">
        <v>61</v>
      </c>
      <c r="AB38" s="1">
        <v>4.5999999999999996</v>
      </c>
      <c r="AC38" s="1">
        <v>5</v>
      </c>
      <c r="AD38" s="1">
        <v>3</v>
      </c>
      <c r="AE38" s="1">
        <f>IF(AND((10&gt;AD38),(AD38&gt;=AC38),(AC38&gt;=2)),1,0)</f>
        <v>0</v>
      </c>
      <c r="AF38" s="1">
        <f>IF(AND((AD38&lt;AC38),(AD38&gt;2),(AC38&lt;10)),1,0)</f>
        <v>1</v>
      </c>
      <c r="AG38" s="1">
        <f>IF(AD38&lt;=2,1,0)</f>
        <v>0</v>
      </c>
      <c r="AH38" s="1">
        <f>IF(AD38&gt;=10,1,0)</f>
        <v>0</v>
      </c>
      <c r="AI38" s="1">
        <f>SUM(AE38:AH38)</f>
        <v>1</v>
      </c>
    </row>
    <row r="39" spans="1:35" x14ac:dyDescent="0.25">
      <c r="A39" s="1" t="s">
        <v>68</v>
      </c>
      <c r="B39" s="1">
        <v>6.1</v>
      </c>
      <c r="C39" s="1">
        <v>4</v>
      </c>
      <c r="D39" s="1">
        <v>9</v>
      </c>
      <c r="E39" s="1">
        <f>IF(AND((10&gt;D39),(D39&gt;=C39),(C39&gt;=2)),1,0)</f>
        <v>1</v>
      </c>
      <c r="F39" s="1">
        <f>IF(AND((D39&lt;C39),(D39&gt;2),(C39&lt;10)),1,0)</f>
        <v>0</v>
      </c>
      <c r="G39" s="1">
        <f>IF(D39&lt;=2,1,0)</f>
        <v>0</v>
      </c>
      <c r="H39" s="1">
        <f>IF(D39&gt;=10,1,0)</f>
        <v>0</v>
      </c>
      <c r="I39" s="1">
        <f>SUM(E39:H39)</f>
        <v>1</v>
      </c>
      <c r="N39" s="1" t="s">
        <v>65</v>
      </c>
      <c r="O39" s="1">
        <v>5.4</v>
      </c>
      <c r="P39" s="1">
        <v>5</v>
      </c>
      <c r="Q39" s="1">
        <v>2</v>
      </c>
      <c r="R39" s="1">
        <f>IF(AND((10&gt;Q39),(Q39&gt;=P39),(P39&gt;=2)),1,0)</f>
        <v>0</v>
      </c>
      <c r="S39" s="1">
        <f>IF(AND((Q39&lt;P39),(Q39&gt;2),(P39&lt;10)),1,0)</f>
        <v>0</v>
      </c>
      <c r="T39" s="1">
        <f>IF(Q39&lt;=2,1,0)</f>
        <v>1</v>
      </c>
      <c r="U39" s="1">
        <f>IF(Q39&gt;=10,1,0)</f>
        <v>0</v>
      </c>
      <c r="V39" s="1">
        <f>SUM(R39:U39)</f>
        <v>1</v>
      </c>
      <c r="AA39" s="1" t="s">
        <v>73</v>
      </c>
      <c r="AB39" s="1">
        <v>4.5</v>
      </c>
      <c r="AC39" s="1">
        <v>5</v>
      </c>
      <c r="AD39" s="1">
        <v>9</v>
      </c>
      <c r="AE39" s="1">
        <f>IF(AND((10&gt;AD39),(AD39&gt;=AC39),(AC39&gt;=2)),1,0)</f>
        <v>1</v>
      </c>
      <c r="AF39" s="1">
        <f>IF(AND((AD39&lt;AC39),(AD39&gt;2),(AC39&lt;10)),1,0)</f>
        <v>0</v>
      </c>
      <c r="AG39" s="1">
        <f>IF(AD39&lt;=2,1,0)</f>
        <v>0</v>
      </c>
      <c r="AH39" s="1">
        <f>IF(AD39&gt;=10,1,0)</f>
        <v>0</v>
      </c>
      <c r="AI39" s="1">
        <f>SUM(AE39:AH39)</f>
        <v>1</v>
      </c>
    </row>
    <row r="40" spans="1:35" x14ac:dyDescent="0.25">
      <c r="A40" s="1" t="s">
        <v>68</v>
      </c>
      <c r="B40" s="1">
        <v>6.1</v>
      </c>
      <c r="C40" s="1">
        <v>4</v>
      </c>
      <c r="D40" s="1">
        <v>9</v>
      </c>
      <c r="E40" s="1">
        <f>IF(AND((10&gt;D40),(D40&gt;=C40),(C40&gt;=2)),1,0)</f>
        <v>1</v>
      </c>
      <c r="F40" s="1">
        <f>IF(AND((D40&lt;C40),(D40&gt;2),(C40&lt;10)),1,0)</f>
        <v>0</v>
      </c>
      <c r="G40" s="1">
        <f>IF(D40&lt;=2,1,0)</f>
        <v>0</v>
      </c>
      <c r="H40" s="1">
        <f>IF(D40&gt;=10,1,0)</f>
        <v>0</v>
      </c>
      <c r="I40" s="1">
        <f>SUM(E40:H40)</f>
        <v>1</v>
      </c>
      <c r="N40" s="1" t="s">
        <v>65</v>
      </c>
      <c r="O40" s="1">
        <v>5.4</v>
      </c>
      <c r="P40" s="1">
        <v>5</v>
      </c>
      <c r="Q40" s="1">
        <v>1</v>
      </c>
      <c r="R40" s="1">
        <f>IF(AND((10&gt;Q40),(Q40&gt;=P40),(P40&gt;=2)),1,0)</f>
        <v>0</v>
      </c>
      <c r="S40" s="1">
        <f>IF(AND((Q40&lt;P40),(Q40&gt;2),(P40&lt;10)),1,0)</f>
        <v>0</v>
      </c>
      <c r="T40" s="1">
        <f>IF(Q40&lt;=2,1,0)</f>
        <v>1</v>
      </c>
      <c r="U40" s="1">
        <f>IF(Q40&gt;=10,1,0)</f>
        <v>0</v>
      </c>
      <c r="V40" s="1">
        <f>SUM(R40:U40)</f>
        <v>1</v>
      </c>
      <c r="AA40" s="1" t="s">
        <v>73</v>
      </c>
      <c r="AB40" s="1">
        <v>4.5</v>
      </c>
      <c r="AC40" s="1">
        <v>5</v>
      </c>
      <c r="AD40" s="1">
        <v>9</v>
      </c>
      <c r="AE40" s="1">
        <f>IF(AND((10&gt;AD40),(AD40&gt;=AC40),(AC40&gt;=2)),1,0)</f>
        <v>1</v>
      </c>
      <c r="AF40" s="1">
        <f>IF(AND((AD40&lt;AC40),(AD40&gt;2),(AC40&lt;10)),1,0)</f>
        <v>0</v>
      </c>
      <c r="AG40" s="1">
        <f>IF(AD40&lt;=2,1,0)</f>
        <v>0</v>
      </c>
      <c r="AH40" s="1">
        <f>IF(AD40&gt;=10,1,0)</f>
        <v>0</v>
      </c>
      <c r="AI40" s="1">
        <f>SUM(AE40:AH40)</f>
        <v>1</v>
      </c>
    </row>
    <row r="41" spans="1:35" x14ac:dyDescent="0.25">
      <c r="A41" s="1" t="s">
        <v>68</v>
      </c>
      <c r="B41" s="1">
        <v>6.1</v>
      </c>
      <c r="C41" s="1">
        <v>4</v>
      </c>
      <c r="D41" s="1">
        <v>6</v>
      </c>
      <c r="E41" s="1">
        <f>IF(AND((10&gt;D41),(D41&gt;=C41),(C41&gt;=2)),1,0)</f>
        <v>1</v>
      </c>
      <c r="F41" s="1">
        <f>IF(AND((D41&lt;C41),(D41&gt;2),(C41&lt;10)),1,0)</f>
        <v>0</v>
      </c>
      <c r="G41" s="1">
        <f>IF(D41&lt;=2,1,0)</f>
        <v>0</v>
      </c>
      <c r="H41" s="1">
        <f>IF(D41&gt;=10,1,0)</f>
        <v>0</v>
      </c>
      <c r="I41" s="1">
        <f>SUM(E41:H41)</f>
        <v>1</v>
      </c>
      <c r="N41" s="1" t="s">
        <v>65</v>
      </c>
      <c r="O41" s="1">
        <v>5.4</v>
      </c>
      <c r="P41" s="1">
        <v>5</v>
      </c>
      <c r="Q41" s="1">
        <v>2</v>
      </c>
      <c r="R41" s="1">
        <f>IF(AND((10&gt;Q41),(Q41&gt;=P41),(P41&gt;=2)),1,0)</f>
        <v>0</v>
      </c>
      <c r="S41" s="1">
        <f>IF(AND((Q41&lt;P41),(Q41&gt;2),(P41&lt;10)),1,0)</f>
        <v>0</v>
      </c>
      <c r="T41" s="1">
        <f>IF(Q41&lt;=2,1,0)</f>
        <v>1</v>
      </c>
      <c r="U41" s="1">
        <f>IF(Q41&gt;=10,1,0)</f>
        <v>0</v>
      </c>
      <c r="V41" s="1">
        <f>SUM(R41:U41)</f>
        <v>1</v>
      </c>
      <c r="AA41" s="1" t="s">
        <v>73</v>
      </c>
      <c r="AB41" s="1">
        <v>4.5</v>
      </c>
      <c r="AC41" s="1">
        <v>5</v>
      </c>
      <c r="AD41" s="1">
        <v>4</v>
      </c>
      <c r="AE41" s="1">
        <f>IF(AND((10&gt;AD41),(AD41&gt;=AC41),(AC41&gt;=2)),1,0)</f>
        <v>0</v>
      </c>
      <c r="AF41" s="1">
        <f>IF(AND((AD41&lt;AC41),(AD41&gt;2),(AC41&lt;10)),1,0)</f>
        <v>1</v>
      </c>
      <c r="AG41" s="1">
        <f>IF(AD41&lt;=2,1,0)</f>
        <v>0</v>
      </c>
      <c r="AH41" s="1">
        <f>IF(AD41&gt;=10,1,0)</f>
        <v>0</v>
      </c>
      <c r="AI41" s="1">
        <f>SUM(AE41:AH41)</f>
        <v>1</v>
      </c>
    </row>
    <row r="42" spans="1:35" x14ac:dyDescent="0.25">
      <c r="A42" s="1" t="s">
        <v>68</v>
      </c>
      <c r="B42" s="1">
        <v>6.1</v>
      </c>
      <c r="C42" s="1">
        <v>4</v>
      </c>
      <c r="D42" s="1">
        <v>6</v>
      </c>
      <c r="E42" s="1">
        <f>IF(AND((10&gt;D42),(D42&gt;=C42),(C42&gt;=2)),1,0)</f>
        <v>1</v>
      </c>
      <c r="F42" s="1">
        <f>IF(AND((D42&lt;C42),(D42&gt;2),(C42&lt;10)),1,0)</f>
        <v>0</v>
      </c>
      <c r="G42" s="1">
        <f>IF(D42&lt;=2,1,0)</f>
        <v>0</v>
      </c>
      <c r="H42" s="1">
        <f>IF(D42&gt;=10,1,0)</f>
        <v>0</v>
      </c>
      <c r="I42" s="1">
        <f>SUM(E42:H42)</f>
        <v>1</v>
      </c>
      <c r="N42" s="1" t="s">
        <v>71</v>
      </c>
      <c r="O42" s="1">
        <v>5.4</v>
      </c>
      <c r="P42" s="1">
        <v>5</v>
      </c>
      <c r="Q42" s="1">
        <v>2</v>
      </c>
      <c r="R42" s="1">
        <f>IF(AND((10&gt;Q42),(Q42&gt;=P42),(P42&gt;=2)),1,0)</f>
        <v>0</v>
      </c>
      <c r="S42" s="1">
        <f>IF(AND((Q42&lt;P42),(Q42&gt;2),(P42&lt;10)),1,0)</f>
        <v>0</v>
      </c>
      <c r="T42" s="1">
        <f>IF(Q42&lt;=2,1,0)</f>
        <v>1</v>
      </c>
      <c r="U42" s="1">
        <f>IF(Q42&gt;=10,1,0)</f>
        <v>0</v>
      </c>
      <c r="V42" s="1">
        <f>SUM(R42:U42)</f>
        <v>1</v>
      </c>
      <c r="AA42" s="1" t="s">
        <v>69</v>
      </c>
      <c r="AB42" s="1">
        <v>4.4000000000000004</v>
      </c>
      <c r="AC42" s="1">
        <v>5</v>
      </c>
      <c r="AD42" s="1">
        <v>9</v>
      </c>
      <c r="AE42" s="1">
        <f>IF(AND((10&gt;AD42),(AD42&gt;=AC42),(AC42&gt;=2)),1,0)</f>
        <v>1</v>
      </c>
      <c r="AF42" s="1">
        <f>IF(AND((AD42&lt;AC42),(AD42&gt;2),(AC42&lt;10)),1,0)</f>
        <v>0</v>
      </c>
      <c r="AG42" s="1">
        <f>IF(AD42&lt;=2,1,0)</f>
        <v>0</v>
      </c>
      <c r="AH42" s="1">
        <f>IF(AD42&gt;=10,1,0)</f>
        <v>0</v>
      </c>
      <c r="AI42" s="1">
        <f>SUM(AE42:AH42)</f>
        <v>1</v>
      </c>
    </row>
    <row r="43" spans="1:35" x14ac:dyDescent="0.25">
      <c r="A43" s="1" t="s">
        <v>68</v>
      </c>
      <c r="B43" s="1">
        <v>6.1</v>
      </c>
      <c r="C43" s="1">
        <v>4</v>
      </c>
      <c r="D43" s="1">
        <v>6</v>
      </c>
      <c r="E43" s="1">
        <f>IF(AND((10&gt;D43),(D43&gt;=C43),(C43&gt;=2)),1,0)</f>
        <v>1</v>
      </c>
      <c r="F43" s="1">
        <f>IF(AND((D43&lt;C43),(D43&gt;2),(C43&lt;10)),1,0)</f>
        <v>0</v>
      </c>
      <c r="G43" s="1">
        <f>IF(D43&lt;=2,1,0)</f>
        <v>0</v>
      </c>
      <c r="H43" s="1">
        <f>IF(D43&gt;=10,1,0)</f>
        <v>0</v>
      </c>
      <c r="I43" s="1">
        <f>SUM(E43:H43)</f>
        <v>1</v>
      </c>
      <c r="N43" s="1" t="s">
        <v>71</v>
      </c>
      <c r="O43" s="1">
        <v>5.4</v>
      </c>
      <c r="P43" s="1">
        <v>5</v>
      </c>
      <c r="Q43" s="1">
        <v>2</v>
      </c>
      <c r="R43" s="1">
        <f>IF(AND((10&gt;Q43),(Q43&gt;=P43),(P43&gt;=2)),1,0)</f>
        <v>0</v>
      </c>
      <c r="S43" s="1">
        <f>IF(AND((Q43&lt;P43),(Q43&gt;2),(P43&lt;10)),1,0)</f>
        <v>0</v>
      </c>
      <c r="T43" s="1">
        <f>IF(Q43&lt;=2,1,0)</f>
        <v>1</v>
      </c>
      <c r="U43" s="1">
        <f>IF(Q43&gt;=10,1,0)</f>
        <v>0</v>
      </c>
      <c r="V43" s="1">
        <f>SUM(R43:U43)</f>
        <v>1</v>
      </c>
      <c r="AA43" s="1" t="s">
        <v>87</v>
      </c>
      <c r="AB43" s="1">
        <v>4.4000000000000004</v>
      </c>
      <c r="AC43" s="1">
        <v>5</v>
      </c>
      <c r="AD43" s="1">
        <v>11</v>
      </c>
      <c r="AE43" s="1">
        <f>IF(AND((10&gt;AD43),(AD43&gt;=AC43),(AC43&gt;=2)),1,0)</f>
        <v>0</v>
      </c>
      <c r="AF43" s="1">
        <f>IF(AND((AD43&lt;AC43),(AD43&gt;2),(AC43&lt;10)),1,0)</f>
        <v>0</v>
      </c>
      <c r="AG43" s="1">
        <f>IF(AD43&lt;=2,1,0)</f>
        <v>0</v>
      </c>
      <c r="AH43" s="1">
        <f>IF(AD43&gt;=10,1,0)</f>
        <v>1</v>
      </c>
      <c r="AI43" s="1">
        <f>SUM(AE43:AH43)</f>
        <v>1</v>
      </c>
    </row>
    <row r="44" spans="1:35" x14ac:dyDescent="0.25">
      <c r="A44" s="1" t="s">
        <v>78</v>
      </c>
      <c r="B44" s="1">
        <v>6</v>
      </c>
      <c r="C44" s="1">
        <v>4</v>
      </c>
      <c r="D44" s="1">
        <v>7</v>
      </c>
      <c r="E44" s="1">
        <f>IF(AND((10&gt;D44),(D44&gt;=C44),(C44&gt;=2)),1,0)</f>
        <v>1</v>
      </c>
      <c r="F44" s="1">
        <f>IF(AND((D44&lt;C44),(D44&gt;2),(C44&lt;10)),1,0)</f>
        <v>0</v>
      </c>
      <c r="G44" s="1">
        <f>IF(D44&lt;=2,1,0)</f>
        <v>0</v>
      </c>
      <c r="H44" s="1">
        <f>IF(D44&gt;=10,1,0)</f>
        <v>0</v>
      </c>
      <c r="I44" s="1">
        <f>SUM(E44:H44)</f>
        <v>1</v>
      </c>
      <c r="N44" s="1" t="s">
        <v>71</v>
      </c>
      <c r="O44" s="1">
        <v>5.4</v>
      </c>
      <c r="P44" s="1">
        <v>5</v>
      </c>
      <c r="Q44" s="1">
        <v>1</v>
      </c>
      <c r="R44" s="1">
        <f>IF(AND((10&gt;Q44),(Q44&gt;=P44),(P44&gt;=2)),1,0)</f>
        <v>0</v>
      </c>
      <c r="S44" s="1">
        <f>IF(AND((Q44&lt;P44),(Q44&gt;2),(P44&lt;10)),1,0)</f>
        <v>0</v>
      </c>
      <c r="T44" s="1">
        <f>IF(Q44&lt;=2,1,0)</f>
        <v>1</v>
      </c>
      <c r="U44" s="1">
        <f>IF(Q44&gt;=10,1,0)</f>
        <v>0</v>
      </c>
      <c r="V44" s="1">
        <f>SUM(R44:U44)</f>
        <v>1</v>
      </c>
      <c r="AA44" s="1" t="s">
        <v>77</v>
      </c>
      <c r="AB44" s="1">
        <v>4.3</v>
      </c>
      <c r="AC44" s="1">
        <v>5</v>
      </c>
      <c r="AD44" s="1">
        <v>5</v>
      </c>
      <c r="AE44" s="1">
        <f>IF(AND((10&gt;AD44),(AD44&gt;=AC44),(AC44&gt;=2)),1,0)</f>
        <v>1</v>
      </c>
      <c r="AF44" s="1">
        <f>IF(AND((AD44&lt;AC44),(AD44&gt;2),(AC44&lt;10)),1,0)</f>
        <v>0</v>
      </c>
      <c r="AG44" s="1">
        <f>IF(AD44&lt;=2,1,0)</f>
        <v>0</v>
      </c>
      <c r="AH44" s="1">
        <f>IF(AD44&gt;=10,1,0)</f>
        <v>0</v>
      </c>
      <c r="AI44" s="1">
        <f>SUM(AE44:AH44)</f>
        <v>1</v>
      </c>
    </row>
    <row r="45" spans="1:35" x14ac:dyDescent="0.25">
      <c r="A45" s="1" t="s">
        <v>68</v>
      </c>
      <c r="B45" s="1">
        <v>6.1</v>
      </c>
      <c r="C45" s="1">
        <v>4</v>
      </c>
      <c r="D45" s="1">
        <v>2</v>
      </c>
      <c r="E45" s="1">
        <f>IF(AND((10&gt;D45),(D45&gt;=C45),(C45&gt;=2)),1,0)</f>
        <v>0</v>
      </c>
      <c r="F45" s="1">
        <f>IF(AND((D45&lt;C45),(D45&gt;2),(C45&lt;10)),1,0)</f>
        <v>0</v>
      </c>
      <c r="G45" s="1">
        <f>IF(D45&lt;=2,1,0)</f>
        <v>1</v>
      </c>
      <c r="H45" s="1">
        <f>IF(D45&gt;=10,1,0)</f>
        <v>0</v>
      </c>
      <c r="I45" s="1">
        <f>SUM(E45:H45)</f>
        <v>1</v>
      </c>
      <c r="N45" s="1" t="s">
        <v>62</v>
      </c>
      <c r="O45" s="1">
        <v>5.2</v>
      </c>
      <c r="P45" s="1">
        <v>5</v>
      </c>
      <c r="Q45" s="1">
        <v>2</v>
      </c>
      <c r="R45" s="1">
        <f>IF(AND((10&gt;Q45),(Q45&gt;=P45),(P45&gt;=2)),1,0)</f>
        <v>0</v>
      </c>
      <c r="S45" s="1">
        <f>IF(AND((Q45&lt;P45),(Q45&gt;2),(P45&lt;10)),1,0)</f>
        <v>0</v>
      </c>
      <c r="T45" s="1">
        <f>IF(Q45&lt;=2,1,0)</f>
        <v>1</v>
      </c>
      <c r="U45" s="1">
        <f>IF(Q45&gt;=10,1,0)</f>
        <v>0</v>
      </c>
      <c r="V45" s="1">
        <f>SUM(R45:U45)</f>
        <v>1</v>
      </c>
      <c r="AA45" s="1" t="s">
        <v>80</v>
      </c>
      <c r="AB45" s="1">
        <v>4.0999999999999996</v>
      </c>
      <c r="AC45" s="1">
        <v>5</v>
      </c>
      <c r="AD45" s="1">
        <v>5</v>
      </c>
      <c r="AE45" s="1">
        <f>IF(AND((10&gt;AD45),(AD45&gt;=AC45),(AC45&gt;=2)),1,0)</f>
        <v>1</v>
      </c>
      <c r="AF45" s="1">
        <f>IF(AND((AD45&lt;AC45),(AD45&gt;2),(AC45&lt;10)),1,0)</f>
        <v>0</v>
      </c>
      <c r="AG45" s="1">
        <f>IF(AD45&lt;=2,1,0)</f>
        <v>0</v>
      </c>
      <c r="AH45" s="1">
        <f>IF(AD45&gt;=10,1,0)</f>
        <v>0</v>
      </c>
      <c r="AI45" s="1">
        <f>SUM(AE45:AH45)</f>
        <v>1</v>
      </c>
    </row>
    <row r="46" spans="1:35" x14ac:dyDescent="0.25">
      <c r="A46" s="1" t="s">
        <v>68</v>
      </c>
      <c r="B46" s="1">
        <v>6.1</v>
      </c>
      <c r="C46" s="1">
        <v>4</v>
      </c>
      <c r="D46" s="1">
        <v>2</v>
      </c>
      <c r="E46" s="1">
        <f>IF(AND((10&gt;D46),(D46&gt;=C46),(C46&gt;=2)),1,0)</f>
        <v>0</v>
      </c>
      <c r="F46" s="1">
        <f>IF(AND((D46&lt;C46),(D46&gt;2),(C46&lt;10)),1,0)</f>
        <v>0</v>
      </c>
      <c r="G46" s="1">
        <f>IF(D46&lt;=2,1,0)</f>
        <v>1</v>
      </c>
      <c r="H46" s="1">
        <f>IF(D46&gt;=10,1,0)</f>
        <v>0</v>
      </c>
      <c r="I46" s="1">
        <f>SUM(E46:H46)</f>
        <v>1</v>
      </c>
      <c r="N46" s="1" t="s">
        <v>59</v>
      </c>
      <c r="O46" s="1">
        <v>5.2</v>
      </c>
      <c r="P46" s="1">
        <v>5</v>
      </c>
      <c r="Q46" s="1">
        <v>2</v>
      </c>
      <c r="R46" s="1">
        <f>IF(AND((10&gt;Q46),(Q46&gt;=P46),(P46&gt;=2)),1,0)</f>
        <v>0</v>
      </c>
      <c r="S46" s="1">
        <f>IF(AND((Q46&lt;P46),(Q46&gt;2),(P46&lt;10)),1,0)</f>
        <v>0</v>
      </c>
      <c r="T46" s="1">
        <f>IF(Q46&lt;=2,1,0)</f>
        <v>1</v>
      </c>
      <c r="U46" s="1">
        <f>IF(Q46&gt;=10,1,0)</f>
        <v>0</v>
      </c>
      <c r="V46" s="1">
        <f>SUM(R46:U46)</f>
        <v>1</v>
      </c>
      <c r="AA46" s="1" t="s">
        <v>74</v>
      </c>
      <c r="AB46" s="1">
        <v>4.5999999999999996</v>
      </c>
      <c r="AC46" s="1">
        <v>5</v>
      </c>
      <c r="AD46" s="1">
        <v>2</v>
      </c>
      <c r="AE46" s="1">
        <f>IF(AND((10&gt;AD46),(AD46&gt;=AC46),(AC46&gt;=2)),1,0)</f>
        <v>0</v>
      </c>
      <c r="AF46" s="1">
        <f>IF(AND((AD46&lt;AC46),(AD46&gt;2),(AC46&lt;10)),1,0)</f>
        <v>0</v>
      </c>
      <c r="AG46" s="1">
        <f>IF(AD46&lt;=2,1,0)</f>
        <v>1</v>
      </c>
      <c r="AH46" s="1">
        <f>IF(AD46&gt;=10,1,0)</f>
        <v>0</v>
      </c>
      <c r="AI46" s="1">
        <f>SUM(AE46:AH46)</f>
        <v>1</v>
      </c>
    </row>
    <row r="47" spans="1:35" x14ac:dyDescent="0.25">
      <c r="A47" s="1" t="s">
        <v>68</v>
      </c>
      <c r="B47" s="1">
        <v>6.1</v>
      </c>
      <c r="C47" s="1">
        <v>4</v>
      </c>
      <c r="D47" s="1">
        <v>2</v>
      </c>
      <c r="E47" s="1">
        <f>IF(AND((10&gt;D47),(D47&gt;=C47),(C47&gt;=2)),1,0)</f>
        <v>0</v>
      </c>
      <c r="F47" s="1">
        <f>IF(AND((D47&lt;C47),(D47&gt;2),(C47&lt;10)),1,0)</f>
        <v>0</v>
      </c>
      <c r="G47" s="1">
        <f>IF(D47&lt;=2,1,0)</f>
        <v>1</v>
      </c>
      <c r="H47" s="1">
        <f>IF(D47&gt;=10,1,0)</f>
        <v>0</v>
      </c>
      <c r="I47" s="1">
        <f>SUM(E47:H47)</f>
        <v>1</v>
      </c>
      <c r="N47" s="1" t="s">
        <v>62</v>
      </c>
      <c r="O47" s="1">
        <v>5.2</v>
      </c>
      <c r="P47" s="1">
        <v>5</v>
      </c>
      <c r="Q47" s="1">
        <v>0</v>
      </c>
      <c r="R47" s="1">
        <f>IF(AND((10&gt;Q47),(Q47&gt;=P47),(P47&gt;=2)),1,0)</f>
        <v>0</v>
      </c>
      <c r="S47" s="1">
        <f>IF(AND((Q47&lt;P47),(Q47&gt;2),(P47&lt;10)),1,0)</f>
        <v>0</v>
      </c>
      <c r="T47" s="1">
        <f>IF(Q47&lt;=2,1,0)</f>
        <v>1</v>
      </c>
      <c r="U47" s="1">
        <f>IF(Q47&gt;=10,1,0)</f>
        <v>0</v>
      </c>
      <c r="V47" s="1">
        <f>SUM(R47:U47)</f>
        <v>1</v>
      </c>
      <c r="AA47" s="1" t="s">
        <v>74</v>
      </c>
      <c r="AB47" s="1">
        <v>4.5999999999999996</v>
      </c>
      <c r="AC47" s="1">
        <v>5</v>
      </c>
      <c r="AD47" s="1">
        <v>2</v>
      </c>
      <c r="AE47" s="1">
        <f>IF(AND((10&gt;AD47),(AD47&gt;=AC47),(AC47&gt;=2)),1,0)</f>
        <v>0</v>
      </c>
      <c r="AF47" s="1">
        <f>IF(AND((AD47&lt;AC47),(AD47&gt;2),(AC47&lt;10)),1,0)</f>
        <v>0</v>
      </c>
      <c r="AG47" s="1">
        <f>IF(AD47&lt;=2,1,0)</f>
        <v>1</v>
      </c>
      <c r="AH47" s="1">
        <f>IF(AD47&gt;=10,1,0)</f>
        <v>0</v>
      </c>
      <c r="AI47" s="1">
        <f>SUM(AE47:AH47)</f>
        <v>1</v>
      </c>
    </row>
    <row r="48" spans="1:35" x14ac:dyDescent="0.25">
      <c r="A48" s="1" t="s">
        <v>68</v>
      </c>
      <c r="B48" s="1">
        <v>6.1</v>
      </c>
      <c r="C48" s="1">
        <v>4</v>
      </c>
      <c r="D48" s="1">
        <v>2</v>
      </c>
      <c r="E48" s="1">
        <f>IF(AND((10&gt;D48),(D48&gt;=C48),(C48&gt;=2)),1,0)</f>
        <v>0</v>
      </c>
      <c r="F48" s="1">
        <f>IF(AND((D48&lt;C48),(D48&gt;2),(C48&lt;10)),1,0)</f>
        <v>0</v>
      </c>
      <c r="G48" s="1">
        <f>IF(D48&lt;=2,1,0)</f>
        <v>1</v>
      </c>
      <c r="H48" s="1">
        <f>IF(D48&gt;=10,1,0)</f>
        <v>0</v>
      </c>
      <c r="I48" s="1">
        <f>SUM(E48:H48)</f>
        <v>1</v>
      </c>
      <c r="N48" s="1" t="s">
        <v>59</v>
      </c>
      <c r="O48" s="1">
        <v>5.2</v>
      </c>
      <c r="P48" s="1">
        <v>5</v>
      </c>
      <c r="Q48" s="1">
        <v>2</v>
      </c>
      <c r="R48" s="1">
        <f>IF(AND((10&gt;Q48),(Q48&gt;=P48),(P48&gt;=2)),1,0)</f>
        <v>0</v>
      </c>
      <c r="S48" s="1">
        <f>IF(AND((Q48&lt;P48),(Q48&gt;2),(P48&lt;10)),1,0)</f>
        <v>0</v>
      </c>
      <c r="T48" s="1">
        <f>IF(Q48&lt;=2,1,0)</f>
        <v>1</v>
      </c>
      <c r="U48" s="1">
        <f>IF(Q48&gt;=10,1,0)</f>
        <v>0</v>
      </c>
      <c r="V48" s="1">
        <f>SUM(R48:U48)</f>
        <v>1</v>
      </c>
      <c r="AA48" s="1" t="s">
        <v>61</v>
      </c>
      <c r="AB48" s="1">
        <v>4.5999999999999996</v>
      </c>
      <c r="AC48" s="1">
        <v>5</v>
      </c>
      <c r="AD48" s="1">
        <v>1</v>
      </c>
      <c r="AE48" s="1">
        <f>IF(AND((10&gt;AD48),(AD48&gt;=AC48),(AC48&gt;=2)),1,0)</f>
        <v>0</v>
      </c>
      <c r="AF48" s="1">
        <f>IF(AND((AD48&lt;AC48),(AD48&gt;2),(AC48&lt;10)),1,0)</f>
        <v>0</v>
      </c>
      <c r="AG48" s="1">
        <f>IF(AD48&lt;=2,1,0)</f>
        <v>1</v>
      </c>
      <c r="AH48" s="1">
        <f>IF(AD48&gt;=10,1,0)</f>
        <v>0</v>
      </c>
      <c r="AI48" s="1">
        <f>SUM(AE48:AH48)</f>
        <v>1</v>
      </c>
    </row>
    <row r="49" spans="1:35" x14ac:dyDescent="0.25">
      <c r="A49" s="1" t="s">
        <v>68</v>
      </c>
      <c r="B49" s="1">
        <v>6.1</v>
      </c>
      <c r="C49" s="1">
        <v>4</v>
      </c>
      <c r="D49" s="1">
        <v>1</v>
      </c>
      <c r="E49" s="1">
        <f>IF(AND((10&gt;D49),(D49&gt;=C49),(C49&gt;=2)),1,0)</f>
        <v>0</v>
      </c>
      <c r="F49" s="1">
        <f>IF(AND((D49&lt;C49),(D49&gt;2),(C49&lt;10)),1,0)</f>
        <v>0</v>
      </c>
      <c r="G49" s="1">
        <f>IF(D49&lt;=2,1,0)</f>
        <v>1</v>
      </c>
      <c r="H49" s="1">
        <f>IF(D49&gt;=10,1,0)</f>
        <v>0</v>
      </c>
      <c r="I49" s="1">
        <f>SUM(E49:H49)</f>
        <v>1</v>
      </c>
      <c r="N49" s="1" t="s">
        <v>62</v>
      </c>
      <c r="O49" s="1">
        <v>5.2</v>
      </c>
      <c r="P49" s="1">
        <v>5</v>
      </c>
      <c r="Q49" s="1">
        <v>2</v>
      </c>
      <c r="R49" s="1">
        <f>IF(AND((10&gt;Q49),(Q49&gt;=P49),(P49&gt;=2)),1,0)</f>
        <v>0</v>
      </c>
      <c r="S49" s="1">
        <f>IF(AND((Q49&lt;P49),(Q49&gt;2),(P49&lt;10)),1,0)</f>
        <v>0</v>
      </c>
      <c r="T49" s="1">
        <f>IF(Q49&lt;=2,1,0)</f>
        <v>1</v>
      </c>
      <c r="U49" s="1">
        <f>IF(Q49&gt;=10,1,0)</f>
        <v>0</v>
      </c>
      <c r="V49" s="1">
        <f>SUM(R49:U49)</f>
        <v>1</v>
      </c>
      <c r="AA49" s="1" t="s">
        <v>61</v>
      </c>
      <c r="AB49" s="1">
        <v>4.5999999999999996</v>
      </c>
      <c r="AC49" s="1">
        <v>5</v>
      </c>
      <c r="AD49" s="1">
        <v>2</v>
      </c>
      <c r="AE49" s="1">
        <f>IF(AND((10&gt;AD49),(AD49&gt;=AC49),(AC49&gt;=2)),1,0)</f>
        <v>0</v>
      </c>
      <c r="AF49" s="1">
        <f>IF(AND((AD49&lt;AC49),(AD49&gt;2),(AC49&lt;10)),1,0)</f>
        <v>0</v>
      </c>
      <c r="AG49" s="1">
        <f>IF(AD49&lt;=2,1,0)</f>
        <v>1</v>
      </c>
      <c r="AH49" s="1">
        <f>IF(AD49&gt;=10,1,0)</f>
        <v>0</v>
      </c>
      <c r="AI49" s="1">
        <f>SUM(AE49:AH49)</f>
        <v>1</v>
      </c>
    </row>
    <row r="50" spans="1:35" x14ac:dyDescent="0.25">
      <c r="A50" s="1" t="s">
        <v>68</v>
      </c>
      <c r="B50" s="1">
        <v>6.1</v>
      </c>
      <c r="C50" s="1">
        <v>4</v>
      </c>
      <c r="D50" s="1">
        <v>2</v>
      </c>
      <c r="E50" s="1">
        <f>IF(AND((10&gt;D50),(D50&gt;=C50),(C50&gt;=2)),1,0)</f>
        <v>0</v>
      </c>
      <c r="F50" s="1">
        <f>IF(AND((D50&lt;C50),(D50&gt;2),(C50&lt;10)),1,0)</f>
        <v>0</v>
      </c>
      <c r="G50" s="1">
        <f>IF(D50&lt;=2,1,0)</f>
        <v>1</v>
      </c>
      <c r="H50" s="1">
        <f>IF(D50&gt;=10,1,0)</f>
        <v>0</v>
      </c>
      <c r="I50" s="1">
        <f>SUM(E50:H50)</f>
        <v>1</v>
      </c>
      <c r="N50" s="1" t="s">
        <v>62</v>
      </c>
      <c r="O50" s="1">
        <v>5.2</v>
      </c>
      <c r="P50" s="1">
        <v>5</v>
      </c>
      <c r="Q50" s="1">
        <v>2</v>
      </c>
      <c r="R50" s="1">
        <f>IF(AND((10&gt;Q50),(Q50&gt;=P50),(P50&gt;=2)),1,0)</f>
        <v>0</v>
      </c>
      <c r="S50" s="1">
        <f>IF(AND((Q50&lt;P50),(Q50&gt;2),(P50&lt;10)),1,0)</f>
        <v>0</v>
      </c>
      <c r="T50" s="1">
        <f>IF(Q50&lt;=2,1,0)</f>
        <v>1</v>
      </c>
      <c r="U50" s="1">
        <f>IF(Q50&gt;=10,1,0)</f>
        <v>0</v>
      </c>
      <c r="V50" s="1">
        <f>SUM(R50:U50)</f>
        <v>1</v>
      </c>
      <c r="AA50" s="1" t="s">
        <v>74</v>
      </c>
      <c r="AB50" s="1">
        <v>4.5999999999999996</v>
      </c>
      <c r="AC50" s="1">
        <v>5</v>
      </c>
      <c r="AD50" s="1">
        <v>1</v>
      </c>
      <c r="AE50" s="1">
        <f>IF(AND((10&gt;AD50),(AD50&gt;=AC50),(AC50&gt;=2)),1,0)</f>
        <v>0</v>
      </c>
      <c r="AF50" s="1">
        <f>IF(AND((AD50&lt;AC50),(AD50&gt;2),(AC50&lt;10)),1,0)</f>
        <v>0</v>
      </c>
      <c r="AG50" s="1">
        <f>IF(AD50&lt;=2,1,0)</f>
        <v>1</v>
      </c>
      <c r="AH50" s="1">
        <f>IF(AD50&gt;=10,1,0)</f>
        <v>0</v>
      </c>
      <c r="AI50" s="1">
        <f>SUM(AE50:AH50)</f>
        <v>1</v>
      </c>
    </row>
    <row r="51" spans="1:35" x14ac:dyDescent="0.25">
      <c r="A51" s="1" t="s">
        <v>68</v>
      </c>
      <c r="B51" s="1">
        <v>6.1</v>
      </c>
      <c r="C51" s="1">
        <v>4</v>
      </c>
      <c r="D51" s="1">
        <v>2</v>
      </c>
      <c r="E51" s="1">
        <f>IF(AND((10&gt;D51),(D51&gt;=C51),(C51&gt;=2)),1,0)</f>
        <v>0</v>
      </c>
      <c r="F51" s="1">
        <f>IF(AND((D51&lt;C51),(D51&gt;2),(C51&lt;10)),1,0)</f>
        <v>0</v>
      </c>
      <c r="G51" s="1">
        <f>IF(D51&lt;=2,1,0)</f>
        <v>1</v>
      </c>
      <c r="H51" s="1">
        <f>IF(D51&gt;=10,1,0)</f>
        <v>0</v>
      </c>
      <c r="I51" s="1">
        <f>SUM(E51:H51)</f>
        <v>1</v>
      </c>
      <c r="N51" s="1" t="s">
        <v>62</v>
      </c>
      <c r="O51" s="1">
        <v>5.2</v>
      </c>
      <c r="P51" s="1">
        <v>5</v>
      </c>
      <c r="Q51" s="1">
        <v>2</v>
      </c>
      <c r="R51" s="1">
        <f>IF(AND((10&gt;Q51),(Q51&gt;=P51),(P51&gt;=2)),1,0)</f>
        <v>0</v>
      </c>
      <c r="S51" s="1">
        <f>IF(AND((Q51&lt;P51),(Q51&gt;2),(P51&lt;10)),1,0)</f>
        <v>0</v>
      </c>
      <c r="T51" s="1">
        <f>IF(Q51&lt;=2,1,0)</f>
        <v>1</v>
      </c>
      <c r="U51" s="1">
        <f>IF(Q51&gt;=10,1,0)</f>
        <v>0</v>
      </c>
      <c r="V51" s="1">
        <f>SUM(R51:U51)</f>
        <v>1</v>
      </c>
      <c r="AA51" s="1" t="s">
        <v>61</v>
      </c>
      <c r="AB51" s="1">
        <v>4.5999999999999996</v>
      </c>
      <c r="AC51" s="1">
        <v>5</v>
      </c>
      <c r="AD51" s="1">
        <v>2</v>
      </c>
      <c r="AE51" s="1">
        <f>IF(AND((10&gt;AD51),(AD51&gt;=AC51),(AC51&gt;=2)),1,0)</f>
        <v>0</v>
      </c>
      <c r="AF51" s="1">
        <f>IF(AND((AD51&lt;AC51),(AD51&gt;2),(AC51&lt;10)),1,0)</f>
        <v>0</v>
      </c>
      <c r="AG51" s="1">
        <f>IF(AD51&lt;=2,1,0)</f>
        <v>1</v>
      </c>
      <c r="AH51" s="1">
        <f>IF(AD51&gt;=10,1,0)</f>
        <v>0</v>
      </c>
      <c r="AI51" s="1">
        <f>SUM(AE51:AH51)</f>
        <v>1</v>
      </c>
    </row>
    <row r="52" spans="1:35" x14ac:dyDescent="0.25">
      <c r="A52" s="1" t="s">
        <v>78</v>
      </c>
      <c r="B52" s="1">
        <v>6</v>
      </c>
      <c r="C52" s="1">
        <v>4</v>
      </c>
      <c r="D52" s="1">
        <v>2</v>
      </c>
      <c r="E52" s="1">
        <f>IF(AND((10&gt;D52),(D52&gt;=C52),(C52&gt;=2)),1,0)</f>
        <v>0</v>
      </c>
      <c r="F52" s="1">
        <f>IF(AND((D52&lt;C52),(D52&gt;2),(C52&lt;10)),1,0)</f>
        <v>0</v>
      </c>
      <c r="G52" s="1">
        <f>IF(D52&lt;=2,1,0)</f>
        <v>1</v>
      </c>
      <c r="H52" s="1">
        <f>IF(D52&gt;=10,1,0)</f>
        <v>0</v>
      </c>
      <c r="I52" s="1">
        <f>SUM(E52:H52)</f>
        <v>1</v>
      </c>
      <c r="N52" s="1" t="s">
        <v>75</v>
      </c>
      <c r="O52" s="1">
        <v>5</v>
      </c>
      <c r="P52" s="1">
        <v>5</v>
      </c>
      <c r="Q52" s="1">
        <v>1</v>
      </c>
      <c r="R52" s="1">
        <f>IF(AND((10&gt;Q52),(Q52&gt;=P52),(P52&gt;=2)),1,0)</f>
        <v>0</v>
      </c>
      <c r="S52" s="1">
        <f>IF(AND((Q52&lt;P52),(Q52&gt;2),(P52&lt;10)),1,0)</f>
        <v>0</v>
      </c>
      <c r="T52" s="1">
        <f>IF(Q52&lt;=2,1,0)</f>
        <v>1</v>
      </c>
      <c r="U52" s="1">
        <f>IF(Q52&gt;=10,1,0)</f>
        <v>0</v>
      </c>
      <c r="V52" s="1">
        <f>SUM(R52:U52)</f>
        <v>1</v>
      </c>
      <c r="AA52" s="1" t="s">
        <v>73</v>
      </c>
      <c r="AB52" s="1">
        <v>4.5</v>
      </c>
      <c r="AC52" s="1">
        <v>5</v>
      </c>
      <c r="AD52" s="1">
        <v>2</v>
      </c>
      <c r="AE52" s="1">
        <f>IF(AND((10&gt;AD52),(AD52&gt;=AC52),(AC52&gt;=2)),1,0)</f>
        <v>0</v>
      </c>
      <c r="AF52" s="1">
        <f>IF(AND((AD52&lt;AC52),(AD52&gt;2),(AC52&lt;10)),1,0)</f>
        <v>0</v>
      </c>
      <c r="AG52" s="1">
        <f>IF(AD52&lt;=2,1,0)</f>
        <v>1</v>
      </c>
      <c r="AH52" s="1">
        <f>IF(AD52&gt;=10,1,0)</f>
        <v>0</v>
      </c>
      <c r="AI52" s="1">
        <f>SUM(AE52:AH52)</f>
        <v>1</v>
      </c>
    </row>
    <row r="53" spans="1:35" x14ac:dyDescent="0.25">
      <c r="A53" s="1" t="s">
        <v>78</v>
      </c>
      <c r="B53" s="1">
        <v>6</v>
      </c>
      <c r="C53" s="1">
        <v>4</v>
      </c>
      <c r="D53" s="1">
        <v>1</v>
      </c>
      <c r="E53" s="1">
        <f>IF(AND((10&gt;D53),(D53&gt;=C53),(C53&gt;=2)),1,0)</f>
        <v>0</v>
      </c>
      <c r="F53" s="1">
        <f>IF(AND((D53&lt;C53),(D53&gt;2),(C53&lt;10)),1,0)</f>
        <v>0</v>
      </c>
      <c r="G53" s="1">
        <f>IF(D53&lt;=2,1,0)</f>
        <v>1</v>
      </c>
      <c r="H53" s="1">
        <f>IF(D53&gt;=10,1,0)</f>
        <v>0</v>
      </c>
      <c r="I53" s="1">
        <f>SUM(E53:H53)</f>
        <v>1</v>
      </c>
      <c r="N53" s="1" t="s">
        <v>70</v>
      </c>
      <c r="O53" s="1">
        <v>5.5</v>
      </c>
      <c r="P53" s="1">
        <v>4</v>
      </c>
      <c r="Q53" s="1">
        <v>10</v>
      </c>
      <c r="R53" s="1">
        <f>IF(AND((10&gt;Q53),(Q53&gt;=P53),(P53&gt;=2)),1,0)</f>
        <v>0</v>
      </c>
      <c r="S53" s="1">
        <f>IF(AND((Q53&lt;P53),(Q53&gt;2),(P53&lt;10)),1,0)</f>
        <v>0</v>
      </c>
      <c r="T53" s="1">
        <f>IF(Q53&lt;=2,1,0)</f>
        <v>0</v>
      </c>
      <c r="U53" s="1">
        <f>IF(Q53&gt;=10,1,0)</f>
        <v>1</v>
      </c>
      <c r="V53" s="1">
        <f>SUM(R53:U53)</f>
        <v>1</v>
      </c>
      <c r="AA53" s="1" t="s">
        <v>73</v>
      </c>
      <c r="AB53" s="1">
        <v>4.5</v>
      </c>
      <c r="AC53" s="1">
        <v>5</v>
      </c>
      <c r="AD53" s="1">
        <v>1</v>
      </c>
      <c r="AE53" s="1">
        <f>IF(AND((10&gt;AD53),(AD53&gt;=AC53),(AC53&gt;=2)),1,0)</f>
        <v>0</v>
      </c>
      <c r="AF53" s="1">
        <f>IF(AND((AD53&lt;AC53),(AD53&gt;2),(AC53&lt;10)),1,0)</f>
        <v>0</v>
      </c>
      <c r="AG53" s="1">
        <f>IF(AD53&lt;=2,1,0)</f>
        <v>1</v>
      </c>
      <c r="AH53" s="1">
        <f>IF(AD53&gt;=10,1,0)</f>
        <v>0</v>
      </c>
      <c r="AI53" s="1">
        <f>SUM(AE53:AH53)</f>
        <v>1</v>
      </c>
    </row>
    <row r="54" spans="1:35" x14ac:dyDescent="0.25">
      <c r="A54" s="1" t="s">
        <v>78</v>
      </c>
      <c r="B54" s="1">
        <v>6</v>
      </c>
      <c r="C54" s="1">
        <v>4</v>
      </c>
      <c r="D54" s="1">
        <v>1</v>
      </c>
      <c r="E54" s="1">
        <f>IF(AND((10&gt;D54),(D54&gt;=C54),(C54&gt;=2)),1,0)</f>
        <v>0</v>
      </c>
      <c r="F54" s="1">
        <f>IF(AND((D54&lt;C54),(D54&gt;2),(C54&lt;10)),1,0)</f>
        <v>0</v>
      </c>
      <c r="G54" s="1">
        <f>IF(D54&lt;=2,1,0)</f>
        <v>1</v>
      </c>
      <c r="H54" s="1">
        <f>IF(D54&gt;=10,1,0)</f>
        <v>0</v>
      </c>
      <c r="I54" s="1">
        <f>SUM(E54:H54)</f>
        <v>1</v>
      </c>
      <c r="N54" s="1" t="s">
        <v>70</v>
      </c>
      <c r="O54" s="1">
        <v>5.5</v>
      </c>
      <c r="P54" s="1">
        <v>4</v>
      </c>
      <c r="Q54" s="1">
        <v>6</v>
      </c>
      <c r="R54" s="1">
        <f>IF(AND((10&gt;Q54),(Q54&gt;=P54),(P54&gt;=2)),1,0)</f>
        <v>1</v>
      </c>
      <c r="S54" s="1">
        <f>IF(AND((Q54&lt;P54),(Q54&gt;2),(P54&lt;10)),1,0)</f>
        <v>0</v>
      </c>
      <c r="T54" s="1">
        <f>IF(Q54&lt;=2,1,0)</f>
        <v>0</v>
      </c>
      <c r="U54" s="1">
        <f>IF(Q54&gt;=10,1,0)</f>
        <v>0</v>
      </c>
      <c r="V54" s="1">
        <f>SUM(R54:U54)</f>
        <v>1</v>
      </c>
      <c r="AA54" s="1" t="s">
        <v>73</v>
      </c>
      <c r="AB54" s="1">
        <v>4.5</v>
      </c>
      <c r="AC54" s="1">
        <v>5</v>
      </c>
      <c r="AD54" s="1">
        <v>2</v>
      </c>
      <c r="AE54" s="1">
        <f>IF(AND((10&gt;AD54),(AD54&gt;=AC54),(AC54&gt;=2)),1,0)</f>
        <v>0</v>
      </c>
      <c r="AF54" s="1">
        <f>IF(AND((AD54&lt;AC54),(AD54&gt;2),(AC54&lt;10)),1,0)</f>
        <v>0</v>
      </c>
      <c r="AG54" s="1">
        <f>IF(AD54&lt;=2,1,0)</f>
        <v>1</v>
      </c>
      <c r="AH54" s="1">
        <f>IF(AD54&gt;=10,1,0)</f>
        <v>0</v>
      </c>
      <c r="AI54" s="1">
        <f>SUM(AE54:AH54)</f>
        <v>1</v>
      </c>
    </row>
    <row r="55" spans="1:35" x14ac:dyDescent="0.25">
      <c r="A55" s="1" t="s">
        <v>68</v>
      </c>
      <c r="B55" s="1">
        <v>6.1</v>
      </c>
      <c r="C55" s="1">
        <v>3</v>
      </c>
      <c r="D55" s="1">
        <v>3</v>
      </c>
      <c r="E55" s="1">
        <f>IF(AND((10&gt;D55),(D55&gt;=C55),(C55&gt;=2)),1,0)</f>
        <v>1</v>
      </c>
      <c r="F55" s="1">
        <f>IF(AND((D55&lt;C55),(D55&gt;2),(C55&lt;10)),1,0)</f>
        <v>0</v>
      </c>
      <c r="G55" s="1">
        <f>IF(D55&lt;=2,1,0)</f>
        <v>0</v>
      </c>
      <c r="H55" s="1">
        <f>IF(D55&gt;=10,1,0)</f>
        <v>0</v>
      </c>
      <c r="I55" s="1">
        <f>SUM(E55:H55)</f>
        <v>1</v>
      </c>
      <c r="N55" s="1" t="s">
        <v>70</v>
      </c>
      <c r="O55" s="1">
        <v>5.5</v>
      </c>
      <c r="P55" s="1">
        <v>4</v>
      </c>
      <c r="Q55" s="1">
        <v>3</v>
      </c>
      <c r="R55" s="1">
        <f>IF(AND((10&gt;Q55),(Q55&gt;=P55),(P55&gt;=2)),1,0)</f>
        <v>0</v>
      </c>
      <c r="S55" s="1">
        <f>IF(AND((Q55&lt;P55),(Q55&gt;2),(P55&lt;10)),1,0)</f>
        <v>1</v>
      </c>
      <c r="T55" s="1">
        <f>IF(Q55&lt;=2,1,0)</f>
        <v>0</v>
      </c>
      <c r="U55" s="1">
        <f>IF(Q55&gt;=10,1,0)</f>
        <v>0</v>
      </c>
      <c r="V55" s="1">
        <f>SUM(R55:U55)</f>
        <v>1</v>
      </c>
      <c r="AA55" s="1" t="s">
        <v>84</v>
      </c>
      <c r="AB55" s="1">
        <v>4.5</v>
      </c>
      <c r="AC55" s="1">
        <v>5</v>
      </c>
      <c r="AD55" s="1">
        <v>2</v>
      </c>
      <c r="AE55" s="1">
        <f>IF(AND((10&gt;AD55),(AD55&gt;=AC55),(AC55&gt;=2)),1,0)</f>
        <v>0</v>
      </c>
      <c r="AF55" s="1">
        <f>IF(AND((AD55&lt;AC55),(AD55&gt;2),(AC55&lt;10)),1,0)</f>
        <v>0</v>
      </c>
      <c r="AG55" s="1">
        <f>IF(AD55&lt;=2,1,0)</f>
        <v>1</v>
      </c>
      <c r="AH55" s="1">
        <f>IF(AD55&gt;=10,1,0)</f>
        <v>0</v>
      </c>
      <c r="AI55" s="1">
        <f>SUM(AE55:AH55)</f>
        <v>1</v>
      </c>
    </row>
    <row r="56" spans="1:35" x14ac:dyDescent="0.25">
      <c r="N56" s="1" t="s">
        <v>71</v>
      </c>
      <c r="O56" s="1">
        <v>5.4</v>
      </c>
      <c r="P56" s="1">
        <v>4</v>
      </c>
      <c r="Q56" s="1">
        <v>3</v>
      </c>
      <c r="R56" s="1">
        <f>IF(AND((10&gt;Q56),(Q56&gt;=P56),(P56&gt;=2)),1,0)</f>
        <v>0</v>
      </c>
      <c r="S56" s="1">
        <f>IF(AND((Q56&lt;P56),(Q56&gt;2),(P56&lt;10)),1,0)</f>
        <v>1</v>
      </c>
      <c r="T56" s="1">
        <f>IF(Q56&lt;=2,1,0)</f>
        <v>0</v>
      </c>
      <c r="U56" s="1">
        <f>IF(Q56&gt;=10,1,0)</f>
        <v>0</v>
      </c>
      <c r="V56" s="1">
        <f>SUM(R56:U56)</f>
        <v>1</v>
      </c>
      <c r="AA56" s="1" t="s">
        <v>73</v>
      </c>
      <c r="AB56" s="1">
        <v>4.5</v>
      </c>
      <c r="AC56" s="1">
        <v>5</v>
      </c>
      <c r="AD56" s="1">
        <v>2</v>
      </c>
      <c r="AE56" s="1">
        <f>IF(AND((10&gt;AD56),(AD56&gt;=AC56),(AC56&gt;=2)),1,0)</f>
        <v>0</v>
      </c>
      <c r="AF56" s="1">
        <f>IF(AND((AD56&lt;AC56),(AD56&gt;2),(AC56&lt;10)),1,0)</f>
        <v>0</v>
      </c>
      <c r="AG56" s="1">
        <f>IF(AD56&lt;=2,1,0)</f>
        <v>1</v>
      </c>
      <c r="AH56" s="1">
        <f>IF(AD56&gt;=10,1,0)</f>
        <v>0</v>
      </c>
      <c r="AI56" s="1">
        <f>SUM(AE56:AH56)</f>
        <v>1</v>
      </c>
    </row>
    <row r="57" spans="1:35" x14ac:dyDescent="0.25">
      <c r="N57" s="1" t="s">
        <v>71</v>
      </c>
      <c r="O57" s="1">
        <v>5.4</v>
      </c>
      <c r="P57" s="1">
        <v>4</v>
      </c>
      <c r="Q57" s="1">
        <v>6</v>
      </c>
      <c r="R57" s="1">
        <f>IF(AND((10&gt;Q57),(Q57&gt;=P57),(P57&gt;=2)),1,0)</f>
        <v>1</v>
      </c>
      <c r="S57" s="1">
        <f>IF(AND((Q57&lt;P57),(Q57&gt;2),(P57&lt;10)),1,0)</f>
        <v>0</v>
      </c>
      <c r="T57" s="1">
        <f>IF(Q57&lt;=2,1,0)</f>
        <v>0</v>
      </c>
      <c r="U57" s="1">
        <f>IF(Q57&gt;=10,1,0)</f>
        <v>0</v>
      </c>
      <c r="V57" s="1">
        <f>SUM(R57:U57)</f>
        <v>1</v>
      </c>
      <c r="AA57" s="1" t="s">
        <v>87</v>
      </c>
      <c r="AB57" s="1">
        <v>4.4000000000000004</v>
      </c>
      <c r="AC57" s="1">
        <v>5</v>
      </c>
      <c r="AD57" s="1">
        <v>2</v>
      </c>
      <c r="AE57" s="1">
        <f>IF(AND((10&gt;AD57),(AD57&gt;=AC57),(AC57&gt;=2)),1,0)</f>
        <v>0</v>
      </c>
      <c r="AF57" s="1">
        <f>IF(AND((AD57&lt;AC57),(AD57&gt;2),(AC57&lt;10)),1,0)</f>
        <v>0</v>
      </c>
      <c r="AG57" s="1">
        <f>IF(AD57&lt;=2,1,0)</f>
        <v>1</v>
      </c>
      <c r="AH57" s="1">
        <f>IF(AD57&gt;=10,1,0)</f>
        <v>0</v>
      </c>
      <c r="AI57" s="1">
        <f>SUM(AE57:AH57)</f>
        <v>1</v>
      </c>
    </row>
    <row r="58" spans="1:35" x14ac:dyDescent="0.25">
      <c r="N58" s="1" t="s">
        <v>62</v>
      </c>
      <c r="O58" s="1">
        <v>5.2</v>
      </c>
      <c r="P58" s="1">
        <v>4</v>
      </c>
      <c r="Q58" s="1">
        <v>4</v>
      </c>
      <c r="R58" s="1">
        <f>IF(AND((10&gt;Q58),(Q58&gt;=P58),(P58&gt;=2)),1,0)</f>
        <v>1</v>
      </c>
      <c r="S58" s="1">
        <f>IF(AND((Q58&lt;P58),(Q58&gt;2),(P58&lt;10)),1,0)</f>
        <v>0</v>
      </c>
      <c r="T58" s="1">
        <f>IF(Q58&lt;=2,1,0)</f>
        <v>0</v>
      </c>
      <c r="U58" s="1">
        <f>IF(Q58&gt;=10,1,0)</f>
        <v>0</v>
      </c>
      <c r="V58" s="1">
        <f>SUM(R58:U58)</f>
        <v>1</v>
      </c>
      <c r="AA58" s="1" t="s">
        <v>77</v>
      </c>
      <c r="AB58" s="1">
        <v>4.3</v>
      </c>
      <c r="AC58" s="1">
        <v>5</v>
      </c>
      <c r="AD58" s="1">
        <v>1</v>
      </c>
      <c r="AE58" s="1">
        <f>IF(AND((10&gt;AD58),(AD58&gt;=AC58),(AC58&gt;=2)),1,0)</f>
        <v>0</v>
      </c>
      <c r="AF58" s="1">
        <f>IF(AND((AD58&lt;AC58),(AD58&gt;2),(AC58&lt;10)),1,0)</f>
        <v>0</v>
      </c>
      <c r="AG58" s="1">
        <f>IF(AD58&lt;=2,1,0)</f>
        <v>1</v>
      </c>
      <c r="AH58" s="1">
        <f>IF(AD58&gt;=10,1,0)</f>
        <v>0</v>
      </c>
      <c r="AI58" s="1">
        <f>SUM(AE58:AH58)</f>
        <v>1</v>
      </c>
    </row>
    <row r="59" spans="1:35" x14ac:dyDescent="0.25">
      <c r="N59" s="1" t="s">
        <v>59</v>
      </c>
      <c r="O59" s="1">
        <v>5.2</v>
      </c>
      <c r="P59" s="1">
        <v>4</v>
      </c>
      <c r="Q59" s="1">
        <v>6</v>
      </c>
      <c r="R59" s="1">
        <f>IF(AND((10&gt;Q59),(Q59&gt;=P59),(P59&gt;=2)),1,0)</f>
        <v>1</v>
      </c>
      <c r="S59" s="1">
        <f>IF(AND((Q59&lt;P59),(Q59&gt;2),(P59&lt;10)),1,0)</f>
        <v>0</v>
      </c>
      <c r="T59" s="1">
        <f>IF(Q59&lt;=2,1,0)</f>
        <v>0</v>
      </c>
      <c r="U59" s="1">
        <f>IF(Q59&gt;=10,1,0)</f>
        <v>0</v>
      </c>
      <c r="V59" s="1">
        <f>SUM(R59:U59)</f>
        <v>1</v>
      </c>
      <c r="AA59" s="1" t="s">
        <v>77</v>
      </c>
      <c r="AB59" s="1">
        <v>4.3</v>
      </c>
      <c r="AC59" s="1">
        <v>5</v>
      </c>
      <c r="AD59" s="1">
        <v>2</v>
      </c>
      <c r="AE59" s="1">
        <f>IF(AND((10&gt;AD59),(AD59&gt;=AC59),(AC59&gt;=2)),1,0)</f>
        <v>0</v>
      </c>
      <c r="AF59" s="1">
        <f>IF(AND((AD59&lt;AC59),(AD59&gt;2),(AC59&lt;10)),1,0)</f>
        <v>0</v>
      </c>
      <c r="AG59" s="1">
        <f>IF(AD59&lt;=2,1,0)</f>
        <v>1</v>
      </c>
      <c r="AH59" s="1">
        <f>IF(AD59&gt;=10,1,0)</f>
        <v>0</v>
      </c>
      <c r="AI59" s="1">
        <f>SUM(AE59:AH59)</f>
        <v>1</v>
      </c>
    </row>
    <row r="60" spans="1:35" x14ac:dyDescent="0.25">
      <c r="N60" s="1" t="s">
        <v>59</v>
      </c>
      <c r="O60" s="1">
        <v>5.2</v>
      </c>
      <c r="P60" s="1">
        <v>4</v>
      </c>
      <c r="Q60" s="1">
        <v>6</v>
      </c>
      <c r="R60" s="1">
        <f>IF(AND((10&gt;Q60),(Q60&gt;=P60),(P60&gt;=2)),1,0)</f>
        <v>1</v>
      </c>
      <c r="S60" s="1">
        <f>IF(AND((Q60&lt;P60),(Q60&gt;2),(P60&lt;10)),1,0)</f>
        <v>0</v>
      </c>
      <c r="T60" s="1">
        <f>IF(Q60&lt;=2,1,0)</f>
        <v>0</v>
      </c>
      <c r="U60" s="1">
        <f>IF(Q60&gt;=10,1,0)</f>
        <v>0</v>
      </c>
      <c r="V60" s="1">
        <f>SUM(R60:U60)</f>
        <v>1</v>
      </c>
      <c r="AA60" s="1" t="s">
        <v>77</v>
      </c>
      <c r="AB60" s="1">
        <v>4.3</v>
      </c>
      <c r="AC60" s="1">
        <v>5</v>
      </c>
      <c r="AD60" s="1">
        <v>0</v>
      </c>
      <c r="AE60" s="1">
        <f>IF(AND((10&gt;AD60),(AD60&gt;=AC60),(AC60&gt;=2)),1,0)</f>
        <v>0</v>
      </c>
      <c r="AF60" s="1">
        <f>IF(AND((AD60&lt;AC60),(AD60&gt;2),(AC60&lt;10)),1,0)</f>
        <v>0</v>
      </c>
      <c r="AG60" s="1">
        <f>IF(AD60&lt;=2,1,0)</f>
        <v>1</v>
      </c>
      <c r="AH60" s="1">
        <f>IF(AD60&gt;=10,1,0)</f>
        <v>0</v>
      </c>
      <c r="AI60" s="1">
        <f>SUM(AE60:AH60)</f>
        <v>1</v>
      </c>
    </row>
    <row r="61" spans="1:35" x14ac:dyDescent="0.25">
      <c r="N61" s="1" t="s">
        <v>59</v>
      </c>
      <c r="O61" s="1">
        <v>5.2</v>
      </c>
      <c r="P61" s="1">
        <v>4</v>
      </c>
      <c r="Q61" s="1">
        <v>3</v>
      </c>
      <c r="R61" s="1">
        <f>IF(AND((10&gt;Q61),(Q61&gt;=P61),(P61&gt;=2)),1,0)</f>
        <v>0</v>
      </c>
      <c r="S61" s="1">
        <f>IF(AND((Q61&lt;P61),(Q61&gt;2),(P61&lt;10)),1,0)</f>
        <v>1</v>
      </c>
      <c r="T61" s="1">
        <f>IF(Q61&lt;=2,1,0)</f>
        <v>0</v>
      </c>
      <c r="U61" s="1">
        <f>IF(Q61&gt;=10,1,0)</f>
        <v>0</v>
      </c>
      <c r="V61" s="1">
        <f>SUM(R61:U61)</f>
        <v>1</v>
      </c>
      <c r="AA61" s="1" t="s">
        <v>80</v>
      </c>
      <c r="AB61" s="1">
        <v>4.0999999999999996</v>
      </c>
      <c r="AC61" s="1">
        <v>5</v>
      </c>
      <c r="AD61" s="1">
        <v>1</v>
      </c>
      <c r="AE61" s="1">
        <f>IF(AND((10&gt;AD61),(AD61&gt;=AC61),(AC61&gt;=2)),1,0)</f>
        <v>0</v>
      </c>
      <c r="AF61" s="1">
        <f>IF(AND((AD61&lt;AC61),(AD61&gt;2),(AC61&lt;10)),1,0)</f>
        <v>0</v>
      </c>
      <c r="AG61" s="1">
        <f>IF(AD61&lt;=2,1,0)</f>
        <v>1</v>
      </c>
      <c r="AH61" s="1">
        <f>IF(AD61&gt;=10,1,0)</f>
        <v>0</v>
      </c>
      <c r="AI61" s="1">
        <f>SUM(AE61:AH61)</f>
        <v>1</v>
      </c>
    </row>
    <row r="62" spans="1:35" x14ac:dyDescent="0.25">
      <c r="N62" s="1" t="s">
        <v>62</v>
      </c>
      <c r="O62" s="1">
        <v>5.2</v>
      </c>
      <c r="P62" s="1">
        <v>4</v>
      </c>
      <c r="Q62" s="1">
        <v>6</v>
      </c>
      <c r="R62" s="1">
        <f>IF(AND((10&gt;Q62),(Q62&gt;=P62),(P62&gt;=2)),1,0)</f>
        <v>1</v>
      </c>
      <c r="S62" s="1">
        <f>IF(AND((Q62&lt;P62),(Q62&gt;2),(P62&lt;10)),1,0)</f>
        <v>0</v>
      </c>
      <c r="T62" s="1">
        <f>IF(Q62&lt;=2,1,0)</f>
        <v>0</v>
      </c>
      <c r="U62" s="1">
        <f>IF(Q62&gt;=10,1,0)</f>
        <v>0</v>
      </c>
      <c r="V62" s="1">
        <f>SUM(R62:U62)</f>
        <v>1</v>
      </c>
      <c r="AA62" s="1" t="s">
        <v>80</v>
      </c>
      <c r="AB62" s="1">
        <v>4.0999999999999996</v>
      </c>
      <c r="AC62" s="1">
        <v>5</v>
      </c>
      <c r="AD62" s="1">
        <v>2</v>
      </c>
      <c r="AE62" s="1">
        <f>IF(AND((10&gt;AD62),(AD62&gt;=AC62),(AC62&gt;=2)),1,0)</f>
        <v>0</v>
      </c>
      <c r="AF62" s="1">
        <f>IF(AND((AD62&lt;AC62),(AD62&gt;2),(AC62&lt;10)),1,0)</f>
        <v>0</v>
      </c>
      <c r="AG62" s="1">
        <f>IF(AD62&lt;=2,1,0)</f>
        <v>1</v>
      </c>
      <c r="AH62" s="1">
        <f>IF(AD62&gt;=10,1,0)</f>
        <v>0</v>
      </c>
      <c r="AI62" s="1">
        <f>SUM(AE62:AH62)</f>
        <v>1</v>
      </c>
    </row>
    <row r="63" spans="1:35" x14ac:dyDescent="0.25">
      <c r="N63" s="1" t="s">
        <v>62</v>
      </c>
      <c r="O63" s="1">
        <v>5.2</v>
      </c>
      <c r="P63" s="1">
        <v>4</v>
      </c>
      <c r="Q63" s="1">
        <v>3</v>
      </c>
      <c r="R63" s="1">
        <f>IF(AND((10&gt;Q63),(Q63&gt;=P63),(P63&gt;=2)),1,0)</f>
        <v>0</v>
      </c>
      <c r="S63" s="1">
        <f>IF(AND((Q63&lt;P63),(Q63&gt;2),(P63&lt;10)),1,0)</f>
        <v>1</v>
      </c>
      <c r="T63" s="1">
        <f>IF(Q63&lt;=2,1,0)</f>
        <v>0</v>
      </c>
      <c r="U63" s="1">
        <f>IF(Q63&gt;=10,1,0)</f>
        <v>0</v>
      </c>
      <c r="V63" s="1">
        <f>SUM(R63:U63)</f>
        <v>1</v>
      </c>
      <c r="AA63" s="1" t="s">
        <v>80</v>
      </c>
      <c r="AB63" s="1">
        <v>4.0999999999999996</v>
      </c>
      <c r="AC63" s="1">
        <v>5</v>
      </c>
      <c r="AD63" s="1">
        <v>2</v>
      </c>
      <c r="AE63" s="1">
        <f>IF(AND((10&gt;AD63),(AD63&gt;=AC63),(AC63&gt;=2)),1,0)</f>
        <v>0</v>
      </c>
      <c r="AF63" s="1">
        <f>IF(AND((AD63&lt;AC63),(AD63&gt;2),(AC63&lt;10)),1,0)</f>
        <v>0</v>
      </c>
      <c r="AG63" s="1">
        <f>IF(AD63&lt;=2,1,0)</f>
        <v>1</v>
      </c>
      <c r="AH63" s="1">
        <f>IF(AD63&gt;=10,1,0)</f>
        <v>0</v>
      </c>
      <c r="AI63" s="1">
        <f>SUM(AE63:AH63)</f>
        <v>1</v>
      </c>
    </row>
    <row r="64" spans="1:35" x14ac:dyDescent="0.25">
      <c r="N64" s="1" t="s">
        <v>62</v>
      </c>
      <c r="O64" s="1">
        <v>5.2</v>
      </c>
      <c r="P64" s="1">
        <v>4</v>
      </c>
      <c r="Q64" s="1">
        <v>6</v>
      </c>
      <c r="R64" s="1">
        <f>IF(AND((10&gt;Q64),(Q64&gt;=P64),(P64&gt;=2)),1,0)</f>
        <v>1</v>
      </c>
      <c r="S64" s="1">
        <f>IF(AND((Q64&lt;P64),(Q64&gt;2),(P64&lt;10)),1,0)</f>
        <v>0</v>
      </c>
      <c r="T64" s="1">
        <f>IF(Q64&lt;=2,1,0)</f>
        <v>0</v>
      </c>
      <c r="U64" s="1">
        <f>IF(Q64&gt;=10,1,0)</f>
        <v>0</v>
      </c>
      <c r="V64" s="1">
        <f>SUM(R64:U64)</f>
        <v>1</v>
      </c>
      <c r="AA64" s="1" t="s">
        <v>66</v>
      </c>
      <c r="AB64" s="1">
        <v>4.9000000000000004</v>
      </c>
      <c r="AC64" s="1">
        <v>4</v>
      </c>
      <c r="AD64" s="1">
        <v>8</v>
      </c>
      <c r="AE64" s="1">
        <f>IF(AND((10&gt;AD64),(AD64&gt;=AC64),(AC64&gt;=2)),1,0)</f>
        <v>1</v>
      </c>
      <c r="AF64" s="1">
        <f>IF(AND((AD64&lt;AC64),(AD64&gt;2),(AC64&lt;10)),1,0)</f>
        <v>0</v>
      </c>
      <c r="AG64" s="1">
        <f>IF(AD64&lt;=2,1,0)</f>
        <v>0</v>
      </c>
      <c r="AH64" s="1">
        <f>IF(AD64&gt;=10,1,0)</f>
        <v>0</v>
      </c>
      <c r="AI64" s="1">
        <f>SUM(AE64:AH64)</f>
        <v>1</v>
      </c>
    </row>
    <row r="65" spans="14:35" x14ac:dyDescent="0.25">
      <c r="N65" s="1" t="s">
        <v>62</v>
      </c>
      <c r="O65" s="1">
        <v>5.2</v>
      </c>
      <c r="P65" s="1">
        <v>4</v>
      </c>
      <c r="Q65" s="1">
        <v>7</v>
      </c>
      <c r="R65" s="1">
        <f>IF(AND((10&gt;Q65),(Q65&gt;=P65),(P65&gt;=2)),1,0)</f>
        <v>1</v>
      </c>
      <c r="S65" s="1">
        <f>IF(AND((Q65&lt;P65),(Q65&gt;2),(P65&lt;10)),1,0)</f>
        <v>0</v>
      </c>
      <c r="T65" s="1">
        <f>IF(Q65&lt;=2,1,0)</f>
        <v>0</v>
      </c>
      <c r="U65" s="1">
        <f>IF(Q65&gt;=10,1,0)</f>
        <v>0</v>
      </c>
      <c r="V65" s="1">
        <f>SUM(R65:U65)</f>
        <v>1</v>
      </c>
      <c r="AA65" s="1" t="s">
        <v>63</v>
      </c>
      <c r="AB65" s="1">
        <v>4.8</v>
      </c>
      <c r="AC65" s="1">
        <v>4</v>
      </c>
      <c r="AD65" s="1">
        <v>4</v>
      </c>
      <c r="AE65" s="1">
        <f>IF(AND((10&gt;AD65),(AD65&gt;=AC65),(AC65&gt;=2)),1,0)</f>
        <v>1</v>
      </c>
      <c r="AF65" s="1">
        <f>IF(AND((AD65&lt;AC65),(AD65&gt;2),(AC65&lt;10)),1,0)</f>
        <v>0</v>
      </c>
      <c r="AG65" s="1">
        <f>IF(AD65&lt;=2,1,0)</f>
        <v>0</v>
      </c>
      <c r="AH65" s="1">
        <f>IF(AD65&gt;=10,1,0)</f>
        <v>0</v>
      </c>
      <c r="AI65" s="1">
        <f>SUM(AE65:AH65)</f>
        <v>1</v>
      </c>
    </row>
    <row r="66" spans="14:35" x14ac:dyDescent="0.25">
      <c r="N66" s="1" t="s">
        <v>79</v>
      </c>
      <c r="O66" s="1">
        <v>5.0999999999999996</v>
      </c>
      <c r="P66" s="1">
        <v>4</v>
      </c>
      <c r="Q66" s="1">
        <v>9</v>
      </c>
      <c r="R66" s="1">
        <f>IF(AND((10&gt;Q66),(Q66&gt;=P66),(P66&gt;=2)),1,0)</f>
        <v>1</v>
      </c>
      <c r="S66" s="1">
        <f>IF(AND((Q66&lt;P66),(Q66&gt;2),(P66&lt;10)),1,0)</f>
        <v>0</v>
      </c>
      <c r="T66" s="1">
        <f>IF(Q66&lt;=2,1,0)</f>
        <v>0</v>
      </c>
      <c r="U66" s="1">
        <f>IF(Q66&gt;=10,1,0)</f>
        <v>0</v>
      </c>
      <c r="V66" s="1">
        <f>SUM(R66:U66)</f>
        <v>1</v>
      </c>
      <c r="AA66" s="1" t="s">
        <v>67</v>
      </c>
      <c r="AB66" s="1">
        <v>4.8</v>
      </c>
      <c r="AC66" s="1">
        <v>4</v>
      </c>
      <c r="AD66" s="1">
        <v>4</v>
      </c>
      <c r="AE66" s="1">
        <f>IF(AND((10&gt;AD66),(AD66&gt;=AC66),(AC66&gt;=2)),1,0)</f>
        <v>1</v>
      </c>
      <c r="AF66" s="1">
        <f>IF(AND((AD66&lt;AC66),(AD66&gt;2),(AC66&lt;10)),1,0)</f>
        <v>0</v>
      </c>
      <c r="AG66" s="1">
        <f>IF(AD66&lt;=2,1,0)</f>
        <v>0</v>
      </c>
      <c r="AH66" s="1">
        <f>IF(AD66&gt;=10,1,0)</f>
        <v>0</v>
      </c>
      <c r="AI66" s="1">
        <f>SUM(AE66:AH66)</f>
        <v>1</v>
      </c>
    </row>
    <row r="67" spans="14:35" x14ac:dyDescent="0.25">
      <c r="N67" s="1" t="s">
        <v>79</v>
      </c>
      <c r="O67" s="1">
        <v>5.0999999999999996</v>
      </c>
      <c r="P67" s="1">
        <v>4</v>
      </c>
      <c r="Q67" s="1">
        <v>3</v>
      </c>
      <c r="R67" s="1">
        <f>IF(AND((10&gt;Q67),(Q67&gt;=P67),(P67&gt;=2)),1,0)</f>
        <v>0</v>
      </c>
      <c r="S67" s="1">
        <f>IF(AND((Q67&lt;P67),(Q67&gt;2),(P67&lt;10)),1,0)</f>
        <v>1</v>
      </c>
      <c r="T67" s="1">
        <f>IF(Q67&lt;=2,1,0)</f>
        <v>0</v>
      </c>
      <c r="U67" s="1">
        <f>IF(Q67&gt;=10,1,0)</f>
        <v>0</v>
      </c>
      <c r="V67" s="1">
        <f>SUM(R67:U67)</f>
        <v>1</v>
      </c>
      <c r="AA67" s="1" t="s">
        <v>63</v>
      </c>
      <c r="AB67" s="1">
        <v>4.8</v>
      </c>
      <c r="AC67" s="1">
        <v>4</v>
      </c>
      <c r="AD67" s="1">
        <v>3</v>
      </c>
      <c r="AE67" s="1">
        <f>IF(AND((10&gt;AD67),(AD67&gt;=AC67),(AC67&gt;=2)),1,0)</f>
        <v>0</v>
      </c>
      <c r="AF67" s="1">
        <f>IF(AND((AD67&lt;AC67),(AD67&gt;2),(AC67&lt;10)),1,0)</f>
        <v>1</v>
      </c>
      <c r="AG67" s="1">
        <f>IF(AD67&lt;=2,1,0)</f>
        <v>0</v>
      </c>
      <c r="AH67" s="1">
        <f>IF(AD67&gt;=10,1,0)</f>
        <v>0</v>
      </c>
      <c r="AI67" s="1">
        <f>SUM(AE67:AH67)</f>
        <v>1</v>
      </c>
    </row>
    <row r="68" spans="14:35" x14ac:dyDescent="0.25">
      <c r="N68" s="1" t="s">
        <v>79</v>
      </c>
      <c r="O68" s="1">
        <v>5.0999999999999996</v>
      </c>
      <c r="P68" s="1">
        <v>4</v>
      </c>
      <c r="Q68" s="1">
        <v>3</v>
      </c>
      <c r="R68" s="1">
        <f>IF(AND((10&gt;Q68),(Q68&gt;=P68),(P68&gt;=2)),1,0)</f>
        <v>0</v>
      </c>
      <c r="S68" s="1">
        <f>IF(AND((Q68&lt;P68),(Q68&gt;2),(P68&lt;10)),1,0)</f>
        <v>1</v>
      </c>
      <c r="T68" s="1">
        <f>IF(Q68&lt;=2,1,0)</f>
        <v>0</v>
      </c>
      <c r="U68" s="1">
        <f>IF(Q68&gt;=10,1,0)</f>
        <v>0</v>
      </c>
      <c r="V68" s="1">
        <f>SUM(R68:U68)</f>
        <v>1</v>
      </c>
      <c r="AA68" s="1" t="s">
        <v>67</v>
      </c>
      <c r="AB68" s="1">
        <v>4.8</v>
      </c>
      <c r="AC68" s="1">
        <v>4</v>
      </c>
      <c r="AD68" s="1">
        <v>6</v>
      </c>
      <c r="AE68" s="1">
        <f>IF(AND((10&gt;AD68),(AD68&gt;=AC68),(AC68&gt;=2)),1,0)</f>
        <v>1</v>
      </c>
      <c r="AF68" s="1">
        <f>IF(AND((AD68&lt;AC68),(AD68&gt;2),(AC68&lt;10)),1,0)</f>
        <v>0</v>
      </c>
      <c r="AG68" s="1">
        <f>IF(AD68&lt;=2,1,0)</f>
        <v>0</v>
      </c>
      <c r="AH68" s="1">
        <f>IF(AD68&gt;=10,1,0)</f>
        <v>0</v>
      </c>
      <c r="AI68" s="1">
        <f>SUM(AE68:AH68)</f>
        <v>1</v>
      </c>
    </row>
    <row r="69" spans="14:35" x14ac:dyDescent="0.25">
      <c r="N69" s="1" t="s">
        <v>79</v>
      </c>
      <c r="O69" s="1">
        <v>5.0999999999999996</v>
      </c>
      <c r="P69" s="1">
        <v>4</v>
      </c>
      <c r="Q69" s="1">
        <v>10</v>
      </c>
      <c r="R69" s="1">
        <f>IF(AND((10&gt;Q69),(Q69&gt;=P69),(P69&gt;=2)),1,0)</f>
        <v>0</v>
      </c>
      <c r="S69" s="1">
        <f>IF(AND((Q69&lt;P69),(Q69&gt;2),(P69&lt;10)),1,0)</f>
        <v>0</v>
      </c>
      <c r="T69" s="1">
        <f>IF(Q69&lt;=2,1,0)</f>
        <v>0</v>
      </c>
      <c r="U69" s="1">
        <f>IF(Q69&gt;=10,1,0)</f>
        <v>1</v>
      </c>
      <c r="V69" s="1">
        <f>SUM(R69:U69)</f>
        <v>1</v>
      </c>
      <c r="AA69" s="1" t="s">
        <v>67</v>
      </c>
      <c r="AB69" s="1">
        <v>4.8</v>
      </c>
      <c r="AC69" s="1">
        <v>4</v>
      </c>
      <c r="AD69" s="1">
        <v>3</v>
      </c>
      <c r="AE69" s="1">
        <f>IF(AND((10&gt;AD69),(AD69&gt;=AC69),(AC69&gt;=2)),1,0)</f>
        <v>0</v>
      </c>
      <c r="AF69" s="1">
        <f>IF(AND((AD69&lt;AC69),(AD69&gt;2),(AC69&lt;10)),1,0)</f>
        <v>1</v>
      </c>
      <c r="AG69" s="1">
        <f>IF(AD69&lt;=2,1,0)</f>
        <v>0</v>
      </c>
      <c r="AH69" s="1">
        <f>IF(AD69&gt;=10,1,0)</f>
        <v>0</v>
      </c>
      <c r="AI69" s="1">
        <f>SUM(AE69:AH69)</f>
        <v>1</v>
      </c>
    </row>
    <row r="70" spans="14:35" x14ac:dyDescent="0.25">
      <c r="N70" s="1" t="s">
        <v>79</v>
      </c>
      <c r="O70" s="1">
        <v>5.0999999999999996</v>
      </c>
      <c r="P70" s="1">
        <v>4</v>
      </c>
      <c r="Q70" s="1">
        <v>7</v>
      </c>
      <c r="R70" s="1">
        <f>IF(AND((10&gt;Q70),(Q70&gt;=P70),(P70&gt;=2)),1,0)</f>
        <v>1</v>
      </c>
      <c r="S70" s="1">
        <f>IF(AND((Q70&lt;P70),(Q70&gt;2),(P70&lt;10)),1,0)</f>
        <v>0</v>
      </c>
      <c r="T70" s="1">
        <f>IF(Q70&lt;=2,1,0)</f>
        <v>0</v>
      </c>
      <c r="U70" s="1">
        <f>IF(Q70&gt;=10,1,0)</f>
        <v>0</v>
      </c>
      <c r="V70" s="1">
        <f>SUM(R70:U70)</f>
        <v>1</v>
      </c>
      <c r="AA70" s="1" t="s">
        <v>63</v>
      </c>
      <c r="AB70" s="1">
        <v>4.8</v>
      </c>
      <c r="AC70" s="1">
        <v>4</v>
      </c>
      <c r="AD70" s="1">
        <v>3</v>
      </c>
      <c r="AE70" s="1">
        <f>IF(AND((10&gt;AD70),(AD70&gt;=AC70),(AC70&gt;=2)),1,0)</f>
        <v>0</v>
      </c>
      <c r="AF70" s="1">
        <f>IF(AND((AD70&lt;AC70),(AD70&gt;2),(AC70&lt;10)),1,0)</f>
        <v>1</v>
      </c>
      <c r="AG70" s="1">
        <f>IF(AD70&lt;=2,1,0)</f>
        <v>0</v>
      </c>
      <c r="AH70" s="1">
        <f>IF(AD70&gt;=10,1,0)</f>
        <v>0</v>
      </c>
      <c r="AI70" s="1">
        <f>SUM(AE70:AH70)</f>
        <v>1</v>
      </c>
    </row>
    <row r="71" spans="14:35" x14ac:dyDescent="0.25">
      <c r="N71" s="1" t="s">
        <v>79</v>
      </c>
      <c r="O71" s="1">
        <v>5.0999999999999996</v>
      </c>
      <c r="P71" s="1">
        <v>4</v>
      </c>
      <c r="Q71" s="1">
        <v>7</v>
      </c>
      <c r="R71" s="1">
        <f>IF(AND((10&gt;Q71),(Q71&gt;=P71),(P71&gt;=2)),1,0)</f>
        <v>1</v>
      </c>
      <c r="S71" s="1">
        <f>IF(AND((Q71&lt;P71),(Q71&gt;2),(P71&lt;10)),1,0)</f>
        <v>0</v>
      </c>
      <c r="T71" s="1">
        <f>IF(Q71&lt;=2,1,0)</f>
        <v>0</v>
      </c>
      <c r="U71" s="1">
        <f>IF(Q71&gt;=10,1,0)</f>
        <v>0</v>
      </c>
      <c r="V71" s="1">
        <f>SUM(R71:U71)</f>
        <v>1</v>
      </c>
      <c r="AA71" s="1" t="s">
        <v>63</v>
      </c>
      <c r="AB71" s="1">
        <v>4.8</v>
      </c>
      <c r="AC71" s="1">
        <v>4</v>
      </c>
      <c r="AD71" s="1">
        <v>3</v>
      </c>
      <c r="AE71" s="1">
        <f>IF(AND((10&gt;AD71),(AD71&gt;=AC71),(AC71&gt;=2)),1,0)</f>
        <v>0</v>
      </c>
      <c r="AF71" s="1">
        <f>IF(AND((AD71&lt;AC71),(AD71&gt;2),(AC71&lt;10)),1,0)</f>
        <v>1</v>
      </c>
      <c r="AG71" s="1">
        <f>IF(AD71&lt;=2,1,0)</f>
        <v>0</v>
      </c>
      <c r="AH71" s="1">
        <f>IF(AD71&gt;=10,1,0)</f>
        <v>0</v>
      </c>
      <c r="AI71" s="1">
        <f>SUM(AE71:AH71)</f>
        <v>1</v>
      </c>
    </row>
    <row r="72" spans="14:35" x14ac:dyDescent="0.25">
      <c r="N72" s="1" t="s">
        <v>79</v>
      </c>
      <c r="O72" s="1">
        <v>5.0999999999999996</v>
      </c>
      <c r="P72" s="1">
        <v>4</v>
      </c>
      <c r="Q72" s="1">
        <v>3</v>
      </c>
      <c r="R72" s="1">
        <f>IF(AND((10&gt;Q72),(Q72&gt;=P72),(P72&gt;=2)),1,0)</f>
        <v>0</v>
      </c>
      <c r="S72" s="1">
        <f>IF(AND((Q72&lt;P72),(Q72&gt;2),(P72&lt;10)),1,0)</f>
        <v>1</v>
      </c>
      <c r="T72" s="1">
        <f>IF(Q72&lt;=2,1,0)</f>
        <v>0</v>
      </c>
      <c r="U72" s="1">
        <f>IF(Q72&gt;=10,1,0)</f>
        <v>0</v>
      </c>
      <c r="V72" s="1">
        <f>SUM(R72:U72)</f>
        <v>1</v>
      </c>
      <c r="AA72" s="1" t="s">
        <v>67</v>
      </c>
      <c r="AB72" s="1">
        <v>4.8</v>
      </c>
      <c r="AC72" s="1">
        <v>4</v>
      </c>
      <c r="AD72" s="1">
        <v>8</v>
      </c>
      <c r="AE72" s="1">
        <f>IF(AND((10&gt;AD72),(AD72&gt;=AC72),(AC72&gt;=2)),1,0)</f>
        <v>1</v>
      </c>
      <c r="AF72" s="1">
        <f>IF(AND((AD72&lt;AC72),(AD72&gt;2),(AC72&lt;10)),1,0)</f>
        <v>0</v>
      </c>
      <c r="AG72" s="1">
        <f>IF(AD72&lt;=2,1,0)</f>
        <v>0</v>
      </c>
      <c r="AH72" s="1">
        <f>IF(AD72&gt;=10,1,0)</f>
        <v>0</v>
      </c>
      <c r="AI72" s="1">
        <f>SUM(AE72:AH72)</f>
        <v>1</v>
      </c>
    </row>
    <row r="73" spans="14:35" x14ac:dyDescent="0.25">
      <c r="N73" s="1" t="s">
        <v>79</v>
      </c>
      <c r="O73" s="1">
        <v>5.0999999999999996</v>
      </c>
      <c r="P73" s="1">
        <v>4</v>
      </c>
      <c r="Q73" s="1">
        <v>11</v>
      </c>
      <c r="R73" s="1">
        <f>IF(AND((10&gt;Q73),(Q73&gt;=P73),(P73&gt;=2)),1,0)</f>
        <v>0</v>
      </c>
      <c r="S73" s="1">
        <f>IF(AND((Q73&lt;P73),(Q73&gt;2),(P73&lt;10)),1,0)</f>
        <v>0</v>
      </c>
      <c r="T73" s="1">
        <f>IF(Q73&lt;=2,1,0)</f>
        <v>0</v>
      </c>
      <c r="U73" s="1">
        <f>IF(Q73&gt;=10,1,0)</f>
        <v>1</v>
      </c>
      <c r="V73" s="1">
        <f>SUM(R73:U73)</f>
        <v>1</v>
      </c>
      <c r="AA73" s="1" t="s">
        <v>67</v>
      </c>
      <c r="AB73" s="1">
        <v>4.8</v>
      </c>
      <c r="AC73" s="1">
        <v>4</v>
      </c>
      <c r="AD73" s="1">
        <v>8</v>
      </c>
      <c r="AE73" s="1">
        <f>IF(AND((10&gt;AD73),(AD73&gt;=AC73),(AC73&gt;=2)),1,0)</f>
        <v>1</v>
      </c>
      <c r="AF73" s="1">
        <f>IF(AND((AD73&lt;AC73),(AD73&gt;2),(AC73&lt;10)),1,0)</f>
        <v>0</v>
      </c>
      <c r="AG73" s="1">
        <f>IF(AD73&lt;=2,1,0)</f>
        <v>0</v>
      </c>
      <c r="AH73" s="1">
        <f>IF(AD73&gt;=10,1,0)</f>
        <v>0</v>
      </c>
      <c r="AI73" s="1">
        <f>SUM(AE73:AH73)</f>
        <v>1</v>
      </c>
    </row>
    <row r="74" spans="14:35" x14ac:dyDescent="0.25">
      <c r="N74" s="1" t="s">
        <v>79</v>
      </c>
      <c r="O74" s="1">
        <v>5.0999999999999996</v>
      </c>
      <c r="P74" s="1">
        <v>4</v>
      </c>
      <c r="Q74" s="1">
        <v>5</v>
      </c>
      <c r="R74" s="1">
        <f>IF(AND((10&gt;Q74),(Q74&gt;=P74),(P74&gt;=2)),1,0)</f>
        <v>1</v>
      </c>
      <c r="S74" s="1">
        <f>IF(AND((Q74&lt;P74),(Q74&gt;2),(P74&lt;10)),1,0)</f>
        <v>0</v>
      </c>
      <c r="T74" s="1">
        <f>IF(Q74&lt;=2,1,0)</f>
        <v>0</v>
      </c>
      <c r="U74" s="1">
        <f>IF(Q74&gt;=10,1,0)</f>
        <v>0</v>
      </c>
      <c r="V74" s="1">
        <f>SUM(R74:U74)</f>
        <v>1</v>
      </c>
      <c r="AA74" s="1" t="s">
        <v>63</v>
      </c>
      <c r="AB74" s="1">
        <v>4.8</v>
      </c>
      <c r="AC74" s="1">
        <v>4</v>
      </c>
      <c r="AD74" s="1">
        <v>7</v>
      </c>
      <c r="AE74" s="1">
        <f>IF(AND((10&gt;AD74),(AD74&gt;=AC74),(AC74&gt;=2)),1,0)</f>
        <v>1</v>
      </c>
      <c r="AF74" s="1">
        <f>IF(AND((AD74&lt;AC74),(AD74&gt;2),(AC74&lt;10)),1,0)</f>
        <v>0</v>
      </c>
      <c r="AG74" s="1">
        <f>IF(AD74&lt;=2,1,0)</f>
        <v>0</v>
      </c>
      <c r="AH74" s="1">
        <f>IF(AD74&gt;=10,1,0)</f>
        <v>0</v>
      </c>
      <c r="AI74" s="1">
        <f>SUM(AE74:AH74)</f>
        <v>1</v>
      </c>
    </row>
    <row r="75" spans="14:35" x14ac:dyDescent="0.25">
      <c r="N75" s="1" t="s">
        <v>79</v>
      </c>
      <c r="O75" s="1">
        <v>5.0999999999999996</v>
      </c>
      <c r="P75" s="1">
        <v>4</v>
      </c>
      <c r="Q75" s="1">
        <v>6</v>
      </c>
      <c r="R75" s="1">
        <f>IF(AND((10&gt;Q75),(Q75&gt;=P75),(P75&gt;=2)),1,0)</f>
        <v>1</v>
      </c>
      <c r="S75" s="1">
        <f>IF(AND((Q75&lt;P75),(Q75&gt;2),(P75&lt;10)),1,0)</f>
        <v>0</v>
      </c>
      <c r="T75" s="1">
        <f>IF(Q75&lt;=2,1,0)</f>
        <v>0</v>
      </c>
      <c r="U75" s="1">
        <f>IF(Q75&gt;=10,1,0)</f>
        <v>0</v>
      </c>
      <c r="V75" s="1">
        <f>SUM(R75:U75)</f>
        <v>1</v>
      </c>
      <c r="AA75" s="1" t="s">
        <v>67</v>
      </c>
      <c r="AB75" s="1">
        <v>4.8</v>
      </c>
      <c r="AC75" s="1">
        <v>4</v>
      </c>
      <c r="AD75" s="1">
        <v>3</v>
      </c>
      <c r="AE75" s="1">
        <f>IF(AND((10&gt;AD75),(AD75&gt;=AC75),(AC75&gt;=2)),1,0)</f>
        <v>0</v>
      </c>
      <c r="AF75" s="1">
        <f>IF(AND((AD75&lt;AC75),(AD75&gt;2),(AC75&lt;10)),1,0)</f>
        <v>1</v>
      </c>
      <c r="AG75" s="1">
        <f>IF(AD75&lt;=2,1,0)</f>
        <v>0</v>
      </c>
      <c r="AH75" s="1">
        <f>IF(AD75&gt;=10,1,0)</f>
        <v>0</v>
      </c>
      <c r="AI75" s="1">
        <f>SUM(AE75:AH75)</f>
        <v>1</v>
      </c>
    </row>
    <row r="76" spans="14:35" x14ac:dyDescent="0.25">
      <c r="N76" s="1" t="s">
        <v>75</v>
      </c>
      <c r="O76" s="1">
        <v>5</v>
      </c>
      <c r="P76" s="1">
        <v>4</v>
      </c>
      <c r="Q76" s="1">
        <v>3</v>
      </c>
      <c r="R76" s="1">
        <f>IF(AND((10&gt;Q76),(Q76&gt;=P76),(P76&gt;=2)),1,0)</f>
        <v>0</v>
      </c>
      <c r="S76" s="1">
        <f>IF(AND((Q76&lt;P76),(Q76&gt;2),(P76&lt;10)),1,0)</f>
        <v>1</v>
      </c>
      <c r="T76" s="1">
        <f>IF(Q76&lt;=2,1,0)</f>
        <v>0</v>
      </c>
      <c r="U76" s="1">
        <f>IF(Q76&gt;=10,1,0)</f>
        <v>0</v>
      </c>
      <c r="V76" s="1">
        <f>SUM(R76:U76)</f>
        <v>1</v>
      </c>
      <c r="AA76" s="1" t="s">
        <v>63</v>
      </c>
      <c r="AB76" s="1">
        <v>4.8</v>
      </c>
      <c r="AC76" s="1">
        <v>4</v>
      </c>
      <c r="AD76" s="1">
        <v>15</v>
      </c>
      <c r="AE76" s="1">
        <f>IF(AND((10&gt;AD76),(AD76&gt;=AC76),(AC76&gt;=2)),1,0)</f>
        <v>0</v>
      </c>
      <c r="AF76" s="1">
        <f>IF(AND((AD76&lt;AC76),(AD76&gt;2),(AC76&lt;10)),1,0)</f>
        <v>0</v>
      </c>
      <c r="AG76" s="1">
        <f>IF(AD76&lt;=2,1,0)</f>
        <v>0</v>
      </c>
      <c r="AH76" s="1">
        <f>IF(AD76&gt;=10,1,0)</f>
        <v>1</v>
      </c>
      <c r="AI76" s="1">
        <f>SUM(AE76:AH76)</f>
        <v>1</v>
      </c>
    </row>
    <row r="77" spans="14:35" x14ac:dyDescent="0.25">
      <c r="N77" s="1" t="s">
        <v>75</v>
      </c>
      <c r="O77" s="1">
        <v>5</v>
      </c>
      <c r="P77" s="1">
        <v>4</v>
      </c>
      <c r="Q77" s="1">
        <v>6</v>
      </c>
      <c r="R77" s="1">
        <f>IF(AND((10&gt;Q77),(Q77&gt;=P77),(P77&gt;=2)),1,0)</f>
        <v>1</v>
      </c>
      <c r="S77" s="1">
        <f>IF(AND((Q77&lt;P77),(Q77&gt;2),(P77&lt;10)),1,0)</f>
        <v>0</v>
      </c>
      <c r="T77" s="1">
        <f>IF(Q77&lt;=2,1,0)</f>
        <v>0</v>
      </c>
      <c r="U77" s="1">
        <f>IF(Q77&gt;=10,1,0)</f>
        <v>0</v>
      </c>
      <c r="V77" s="1">
        <f>SUM(R77:U77)</f>
        <v>1</v>
      </c>
      <c r="AA77" s="1" t="s">
        <v>74</v>
      </c>
      <c r="AB77" s="1">
        <v>4.5999999999999996</v>
      </c>
      <c r="AC77" s="1">
        <v>4</v>
      </c>
      <c r="AD77" s="1">
        <v>3</v>
      </c>
      <c r="AE77" s="1">
        <f>IF(AND((10&gt;AD77),(AD77&gt;=AC77),(AC77&gt;=2)),1,0)</f>
        <v>0</v>
      </c>
      <c r="AF77" s="1">
        <f>IF(AND((AD77&lt;AC77),(AD77&gt;2),(AC77&lt;10)),1,0)</f>
        <v>1</v>
      </c>
      <c r="AG77" s="1">
        <f>IF(AD77&lt;=2,1,0)</f>
        <v>0</v>
      </c>
      <c r="AH77" s="1">
        <f>IF(AD77&gt;=10,1,0)</f>
        <v>0</v>
      </c>
      <c r="AI77" s="1">
        <f>SUM(AE77:AH77)</f>
        <v>1</v>
      </c>
    </row>
    <row r="78" spans="14:35" x14ac:dyDescent="0.25">
      <c r="N78" s="1" t="s">
        <v>75</v>
      </c>
      <c r="O78" s="1">
        <v>5</v>
      </c>
      <c r="P78" s="1">
        <v>4</v>
      </c>
      <c r="Q78" s="1">
        <v>9</v>
      </c>
      <c r="R78" s="1">
        <f>IF(AND((10&gt;Q78),(Q78&gt;=P78),(P78&gt;=2)),1,0)</f>
        <v>1</v>
      </c>
      <c r="S78" s="1">
        <f>IF(AND((Q78&lt;P78),(Q78&gt;2),(P78&lt;10)),1,0)</f>
        <v>0</v>
      </c>
      <c r="T78" s="1">
        <f>IF(Q78&lt;=2,1,0)</f>
        <v>0</v>
      </c>
      <c r="U78" s="1">
        <f>IF(Q78&gt;=10,1,0)</f>
        <v>0</v>
      </c>
      <c r="V78" s="1">
        <f>SUM(R78:U78)</f>
        <v>1</v>
      </c>
      <c r="AA78" s="1" t="s">
        <v>74</v>
      </c>
      <c r="AB78" s="1">
        <v>4.5999999999999996</v>
      </c>
      <c r="AC78" s="1">
        <v>4</v>
      </c>
      <c r="AD78" s="1">
        <v>6</v>
      </c>
      <c r="AE78" s="1">
        <f>IF(AND((10&gt;AD78),(AD78&gt;=AC78),(AC78&gt;=2)),1,0)</f>
        <v>1</v>
      </c>
      <c r="AF78" s="1">
        <f>IF(AND((AD78&lt;AC78),(AD78&gt;2),(AC78&lt;10)),1,0)</f>
        <v>0</v>
      </c>
      <c r="AG78" s="1">
        <f>IF(AD78&lt;=2,1,0)</f>
        <v>0</v>
      </c>
      <c r="AH78" s="1">
        <f>IF(AD78&gt;=10,1,0)</f>
        <v>0</v>
      </c>
      <c r="AI78" s="1">
        <f>SUM(AE78:AH78)</f>
        <v>1</v>
      </c>
    </row>
    <row r="79" spans="14:35" x14ac:dyDescent="0.25">
      <c r="N79" s="1" t="s">
        <v>75</v>
      </c>
      <c r="O79" s="1">
        <v>5</v>
      </c>
      <c r="P79" s="1">
        <v>4</v>
      </c>
      <c r="Q79" s="1">
        <v>3</v>
      </c>
      <c r="R79" s="1">
        <f>IF(AND((10&gt;Q79),(Q79&gt;=P79),(P79&gt;=2)),1,0)</f>
        <v>0</v>
      </c>
      <c r="S79" s="1">
        <f>IF(AND((Q79&lt;P79),(Q79&gt;2),(P79&lt;10)),1,0)</f>
        <v>1</v>
      </c>
      <c r="T79" s="1">
        <f>IF(Q79&lt;=2,1,0)</f>
        <v>0</v>
      </c>
      <c r="U79" s="1">
        <f>IF(Q79&gt;=10,1,0)</f>
        <v>0</v>
      </c>
      <c r="V79" s="1">
        <f>SUM(R79:U79)</f>
        <v>1</v>
      </c>
      <c r="AA79" s="1" t="s">
        <v>74</v>
      </c>
      <c r="AB79" s="1">
        <v>4.5999999999999996</v>
      </c>
      <c r="AC79" s="1">
        <v>4</v>
      </c>
      <c r="AD79" s="1">
        <v>3</v>
      </c>
      <c r="AE79" s="1">
        <f>IF(AND((10&gt;AD79),(AD79&gt;=AC79),(AC79&gt;=2)),1,0)</f>
        <v>0</v>
      </c>
      <c r="AF79" s="1">
        <f>IF(AND((AD79&lt;AC79),(AD79&gt;2),(AC79&lt;10)),1,0)</f>
        <v>1</v>
      </c>
      <c r="AG79" s="1">
        <f>IF(AD79&lt;=2,1,0)</f>
        <v>0</v>
      </c>
      <c r="AH79" s="1">
        <f>IF(AD79&gt;=10,1,0)</f>
        <v>0</v>
      </c>
      <c r="AI79" s="1">
        <f>SUM(AE79:AH79)</f>
        <v>1</v>
      </c>
    </row>
    <row r="80" spans="14:35" x14ac:dyDescent="0.25">
      <c r="N80" s="1" t="s">
        <v>75</v>
      </c>
      <c r="O80" s="1">
        <v>5</v>
      </c>
      <c r="P80" s="1">
        <v>4</v>
      </c>
      <c r="Q80" s="1">
        <v>3</v>
      </c>
      <c r="R80" s="1">
        <f>IF(AND((10&gt;Q80),(Q80&gt;=P80),(P80&gt;=2)),1,0)</f>
        <v>0</v>
      </c>
      <c r="S80" s="1">
        <f>IF(AND((Q80&lt;P80),(Q80&gt;2),(P80&lt;10)),1,0)</f>
        <v>1</v>
      </c>
      <c r="T80" s="1">
        <f>IF(Q80&lt;=2,1,0)</f>
        <v>0</v>
      </c>
      <c r="U80" s="1">
        <f>IF(Q80&gt;=10,1,0)</f>
        <v>0</v>
      </c>
      <c r="V80" s="1">
        <f>SUM(R80:U80)</f>
        <v>1</v>
      </c>
      <c r="AA80" s="1" t="s">
        <v>74</v>
      </c>
      <c r="AB80" s="1">
        <v>4.5999999999999996</v>
      </c>
      <c r="AC80" s="1">
        <v>4</v>
      </c>
      <c r="AD80" s="1">
        <v>3</v>
      </c>
      <c r="AE80" s="1">
        <f>IF(AND((10&gt;AD80),(AD80&gt;=AC80),(AC80&gt;=2)),1,0)</f>
        <v>0</v>
      </c>
      <c r="AF80" s="1">
        <f>IF(AND((AD80&lt;AC80),(AD80&gt;2),(AC80&lt;10)),1,0)</f>
        <v>1</v>
      </c>
      <c r="AG80" s="1">
        <f>IF(AD80&lt;=2,1,0)</f>
        <v>0</v>
      </c>
      <c r="AH80" s="1">
        <f>IF(AD80&gt;=10,1,0)</f>
        <v>0</v>
      </c>
      <c r="AI80" s="1">
        <f>SUM(AE80:AH80)</f>
        <v>1</v>
      </c>
    </row>
    <row r="81" spans="14:35" x14ac:dyDescent="0.25">
      <c r="N81" s="1" t="s">
        <v>75</v>
      </c>
      <c r="O81" s="1">
        <v>5</v>
      </c>
      <c r="P81" s="1">
        <v>4</v>
      </c>
      <c r="Q81" s="1">
        <v>6</v>
      </c>
      <c r="R81" s="1">
        <f>IF(AND((10&gt;Q81),(Q81&gt;=P81),(P81&gt;=2)),1,0)</f>
        <v>1</v>
      </c>
      <c r="S81" s="1">
        <f>IF(AND((Q81&lt;P81),(Q81&gt;2),(P81&lt;10)),1,0)</f>
        <v>0</v>
      </c>
      <c r="T81" s="1">
        <f>IF(Q81&lt;=2,1,0)</f>
        <v>0</v>
      </c>
      <c r="U81" s="1">
        <f>IF(Q81&gt;=10,1,0)</f>
        <v>0</v>
      </c>
      <c r="V81" s="1">
        <f>SUM(R81:U81)</f>
        <v>1</v>
      </c>
      <c r="AA81" s="1" t="s">
        <v>74</v>
      </c>
      <c r="AB81" s="1">
        <v>4.5999999999999996</v>
      </c>
      <c r="AC81" s="1">
        <v>4</v>
      </c>
      <c r="AD81" s="1">
        <v>6</v>
      </c>
      <c r="AE81" s="1">
        <f>IF(AND((10&gt;AD81),(AD81&gt;=AC81),(AC81&gt;=2)),1,0)</f>
        <v>1</v>
      </c>
      <c r="AF81" s="1">
        <f>IF(AND((AD81&lt;AC81),(AD81&gt;2),(AC81&lt;10)),1,0)</f>
        <v>0</v>
      </c>
      <c r="AG81" s="1">
        <f>IF(AD81&lt;=2,1,0)</f>
        <v>0</v>
      </c>
      <c r="AH81" s="1">
        <f>IF(AD81&gt;=10,1,0)</f>
        <v>0</v>
      </c>
      <c r="AI81" s="1">
        <f>SUM(AE81:AH81)</f>
        <v>1</v>
      </c>
    </row>
    <row r="82" spans="14:35" x14ac:dyDescent="0.25">
      <c r="N82" s="1" t="s">
        <v>75</v>
      </c>
      <c r="O82" s="1">
        <v>5</v>
      </c>
      <c r="P82" s="1">
        <v>4</v>
      </c>
      <c r="Q82" s="1">
        <v>11</v>
      </c>
      <c r="R82" s="1">
        <f>IF(AND((10&gt;Q82),(Q82&gt;=P82),(P82&gt;=2)),1,0)</f>
        <v>0</v>
      </c>
      <c r="S82" s="1">
        <f>IF(AND((Q82&lt;P82),(Q82&gt;2),(P82&lt;10)),1,0)</f>
        <v>0</v>
      </c>
      <c r="T82" s="1">
        <f>IF(Q82&lt;=2,1,0)</f>
        <v>0</v>
      </c>
      <c r="U82" s="1">
        <f>IF(Q82&gt;=10,1,0)</f>
        <v>1</v>
      </c>
      <c r="V82" s="1">
        <f>SUM(R82:U82)</f>
        <v>1</v>
      </c>
      <c r="AA82" s="1" t="s">
        <v>84</v>
      </c>
      <c r="AB82" s="1">
        <v>4.5</v>
      </c>
      <c r="AC82" s="1">
        <v>4</v>
      </c>
      <c r="AD82" s="1">
        <v>4</v>
      </c>
      <c r="AE82" s="1">
        <f>IF(AND((10&gt;AD82),(AD82&gt;=AC82),(AC82&gt;=2)),1,0)</f>
        <v>1</v>
      </c>
      <c r="AF82" s="1">
        <f>IF(AND((AD82&lt;AC82),(AD82&gt;2),(AC82&lt;10)),1,0)</f>
        <v>0</v>
      </c>
      <c r="AG82" s="1">
        <f>IF(AD82&lt;=2,1,0)</f>
        <v>0</v>
      </c>
      <c r="AH82" s="1">
        <f>IF(AD82&gt;=10,1,0)</f>
        <v>0</v>
      </c>
      <c r="AI82" s="1">
        <f>SUM(AE82:AH82)</f>
        <v>1</v>
      </c>
    </row>
    <row r="83" spans="14:35" x14ac:dyDescent="0.25">
      <c r="N83" s="1" t="s">
        <v>75</v>
      </c>
      <c r="O83" s="1">
        <v>5</v>
      </c>
      <c r="P83" s="1">
        <v>4</v>
      </c>
      <c r="Q83" s="1">
        <v>3</v>
      </c>
      <c r="R83" s="1">
        <f>IF(AND((10&gt;Q83),(Q83&gt;=P83),(P83&gt;=2)),1,0)</f>
        <v>0</v>
      </c>
      <c r="S83" s="1">
        <f>IF(AND((Q83&lt;P83),(Q83&gt;2),(P83&lt;10)),1,0)</f>
        <v>1</v>
      </c>
      <c r="T83" s="1">
        <f>IF(Q83&lt;=2,1,0)</f>
        <v>0</v>
      </c>
      <c r="U83" s="1">
        <f>IF(Q83&gt;=10,1,0)</f>
        <v>0</v>
      </c>
      <c r="V83" s="1">
        <f>SUM(R83:U83)</f>
        <v>1</v>
      </c>
      <c r="AA83" s="1" t="s">
        <v>84</v>
      </c>
      <c r="AB83" s="1">
        <v>4.5</v>
      </c>
      <c r="AC83" s="1">
        <v>4</v>
      </c>
      <c r="AD83" s="1">
        <v>3</v>
      </c>
      <c r="AE83" s="1">
        <f>IF(AND((10&gt;AD83),(AD83&gt;=AC83),(AC83&gt;=2)),1,0)</f>
        <v>0</v>
      </c>
      <c r="AF83" s="1">
        <f>IF(AND((AD83&lt;AC83),(AD83&gt;2),(AC83&lt;10)),1,0)</f>
        <v>1</v>
      </c>
      <c r="AG83" s="1">
        <f>IF(AD83&lt;=2,1,0)</f>
        <v>0</v>
      </c>
      <c r="AH83" s="1">
        <f>IF(AD83&gt;=10,1,0)</f>
        <v>0</v>
      </c>
      <c r="AI83" s="1">
        <f>SUM(AE83:AH83)</f>
        <v>1</v>
      </c>
    </row>
    <row r="84" spans="14:35" x14ac:dyDescent="0.25">
      <c r="N84" s="1" t="s">
        <v>75</v>
      </c>
      <c r="O84" s="1">
        <v>5</v>
      </c>
      <c r="P84" s="1">
        <v>4</v>
      </c>
      <c r="Q84" s="1">
        <v>4.5</v>
      </c>
      <c r="R84" s="1">
        <f>IF(AND((10&gt;Q84),(Q84&gt;=P84),(P84&gt;=2)),1,0)</f>
        <v>1</v>
      </c>
      <c r="S84" s="1">
        <f>IF(AND((Q84&lt;P84),(Q84&gt;2),(P84&lt;10)),1,0)</f>
        <v>0</v>
      </c>
      <c r="T84" s="1">
        <f>IF(Q84&lt;=2,1,0)</f>
        <v>0</v>
      </c>
      <c r="U84" s="1">
        <f>IF(Q84&gt;=10,1,0)</f>
        <v>0</v>
      </c>
      <c r="V84" s="1">
        <f>SUM(R84:U84)</f>
        <v>1</v>
      </c>
      <c r="AA84" s="1" t="s">
        <v>84</v>
      </c>
      <c r="AB84" s="1">
        <v>4.5</v>
      </c>
      <c r="AC84" s="1">
        <v>4</v>
      </c>
      <c r="AD84" s="1">
        <v>9</v>
      </c>
      <c r="AE84" s="1">
        <f>IF(AND((10&gt;AD84),(AD84&gt;=AC84),(AC84&gt;=2)),1,0)</f>
        <v>1</v>
      </c>
      <c r="AF84" s="1">
        <f>IF(AND((AD84&lt;AC84),(AD84&gt;2),(AC84&lt;10)),1,0)</f>
        <v>0</v>
      </c>
      <c r="AG84" s="1">
        <f>IF(AD84&lt;=2,1,0)</f>
        <v>0</v>
      </c>
      <c r="AH84" s="1">
        <f>IF(AD84&gt;=10,1,0)</f>
        <v>0</v>
      </c>
      <c r="AI84" s="1">
        <f>SUM(AE84:AH84)</f>
        <v>1</v>
      </c>
    </row>
    <row r="85" spans="14:35" x14ac:dyDescent="0.25">
      <c r="N85" s="1" t="s">
        <v>70</v>
      </c>
      <c r="O85" s="1">
        <v>5.5</v>
      </c>
      <c r="P85" s="1">
        <v>4</v>
      </c>
      <c r="Q85" s="1">
        <v>1</v>
      </c>
      <c r="R85" s="1">
        <f>IF(AND((10&gt;Q85),(Q85&gt;=P85),(P85&gt;=2)),1,0)</f>
        <v>0</v>
      </c>
      <c r="S85" s="1">
        <f>IF(AND((Q85&lt;P85),(Q85&gt;2),(P85&lt;10)),1,0)</f>
        <v>0</v>
      </c>
      <c r="T85" s="1">
        <f>IF(Q85&lt;=2,1,0)</f>
        <v>1</v>
      </c>
      <c r="U85" s="1">
        <f>IF(Q85&gt;=10,1,0)</f>
        <v>0</v>
      </c>
      <c r="V85" s="1">
        <f>SUM(R85:U85)</f>
        <v>1</v>
      </c>
      <c r="AA85" s="1" t="s">
        <v>73</v>
      </c>
      <c r="AB85" s="1">
        <v>4.5</v>
      </c>
      <c r="AC85" s="1">
        <v>4</v>
      </c>
      <c r="AD85" s="1">
        <v>6</v>
      </c>
      <c r="AE85" s="1">
        <f>IF(AND((10&gt;AD85),(AD85&gt;=AC85),(AC85&gt;=2)),1,0)</f>
        <v>1</v>
      </c>
      <c r="AF85" s="1">
        <f>IF(AND((AD85&lt;AC85),(AD85&gt;2),(AC85&lt;10)),1,0)</f>
        <v>0</v>
      </c>
      <c r="AG85" s="1">
        <f>IF(AD85&lt;=2,1,0)</f>
        <v>0</v>
      </c>
      <c r="AH85" s="1">
        <f>IF(AD85&gt;=10,1,0)</f>
        <v>0</v>
      </c>
      <c r="AI85" s="1">
        <f>SUM(AE85:AH85)</f>
        <v>1</v>
      </c>
    </row>
    <row r="86" spans="14:35" x14ac:dyDescent="0.25">
      <c r="N86" s="1" t="s">
        <v>70</v>
      </c>
      <c r="O86" s="1">
        <v>5.5</v>
      </c>
      <c r="P86" s="1">
        <v>4</v>
      </c>
      <c r="Q86" s="1">
        <v>1</v>
      </c>
      <c r="R86" s="1">
        <f>IF(AND((10&gt;Q86),(Q86&gt;=P86),(P86&gt;=2)),1,0)</f>
        <v>0</v>
      </c>
      <c r="S86" s="1">
        <f>IF(AND((Q86&lt;P86),(Q86&gt;2),(P86&lt;10)),1,0)</f>
        <v>0</v>
      </c>
      <c r="T86" s="1">
        <f>IF(Q86&lt;=2,1,0)</f>
        <v>1</v>
      </c>
      <c r="U86" s="1">
        <f>IF(Q86&gt;=10,1,0)</f>
        <v>0</v>
      </c>
      <c r="V86" s="1">
        <f>SUM(R86:U86)</f>
        <v>1</v>
      </c>
      <c r="AA86" s="1" t="s">
        <v>73</v>
      </c>
      <c r="AB86" s="1">
        <v>4.5</v>
      </c>
      <c r="AC86" s="1">
        <v>4</v>
      </c>
      <c r="AD86" s="1">
        <v>3</v>
      </c>
      <c r="AE86" s="1">
        <f>IF(AND((10&gt;AD86),(AD86&gt;=AC86),(AC86&gt;=2)),1,0)</f>
        <v>0</v>
      </c>
      <c r="AF86" s="1">
        <f>IF(AND((AD86&lt;AC86),(AD86&gt;2),(AC86&lt;10)),1,0)</f>
        <v>1</v>
      </c>
      <c r="AG86" s="1">
        <f>IF(AD86&lt;=2,1,0)</f>
        <v>0</v>
      </c>
      <c r="AH86" s="1">
        <f>IF(AD86&gt;=10,1,0)</f>
        <v>0</v>
      </c>
      <c r="AI86" s="1">
        <f>SUM(AE86:AH86)</f>
        <v>1</v>
      </c>
    </row>
    <row r="87" spans="14:35" x14ac:dyDescent="0.25">
      <c r="N87" s="1" t="s">
        <v>70</v>
      </c>
      <c r="O87" s="1">
        <v>5.5</v>
      </c>
      <c r="P87" s="1">
        <v>4</v>
      </c>
      <c r="Q87" s="1">
        <v>2</v>
      </c>
      <c r="R87" s="1">
        <f>IF(AND((10&gt;Q87),(Q87&gt;=P87),(P87&gt;=2)),1,0)</f>
        <v>0</v>
      </c>
      <c r="S87" s="1">
        <f>IF(AND((Q87&lt;P87),(Q87&gt;2),(P87&lt;10)),1,0)</f>
        <v>0</v>
      </c>
      <c r="T87" s="1">
        <f>IF(Q87&lt;=2,1,0)</f>
        <v>1</v>
      </c>
      <c r="U87" s="1">
        <f>IF(Q87&gt;=10,1,0)</f>
        <v>0</v>
      </c>
      <c r="V87" s="1">
        <f>SUM(R87:U87)</f>
        <v>1</v>
      </c>
      <c r="AA87" s="1" t="s">
        <v>73</v>
      </c>
      <c r="AB87" s="1">
        <v>4.5</v>
      </c>
      <c r="AC87" s="1">
        <v>4</v>
      </c>
      <c r="AD87" s="1">
        <v>3</v>
      </c>
      <c r="AE87" s="1">
        <f>IF(AND((10&gt;AD87),(AD87&gt;=AC87),(AC87&gt;=2)),1,0)</f>
        <v>0</v>
      </c>
      <c r="AF87" s="1">
        <f>IF(AND((AD87&lt;AC87),(AD87&gt;2),(AC87&lt;10)),1,0)</f>
        <v>1</v>
      </c>
      <c r="AG87" s="1">
        <f>IF(AD87&lt;=2,1,0)</f>
        <v>0</v>
      </c>
      <c r="AH87" s="1">
        <f>IF(AD87&gt;=10,1,0)</f>
        <v>0</v>
      </c>
      <c r="AI87" s="1">
        <f>SUM(AE87:AH87)</f>
        <v>1</v>
      </c>
    </row>
    <row r="88" spans="14:35" x14ac:dyDescent="0.25">
      <c r="N88" s="1" t="s">
        <v>70</v>
      </c>
      <c r="O88" s="1">
        <v>5.5</v>
      </c>
      <c r="P88" s="1">
        <v>4</v>
      </c>
      <c r="Q88" s="1">
        <v>2</v>
      </c>
      <c r="R88" s="1">
        <f>IF(AND((10&gt;Q88),(Q88&gt;=P88),(P88&gt;=2)),1,0)</f>
        <v>0</v>
      </c>
      <c r="S88" s="1">
        <f>IF(AND((Q88&lt;P88),(Q88&gt;2),(P88&lt;10)),1,0)</f>
        <v>0</v>
      </c>
      <c r="T88" s="1">
        <f>IF(Q88&lt;=2,1,0)</f>
        <v>1</v>
      </c>
      <c r="U88" s="1">
        <f>IF(Q88&gt;=10,1,0)</f>
        <v>0</v>
      </c>
      <c r="V88" s="1">
        <f>SUM(R88:U88)</f>
        <v>1</v>
      </c>
      <c r="AA88" s="1" t="s">
        <v>69</v>
      </c>
      <c r="AB88" s="1">
        <v>4.4000000000000004</v>
      </c>
      <c r="AC88" s="1">
        <v>4</v>
      </c>
      <c r="AD88" s="1">
        <v>7</v>
      </c>
      <c r="AE88" s="1">
        <f>IF(AND((10&gt;AD88),(AD88&gt;=AC88),(AC88&gt;=2)),1,0)</f>
        <v>1</v>
      </c>
      <c r="AF88" s="1">
        <f>IF(AND((AD88&lt;AC88),(AD88&gt;2),(AC88&lt;10)),1,0)</f>
        <v>0</v>
      </c>
      <c r="AG88" s="1">
        <f>IF(AD88&lt;=2,1,0)</f>
        <v>0</v>
      </c>
      <c r="AH88" s="1">
        <f>IF(AD88&gt;=10,1,0)</f>
        <v>0</v>
      </c>
      <c r="AI88" s="1">
        <f>SUM(AE88:AH88)</f>
        <v>1</v>
      </c>
    </row>
    <row r="89" spans="14:35" x14ac:dyDescent="0.25">
      <c r="N89" s="1" t="s">
        <v>71</v>
      </c>
      <c r="O89" s="1">
        <v>5.4</v>
      </c>
      <c r="P89" s="1">
        <v>4</v>
      </c>
      <c r="Q89" s="1">
        <v>2</v>
      </c>
      <c r="R89" s="1">
        <f>IF(AND((10&gt;Q89),(Q89&gt;=P89),(P89&gt;=2)),1,0)</f>
        <v>0</v>
      </c>
      <c r="S89" s="1">
        <f>IF(AND((Q89&lt;P89),(Q89&gt;2),(P89&lt;10)),1,0)</f>
        <v>0</v>
      </c>
      <c r="T89" s="1">
        <f>IF(Q89&lt;=2,1,0)</f>
        <v>1</v>
      </c>
      <c r="U89" s="1">
        <f>IF(Q89&gt;=10,1,0)</f>
        <v>0</v>
      </c>
      <c r="V89" s="1">
        <f>SUM(R89:U89)</f>
        <v>1</v>
      </c>
      <c r="AA89" s="1" t="s">
        <v>69</v>
      </c>
      <c r="AB89" s="1">
        <v>4.4000000000000004</v>
      </c>
      <c r="AC89" s="1">
        <v>4</v>
      </c>
      <c r="AD89" s="1">
        <v>6</v>
      </c>
      <c r="AE89" s="1">
        <f>IF(AND((10&gt;AD89),(AD89&gt;=AC89),(AC89&gt;=2)),1,0)</f>
        <v>1</v>
      </c>
      <c r="AF89" s="1">
        <f>IF(AND((AD89&lt;AC89),(AD89&gt;2),(AC89&lt;10)),1,0)</f>
        <v>0</v>
      </c>
      <c r="AG89" s="1">
        <f>IF(AD89&lt;=2,1,0)</f>
        <v>0</v>
      </c>
      <c r="AH89" s="1">
        <f>IF(AD89&gt;=10,1,0)</f>
        <v>0</v>
      </c>
      <c r="AI89" s="1">
        <f>SUM(AE89:AH89)</f>
        <v>1</v>
      </c>
    </row>
    <row r="90" spans="14:35" x14ac:dyDescent="0.25">
      <c r="N90" s="1" t="s">
        <v>71</v>
      </c>
      <c r="O90" s="1">
        <v>5.4</v>
      </c>
      <c r="P90" s="1">
        <v>4</v>
      </c>
      <c r="Q90" s="1">
        <v>1</v>
      </c>
      <c r="R90" s="1">
        <f>IF(AND((10&gt;Q90),(Q90&gt;=P90),(P90&gt;=2)),1,0)</f>
        <v>0</v>
      </c>
      <c r="S90" s="1">
        <f>IF(AND((Q90&lt;P90),(Q90&gt;2),(P90&lt;10)),1,0)</f>
        <v>0</v>
      </c>
      <c r="T90" s="1">
        <f>IF(Q90&lt;=2,1,0)</f>
        <v>1</v>
      </c>
      <c r="U90" s="1">
        <f>IF(Q90&gt;=10,1,0)</f>
        <v>0</v>
      </c>
      <c r="V90" s="1">
        <f>SUM(R90:U90)</f>
        <v>1</v>
      </c>
      <c r="AA90" s="1" t="s">
        <v>69</v>
      </c>
      <c r="AB90" s="1">
        <v>4.4000000000000004</v>
      </c>
      <c r="AC90" s="1">
        <v>4</v>
      </c>
      <c r="AD90" s="1">
        <v>3</v>
      </c>
      <c r="AE90" s="1">
        <f>IF(AND((10&gt;AD90),(AD90&gt;=AC90),(AC90&gt;=2)),1,0)</f>
        <v>0</v>
      </c>
      <c r="AF90" s="1">
        <f>IF(AND((AD90&lt;AC90),(AD90&gt;2),(AC90&lt;10)),1,0)</f>
        <v>1</v>
      </c>
      <c r="AG90" s="1">
        <f>IF(AD90&lt;=2,1,0)</f>
        <v>0</v>
      </c>
      <c r="AH90" s="1">
        <f>IF(AD90&gt;=10,1,0)</f>
        <v>0</v>
      </c>
      <c r="AI90" s="1">
        <f>SUM(AE90:AH90)</f>
        <v>1</v>
      </c>
    </row>
    <row r="91" spans="14:35" x14ac:dyDescent="0.25">
      <c r="N91" s="1" t="s">
        <v>59</v>
      </c>
      <c r="O91" s="1">
        <v>5.2</v>
      </c>
      <c r="P91" s="1">
        <v>4</v>
      </c>
      <c r="Q91" s="1">
        <v>2</v>
      </c>
      <c r="R91" s="1">
        <f>IF(AND((10&gt;Q91),(Q91&gt;=P91),(P91&gt;=2)),1,0)</f>
        <v>0</v>
      </c>
      <c r="S91" s="1">
        <f>IF(AND((Q91&lt;P91),(Q91&gt;2),(P91&lt;10)),1,0)</f>
        <v>0</v>
      </c>
      <c r="T91" s="1">
        <f>IF(Q91&lt;=2,1,0)</f>
        <v>1</v>
      </c>
      <c r="U91" s="1">
        <f>IF(Q91&gt;=10,1,0)</f>
        <v>0</v>
      </c>
      <c r="V91" s="1">
        <f>SUM(R91:U91)</f>
        <v>1</v>
      </c>
      <c r="AA91" s="1" t="s">
        <v>69</v>
      </c>
      <c r="AB91" s="1">
        <v>4.4000000000000004</v>
      </c>
      <c r="AC91" s="1">
        <v>4</v>
      </c>
      <c r="AD91" s="1">
        <v>5</v>
      </c>
      <c r="AE91" s="1">
        <f>IF(AND((10&gt;AD91),(AD91&gt;=AC91),(AC91&gt;=2)),1,0)</f>
        <v>1</v>
      </c>
      <c r="AF91" s="1">
        <f>IF(AND((AD91&lt;AC91),(AD91&gt;2),(AC91&lt;10)),1,0)</f>
        <v>0</v>
      </c>
      <c r="AG91" s="1">
        <f>IF(AD91&lt;=2,1,0)</f>
        <v>0</v>
      </c>
      <c r="AH91" s="1">
        <f>IF(AD91&gt;=10,1,0)</f>
        <v>0</v>
      </c>
      <c r="AI91" s="1">
        <f>SUM(AE91:AH91)</f>
        <v>1</v>
      </c>
    </row>
    <row r="92" spans="14:35" x14ac:dyDescent="0.25">
      <c r="N92" s="1" t="s">
        <v>59</v>
      </c>
      <c r="O92" s="1">
        <v>5.2</v>
      </c>
      <c r="P92" s="1">
        <v>4</v>
      </c>
      <c r="Q92" s="1">
        <v>2</v>
      </c>
      <c r="R92" s="1">
        <f>IF(AND((10&gt;Q92),(Q92&gt;=P92),(P92&gt;=2)),1,0)</f>
        <v>0</v>
      </c>
      <c r="S92" s="1">
        <f>IF(AND((Q92&lt;P92),(Q92&gt;2),(P92&lt;10)),1,0)</f>
        <v>0</v>
      </c>
      <c r="T92" s="1">
        <f>IF(Q92&lt;=2,1,0)</f>
        <v>1</v>
      </c>
      <c r="U92" s="1">
        <f>IF(Q92&gt;=10,1,0)</f>
        <v>0</v>
      </c>
      <c r="V92" s="1">
        <f>SUM(R92:U92)</f>
        <v>1</v>
      </c>
      <c r="AA92" s="1" t="s">
        <v>69</v>
      </c>
      <c r="AB92" s="1">
        <v>4.4000000000000004</v>
      </c>
      <c r="AC92" s="1">
        <v>4</v>
      </c>
      <c r="AD92" s="1">
        <v>8</v>
      </c>
      <c r="AE92" s="1">
        <f>IF(AND((10&gt;AD92),(AD92&gt;=AC92),(AC92&gt;=2)),1,0)</f>
        <v>1</v>
      </c>
      <c r="AF92" s="1">
        <f>IF(AND((AD92&lt;AC92),(AD92&gt;2),(AC92&lt;10)),1,0)</f>
        <v>0</v>
      </c>
      <c r="AG92" s="1">
        <f>IF(AD92&lt;=2,1,0)</f>
        <v>0</v>
      </c>
      <c r="AH92" s="1">
        <f>IF(AD92&gt;=10,1,0)</f>
        <v>0</v>
      </c>
      <c r="AI92" s="1">
        <f>SUM(AE92:AH92)</f>
        <v>1</v>
      </c>
    </row>
    <row r="93" spans="14:35" x14ac:dyDescent="0.25">
      <c r="N93" s="1" t="s">
        <v>59</v>
      </c>
      <c r="O93" s="1">
        <v>5.2</v>
      </c>
      <c r="P93" s="1">
        <v>4</v>
      </c>
      <c r="Q93" s="1">
        <v>1</v>
      </c>
      <c r="R93" s="1">
        <f>IF(AND((10&gt;Q93),(Q93&gt;=P93),(P93&gt;=2)),1,0)</f>
        <v>0</v>
      </c>
      <c r="S93" s="1">
        <f>IF(AND((Q93&lt;P93),(Q93&gt;2),(P93&lt;10)),1,0)</f>
        <v>0</v>
      </c>
      <c r="T93" s="1">
        <f>IF(Q93&lt;=2,1,0)</f>
        <v>1</v>
      </c>
      <c r="U93" s="1">
        <f>IF(Q93&gt;=10,1,0)</f>
        <v>0</v>
      </c>
      <c r="V93" s="1">
        <f>SUM(R93:U93)</f>
        <v>1</v>
      </c>
      <c r="AA93" s="1" t="s">
        <v>69</v>
      </c>
      <c r="AB93" s="1">
        <v>4.4000000000000004</v>
      </c>
      <c r="AC93" s="1">
        <v>4</v>
      </c>
      <c r="AD93" s="1">
        <v>3</v>
      </c>
      <c r="AE93" s="1">
        <f>IF(AND((10&gt;AD93),(AD93&gt;=AC93),(AC93&gt;=2)),1,0)</f>
        <v>0</v>
      </c>
      <c r="AF93" s="1">
        <f>IF(AND((AD93&lt;AC93),(AD93&gt;2),(AC93&lt;10)),1,0)</f>
        <v>1</v>
      </c>
      <c r="AG93" s="1">
        <f>IF(AD93&lt;=2,1,0)</f>
        <v>0</v>
      </c>
      <c r="AH93" s="1">
        <f>IF(AD93&gt;=10,1,0)</f>
        <v>0</v>
      </c>
      <c r="AI93" s="1">
        <f>SUM(AE93:AH93)</f>
        <v>1</v>
      </c>
    </row>
    <row r="94" spans="14:35" x14ac:dyDescent="0.25">
      <c r="N94" s="1" t="s">
        <v>59</v>
      </c>
      <c r="O94" s="1">
        <v>5.2</v>
      </c>
      <c r="P94" s="1">
        <v>4</v>
      </c>
      <c r="Q94" s="1">
        <v>2</v>
      </c>
      <c r="R94" s="1">
        <f>IF(AND((10&gt;Q94),(Q94&gt;=P94),(P94&gt;=2)),1,0)</f>
        <v>0</v>
      </c>
      <c r="S94" s="1">
        <f>IF(AND((Q94&lt;P94),(Q94&gt;2),(P94&lt;10)),1,0)</f>
        <v>0</v>
      </c>
      <c r="T94" s="1">
        <f>IF(Q94&lt;=2,1,0)</f>
        <v>1</v>
      </c>
      <c r="U94" s="1">
        <f>IF(Q94&gt;=10,1,0)</f>
        <v>0</v>
      </c>
      <c r="V94" s="1">
        <f>SUM(R94:U94)</f>
        <v>1</v>
      </c>
      <c r="AA94" s="1" t="s">
        <v>85</v>
      </c>
      <c r="AB94" s="1">
        <v>4.4000000000000004</v>
      </c>
      <c r="AC94" s="1">
        <v>4</v>
      </c>
      <c r="AD94" s="1">
        <v>3</v>
      </c>
      <c r="AE94" s="1">
        <f>IF(AND((10&gt;AD94),(AD94&gt;=AC94),(AC94&gt;=2)),1,0)</f>
        <v>0</v>
      </c>
      <c r="AF94" s="1">
        <f>IF(AND((AD94&lt;AC94),(AD94&gt;2),(AC94&lt;10)),1,0)</f>
        <v>1</v>
      </c>
      <c r="AG94" s="1">
        <f>IF(AD94&lt;=2,1,0)</f>
        <v>0</v>
      </c>
      <c r="AH94" s="1">
        <f>IF(AD94&gt;=10,1,0)</f>
        <v>0</v>
      </c>
      <c r="AI94" s="1">
        <f>SUM(AE94:AH94)</f>
        <v>1</v>
      </c>
    </row>
    <row r="95" spans="14:35" x14ac:dyDescent="0.25">
      <c r="N95" s="1" t="s">
        <v>79</v>
      </c>
      <c r="O95" s="1">
        <v>5.0999999999999996</v>
      </c>
      <c r="P95" s="1">
        <v>4</v>
      </c>
      <c r="Q95" s="1">
        <v>2</v>
      </c>
      <c r="R95" s="1">
        <f>IF(AND((10&gt;Q95),(Q95&gt;=P95),(P95&gt;=2)),1,0)</f>
        <v>0</v>
      </c>
      <c r="S95" s="1">
        <f>IF(AND((Q95&lt;P95),(Q95&gt;2),(P95&lt;10)),1,0)</f>
        <v>0</v>
      </c>
      <c r="T95" s="1">
        <f>IF(Q95&lt;=2,1,0)</f>
        <v>1</v>
      </c>
      <c r="U95" s="1">
        <f>IF(Q95&gt;=10,1,0)</f>
        <v>0</v>
      </c>
      <c r="V95" s="1">
        <f>SUM(R95:U95)</f>
        <v>1</v>
      </c>
      <c r="AA95" s="1" t="s">
        <v>85</v>
      </c>
      <c r="AB95" s="1">
        <v>4.4000000000000004</v>
      </c>
      <c r="AC95" s="1">
        <v>4</v>
      </c>
      <c r="AD95" s="1">
        <v>3</v>
      </c>
      <c r="AE95" s="1">
        <f>IF(AND((10&gt;AD95),(AD95&gt;=AC95),(AC95&gt;=2)),1,0)</f>
        <v>0</v>
      </c>
      <c r="AF95" s="1">
        <f>IF(AND((AD95&lt;AC95),(AD95&gt;2),(AC95&lt;10)),1,0)</f>
        <v>1</v>
      </c>
      <c r="AG95" s="1">
        <f>IF(AD95&lt;=2,1,0)</f>
        <v>0</v>
      </c>
      <c r="AH95" s="1">
        <f>IF(AD95&gt;=10,1,0)</f>
        <v>0</v>
      </c>
      <c r="AI95" s="1">
        <f>SUM(AE95:AH95)</f>
        <v>1</v>
      </c>
    </row>
    <row r="96" spans="14:35" x14ac:dyDescent="0.25">
      <c r="N96" s="1" t="s">
        <v>79</v>
      </c>
      <c r="O96" s="1">
        <v>5.0999999999999996</v>
      </c>
      <c r="P96" s="1">
        <v>4</v>
      </c>
      <c r="Q96" s="1">
        <v>1</v>
      </c>
      <c r="R96" s="1">
        <f>IF(AND((10&gt;Q96),(Q96&gt;=P96),(P96&gt;=2)),1,0)</f>
        <v>0</v>
      </c>
      <c r="S96" s="1">
        <f>IF(AND((Q96&lt;P96),(Q96&gt;2),(P96&lt;10)),1,0)</f>
        <v>0</v>
      </c>
      <c r="T96" s="1">
        <f>IF(Q96&lt;=2,1,0)</f>
        <v>1</v>
      </c>
      <c r="U96" s="1">
        <f>IF(Q96&gt;=10,1,0)</f>
        <v>0</v>
      </c>
      <c r="V96" s="1">
        <f>SUM(R96:U96)</f>
        <v>1</v>
      </c>
      <c r="AA96" s="1" t="s">
        <v>77</v>
      </c>
      <c r="AB96" s="1">
        <v>4.3</v>
      </c>
      <c r="AC96" s="1">
        <v>4</v>
      </c>
      <c r="AD96" s="1">
        <v>4</v>
      </c>
      <c r="AE96" s="1">
        <f>IF(AND((10&gt;AD96),(AD96&gt;=AC96),(AC96&gt;=2)),1,0)</f>
        <v>1</v>
      </c>
      <c r="AF96" s="1">
        <f>IF(AND((AD96&lt;AC96),(AD96&gt;2),(AC96&lt;10)),1,0)</f>
        <v>0</v>
      </c>
      <c r="AG96" s="1">
        <f>IF(AD96&lt;=2,1,0)</f>
        <v>0</v>
      </c>
      <c r="AH96" s="1">
        <f>IF(AD96&gt;=10,1,0)</f>
        <v>0</v>
      </c>
      <c r="AI96" s="1">
        <f>SUM(AE96:AH96)</f>
        <v>1</v>
      </c>
    </row>
    <row r="97" spans="14:35" x14ac:dyDescent="0.25">
      <c r="N97" s="1" t="s">
        <v>79</v>
      </c>
      <c r="O97" s="1">
        <v>5.0999999999999996</v>
      </c>
      <c r="P97" s="1">
        <v>4</v>
      </c>
      <c r="Q97" s="1">
        <v>2</v>
      </c>
      <c r="R97" s="1">
        <f>IF(AND((10&gt;Q97),(Q97&gt;=P97),(P97&gt;=2)),1,0)</f>
        <v>0</v>
      </c>
      <c r="S97" s="1">
        <f>IF(AND((Q97&lt;P97),(Q97&gt;2),(P97&lt;10)),1,0)</f>
        <v>0</v>
      </c>
      <c r="T97" s="1">
        <f>IF(Q97&lt;=2,1,0)</f>
        <v>1</v>
      </c>
      <c r="U97" s="1">
        <f>IF(Q97&gt;=10,1,0)</f>
        <v>0</v>
      </c>
      <c r="V97" s="1">
        <f>SUM(R97:U97)</f>
        <v>1</v>
      </c>
      <c r="AA97" s="1" t="s">
        <v>66</v>
      </c>
      <c r="AB97" s="1">
        <v>4.9000000000000004</v>
      </c>
      <c r="AC97" s="1">
        <v>4</v>
      </c>
      <c r="AD97" s="1">
        <v>1</v>
      </c>
      <c r="AE97" s="1">
        <f>IF(AND((10&gt;AD97),(AD97&gt;=AC97),(AC97&gt;=2)),1,0)</f>
        <v>0</v>
      </c>
      <c r="AF97" s="1">
        <f>IF(AND((AD97&lt;AC97),(AD97&gt;2),(AC97&lt;10)),1,0)</f>
        <v>0</v>
      </c>
      <c r="AG97" s="1">
        <f>IF(AD97&lt;=2,1,0)</f>
        <v>1</v>
      </c>
      <c r="AH97" s="1">
        <f>IF(AD97&gt;=10,1,0)</f>
        <v>0</v>
      </c>
      <c r="AI97" s="1">
        <f>SUM(AE97:AH97)</f>
        <v>1</v>
      </c>
    </row>
    <row r="98" spans="14:35" x14ac:dyDescent="0.25">
      <c r="N98" s="1" t="s">
        <v>79</v>
      </c>
      <c r="O98" s="1">
        <v>5.0999999999999996</v>
      </c>
      <c r="P98" s="1">
        <v>4</v>
      </c>
      <c r="Q98" s="1">
        <v>2</v>
      </c>
      <c r="R98" s="1">
        <f>IF(AND((10&gt;Q98),(Q98&gt;=P98),(P98&gt;=2)),1,0)</f>
        <v>0</v>
      </c>
      <c r="S98" s="1">
        <f>IF(AND((Q98&lt;P98),(Q98&gt;2),(P98&lt;10)),1,0)</f>
        <v>0</v>
      </c>
      <c r="T98" s="1">
        <f>IF(Q98&lt;=2,1,0)</f>
        <v>1</v>
      </c>
      <c r="U98" s="1">
        <f>IF(Q98&gt;=10,1,0)</f>
        <v>0</v>
      </c>
      <c r="V98" s="1">
        <f>SUM(R98:U98)</f>
        <v>1</v>
      </c>
      <c r="AA98" s="1" t="s">
        <v>67</v>
      </c>
      <c r="AB98" s="1">
        <v>4.8</v>
      </c>
      <c r="AC98" s="1">
        <v>4</v>
      </c>
      <c r="AD98" s="1">
        <v>2</v>
      </c>
      <c r="AE98" s="1">
        <f>IF(AND((10&gt;AD98),(AD98&gt;=AC98),(AC98&gt;=2)),1,0)</f>
        <v>0</v>
      </c>
      <c r="AF98" s="1">
        <f>IF(AND((AD98&lt;AC98),(AD98&gt;2),(AC98&lt;10)),1,0)</f>
        <v>0</v>
      </c>
      <c r="AG98" s="1">
        <f>IF(AD98&lt;=2,1,0)</f>
        <v>1</v>
      </c>
      <c r="AH98" s="1">
        <f>IF(AD98&gt;=10,1,0)</f>
        <v>0</v>
      </c>
      <c r="AI98" s="1">
        <f>SUM(AE98:AH98)</f>
        <v>1</v>
      </c>
    </row>
    <row r="99" spans="14:35" x14ac:dyDescent="0.25">
      <c r="N99" s="1" t="s">
        <v>79</v>
      </c>
      <c r="O99" s="1">
        <v>5.0999999999999996</v>
      </c>
      <c r="P99" s="1">
        <v>4</v>
      </c>
      <c r="Q99" s="1">
        <v>1</v>
      </c>
      <c r="R99" s="1">
        <f>IF(AND((10&gt;Q99),(Q99&gt;=P99),(P99&gt;=2)),1,0)</f>
        <v>0</v>
      </c>
      <c r="S99" s="1">
        <f>IF(AND((Q99&lt;P99),(Q99&gt;2),(P99&lt;10)),1,0)</f>
        <v>0</v>
      </c>
      <c r="T99" s="1">
        <f>IF(Q99&lt;=2,1,0)</f>
        <v>1</v>
      </c>
      <c r="U99" s="1">
        <f>IF(Q99&gt;=10,1,0)</f>
        <v>0</v>
      </c>
      <c r="V99" s="1">
        <f>SUM(R99:U99)</f>
        <v>1</v>
      </c>
      <c r="AA99" s="1" t="s">
        <v>67</v>
      </c>
      <c r="AB99" s="1">
        <v>4.8</v>
      </c>
      <c r="AC99" s="1">
        <v>4</v>
      </c>
      <c r="AD99" s="1">
        <v>2</v>
      </c>
      <c r="AE99" s="1">
        <f>IF(AND((10&gt;AD99),(AD99&gt;=AC99),(AC99&gt;=2)),1,0)</f>
        <v>0</v>
      </c>
      <c r="AF99" s="1">
        <f>IF(AND((AD99&lt;AC99),(AD99&gt;2),(AC99&lt;10)),1,0)</f>
        <v>0</v>
      </c>
      <c r="AG99" s="1">
        <f>IF(AD99&lt;=2,1,0)</f>
        <v>1</v>
      </c>
      <c r="AH99" s="1">
        <f>IF(AD99&gt;=10,1,0)</f>
        <v>0</v>
      </c>
      <c r="AI99" s="1">
        <f>SUM(AE99:AH99)</f>
        <v>1</v>
      </c>
    </row>
    <row r="100" spans="14:35" x14ac:dyDescent="0.25">
      <c r="N100" s="1" t="s">
        <v>75</v>
      </c>
      <c r="O100" s="1">
        <v>5</v>
      </c>
      <c r="P100" s="1">
        <v>4</v>
      </c>
      <c r="Q100" s="1">
        <v>2</v>
      </c>
      <c r="R100" s="1">
        <f>IF(AND((10&gt;Q100),(Q100&gt;=P100),(P100&gt;=2)),1,0)</f>
        <v>0</v>
      </c>
      <c r="S100" s="1">
        <f>IF(AND((Q100&lt;P100),(Q100&gt;2),(P100&lt;10)),1,0)</f>
        <v>0</v>
      </c>
      <c r="T100" s="1">
        <f>IF(Q100&lt;=2,1,0)</f>
        <v>1</v>
      </c>
      <c r="U100" s="1">
        <f>IF(Q100&gt;=10,1,0)</f>
        <v>0</v>
      </c>
      <c r="V100" s="1">
        <f>SUM(R100:U100)</f>
        <v>1</v>
      </c>
      <c r="AA100" s="1" t="s">
        <v>63</v>
      </c>
      <c r="AB100" s="1">
        <v>4.8</v>
      </c>
      <c r="AC100" s="1">
        <v>4</v>
      </c>
      <c r="AD100" s="1">
        <v>2</v>
      </c>
      <c r="AE100" s="1">
        <f>IF(AND((10&gt;AD100),(AD100&gt;=AC100),(AC100&gt;=2)),1,0)</f>
        <v>0</v>
      </c>
      <c r="AF100" s="1">
        <f>IF(AND((AD100&lt;AC100),(AD100&gt;2),(AC100&lt;10)),1,0)</f>
        <v>0</v>
      </c>
      <c r="AG100" s="1">
        <f>IF(AD100&lt;=2,1,0)</f>
        <v>1</v>
      </c>
      <c r="AH100" s="1">
        <f>IF(AD100&gt;=10,1,0)</f>
        <v>0</v>
      </c>
      <c r="AI100" s="1">
        <f>SUM(AE100:AH100)</f>
        <v>1</v>
      </c>
    </row>
    <row r="101" spans="14:35" x14ac:dyDescent="0.25">
      <c r="N101" s="1" t="s">
        <v>75</v>
      </c>
      <c r="O101" s="1">
        <v>5</v>
      </c>
      <c r="P101" s="1">
        <v>4</v>
      </c>
      <c r="Q101" s="1">
        <v>2</v>
      </c>
      <c r="R101" s="1">
        <f>IF(AND((10&gt;Q101),(Q101&gt;=P101),(P101&gt;=2)),1,0)</f>
        <v>0</v>
      </c>
      <c r="S101" s="1">
        <f>IF(AND((Q101&lt;P101),(Q101&gt;2),(P101&lt;10)),1,0)</f>
        <v>0</v>
      </c>
      <c r="T101" s="1">
        <f>IF(Q101&lt;=2,1,0)</f>
        <v>1</v>
      </c>
      <c r="U101" s="1">
        <f>IF(Q101&gt;=10,1,0)</f>
        <v>0</v>
      </c>
      <c r="V101" s="1">
        <f>SUM(R101:U101)</f>
        <v>1</v>
      </c>
      <c r="AA101" s="1" t="s">
        <v>63</v>
      </c>
      <c r="AB101" s="1">
        <v>4.8</v>
      </c>
      <c r="AC101" s="1">
        <v>4</v>
      </c>
      <c r="AD101" s="1">
        <v>1</v>
      </c>
      <c r="AE101" s="1">
        <f>IF(AND((10&gt;AD101),(AD101&gt;=AC101),(AC101&gt;=2)),1,0)</f>
        <v>0</v>
      </c>
      <c r="AF101" s="1">
        <f>IF(AND((AD101&lt;AC101),(AD101&gt;2),(AC101&lt;10)),1,0)</f>
        <v>0</v>
      </c>
      <c r="AG101" s="1">
        <f>IF(AD101&lt;=2,1,0)</f>
        <v>1</v>
      </c>
      <c r="AH101" s="1">
        <f>IF(AD101&gt;=10,1,0)</f>
        <v>0</v>
      </c>
      <c r="AI101" s="1">
        <f>SUM(AE101:AH101)</f>
        <v>1</v>
      </c>
    </row>
    <row r="102" spans="14:35" x14ac:dyDescent="0.25">
      <c r="N102" s="1" t="s">
        <v>75</v>
      </c>
      <c r="O102" s="1">
        <v>5</v>
      </c>
      <c r="P102" s="1">
        <v>4</v>
      </c>
      <c r="Q102" s="1">
        <v>2</v>
      </c>
      <c r="R102" s="1">
        <f>IF(AND((10&gt;Q102),(Q102&gt;=P102),(P102&gt;=2)),1,0)</f>
        <v>0</v>
      </c>
      <c r="S102" s="1">
        <f>IF(AND((Q102&lt;P102),(Q102&gt;2),(P102&lt;10)),1,0)</f>
        <v>0</v>
      </c>
      <c r="T102" s="1">
        <f>IF(Q102&lt;=2,1,0)</f>
        <v>1</v>
      </c>
      <c r="U102" s="1">
        <f>IF(Q102&gt;=10,1,0)</f>
        <v>0</v>
      </c>
      <c r="V102" s="1">
        <f>SUM(R102:U102)</f>
        <v>1</v>
      </c>
      <c r="AA102" s="1" t="s">
        <v>67</v>
      </c>
      <c r="AB102" s="1">
        <v>4.8</v>
      </c>
      <c r="AC102" s="1">
        <v>4</v>
      </c>
      <c r="AD102" s="1">
        <v>1</v>
      </c>
      <c r="AE102" s="1">
        <f>IF(AND((10&gt;AD102),(AD102&gt;=AC102),(AC102&gt;=2)),1,0)</f>
        <v>0</v>
      </c>
      <c r="AF102" s="1">
        <f>IF(AND((AD102&lt;AC102),(AD102&gt;2),(AC102&lt;10)),1,0)</f>
        <v>0</v>
      </c>
      <c r="AG102" s="1">
        <f>IF(AD102&lt;=2,1,0)</f>
        <v>1</v>
      </c>
      <c r="AH102" s="1">
        <f>IF(AD102&gt;=10,1,0)</f>
        <v>0</v>
      </c>
      <c r="AI102" s="1">
        <f>SUM(AE102:AH102)</f>
        <v>1</v>
      </c>
    </row>
    <row r="103" spans="14:35" x14ac:dyDescent="0.25">
      <c r="N103" s="1" t="s">
        <v>75</v>
      </c>
      <c r="O103" s="1">
        <v>5</v>
      </c>
      <c r="P103" s="1">
        <v>4</v>
      </c>
      <c r="Q103" s="1">
        <v>2</v>
      </c>
      <c r="R103" s="1">
        <f>IF(AND((10&gt;Q103),(Q103&gt;=P103),(P103&gt;=2)),1,0)</f>
        <v>0</v>
      </c>
      <c r="S103" s="1">
        <f>IF(AND((Q103&lt;P103),(Q103&gt;2),(P103&lt;10)),1,0)</f>
        <v>0</v>
      </c>
      <c r="T103" s="1">
        <f>IF(Q103&lt;=2,1,0)</f>
        <v>1</v>
      </c>
      <c r="U103" s="1">
        <f>IF(Q103&gt;=10,1,0)</f>
        <v>0</v>
      </c>
      <c r="V103" s="1">
        <f>SUM(R103:U103)</f>
        <v>1</v>
      </c>
      <c r="AA103" s="1" t="s">
        <v>63</v>
      </c>
      <c r="AB103" s="1">
        <v>4.8</v>
      </c>
      <c r="AC103" s="1">
        <v>4</v>
      </c>
      <c r="AD103" s="1">
        <v>1</v>
      </c>
      <c r="AE103" s="1">
        <f>IF(AND((10&gt;AD103),(AD103&gt;=AC103),(AC103&gt;=2)),1,0)</f>
        <v>0</v>
      </c>
      <c r="AF103" s="1">
        <f>IF(AND((AD103&lt;AC103),(AD103&gt;2),(AC103&lt;10)),1,0)</f>
        <v>0</v>
      </c>
      <c r="AG103" s="1">
        <f>IF(AD103&lt;=2,1,0)</f>
        <v>1</v>
      </c>
      <c r="AH103" s="1">
        <f>IF(AD103&gt;=10,1,0)</f>
        <v>0</v>
      </c>
      <c r="AI103" s="1">
        <f>SUM(AE103:AH103)</f>
        <v>1</v>
      </c>
    </row>
    <row r="104" spans="14:35" x14ac:dyDescent="0.25">
      <c r="N104" s="1" t="s">
        <v>75</v>
      </c>
      <c r="O104" s="1">
        <v>5</v>
      </c>
      <c r="P104" s="1">
        <v>4</v>
      </c>
      <c r="Q104" s="1">
        <v>2</v>
      </c>
      <c r="R104" s="1">
        <f>IF(AND((10&gt;Q104),(Q104&gt;=P104),(P104&gt;=2)),1,0)</f>
        <v>0</v>
      </c>
      <c r="S104" s="1">
        <f>IF(AND((Q104&lt;P104),(Q104&gt;2),(P104&lt;10)),1,0)</f>
        <v>0</v>
      </c>
      <c r="T104" s="1">
        <f>IF(Q104&lt;=2,1,0)</f>
        <v>1</v>
      </c>
      <c r="U104" s="1">
        <f>IF(Q104&gt;=10,1,0)</f>
        <v>0</v>
      </c>
      <c r="V104" s="1">
        <f>SUM(R104:U104)</f>
        <v>1</v>
      </c>
      <c r="AA104" s="1" t="s">
        <v>63</v>
      </c>
      <c r="AB104" s="1">
        <v>4.8</v>
      </c>
      <c r="AC104" s="1">
        <v>4</v>
      </c>
      <c r="AD104" s="1">
        <v>2</v>
      </c>
      <c r="AE104" s="1">
        <f>IF(AND((10&gt;AD104),(AD104&gt;=AC104),(AC104&gt;=2)),1,0)</f>
        <v>0</v>
      </c>
      <c r="AF104" s="1">
        <f>IF(AND((AD104&lt;AC104),(AD104&gt;2),(AC104&lt;10)),1,0)</f>
        <v>0</v>
      </c>
      <c r="AG104" s="1">
        <f>IF(AD104&lt;=2,1,0)</f>
        <v>1</v>
      </c>
      <c r="AH104" s="1">
        <f>IF(AD104&gt;=10,1,0)</f>
        <v>0</v>
      </c>
      <c r="AI104" s="1">
        <f>SUM(AE104:AH104)</f>
        <v>1</v>
      </c>
    </row>
    <row r="105" spans="14:35" x14ac:dyDescent="0.25">
      <c r="N105" s="1" t="s">
        <v>75</v>
      </c>
      <c r="O105" s="1">
        <v>5</v>
      </c>
      <c r="P105" s="1">
        <v>4</v>
      </c>
      <c r="Q105" s="1">
        <v>2</v>
      </c>
      <c r="R105" s="1">
        <f>IF(AND((10&gt;Q105),(Q105&gt;=P105),(P105&gt;=2)),1,0)</f>
        <v>0</v>
      </c>
      <c r="S105" s="1">
        <f>IF(AND((Q105&lt;P105),(Q105&gt;2),(P105&lt;10)),1,0)</f>
        <v>0</v>
      </c>
      <c r="T105" s="1">
        <f>IF(Q105&lt;=2,1,0)</f>
        <v>1</v>
      </c>
      <c r="U105" s="1">
        <f>IF(Q105&gt;=10,1,0)</f>
        <v>0</v>
      </c>
      <c r="V105" s="1">
        <f>SUM(R105:U105)</f>
        <v>1</v>
      </c>
      <c r="AA105" s="1" t="s">
        <v>63</v>
      </c>
      <c r="AB105" s="1">
        <v>4.8</v>
      </c>
      <c r="AC105" s="1">
        <v>4</v>
      </c>
      <c r="AD105" s="1">
        <v>2</v>
      </c>
      <c r="AE105" s="1">
        <f>IF(AND((10&gt;AD105),(AD105&gt;=AC105),(AC105&gt;=2)),1,0)</f>
        <v>0</v>
      </c>
      <c r="AF105" s="1">
        <f>IF(AND((AD105&lt;AC105),(AD105&gt;2),(AC105&lt;10)),1,0)</f>
        <v>0</v>
      </c>
      <c r="AG105" s="1">
        <f>IF(AD105&lt;=2,1,0)</f>
        <v>1</v>
      </c>
      <c r="AH105" s="1">
        <f>IF(AD105&gt;=10,1,0)</f>
        <v>0</v>
      </c>
      <c r="AI105" s="1">
        <f>SUM(AE105:AH105)</f>
        <v>1</v>
      </c>
    </row>
    <row r="106" spans="14:35" x14ac:dyDescent="0.25">
      <c r="N106" s="1" t="s">
        <v>75</v>
      </c>
      <c r="O106" s="1">
        <v>5</v>
      </c>
      <c r="P106" s="1">
        <v>4</v>
      </c>
      <c r="Q106" s="1">
        <v>1</v>
      </c>
      <c r="R106" s="1">
        <f>IF(AND((10&gt;Q106),(Q106&gt;=P106),(P106&gt;=2)),1,0)</f>
        <v>0</v>
      </c>
      <c r="S106" s="1">
        <f>IF(AND((Q106&lt;P106),(Q106&gt;2),(P106&lt;10)),1,0)</f>
        <v>0</v>
      </c>
      <c r="T106" s="1">
        <f>IF(Q106&lt;=2,1,0)</f>
        <v>1</v>
      </c>
      <c r="U106" s="1">
        <f>IF(Q106&gt;=10,1,0)</f>
        <v>0</v>
      </c>
      <c r="V106" s="1">
        <f>SUM(R106:U106)</f>
        <v>1</v>
      </c>
      <c r="AA106" s="1" t="s">
        <v>67</v>
      </c>
      <c r="AB106" s="1">
        <v>4.8</v>
      </c>
      <c r="AC106" s="1">
        <v>4</v>
      </c>
      <c r="AD106" s="1">
        <v>2</v>
      </c>
      <c r="AE106" s="1">
        <f>IF(AND((10&gt;AD106),(AD106&gt;=AC106),(AC106&gt;=2)),1,0)</f>
        <v>0</v>
      </c>
      <c r="AF106" s="1">
        <f>IF(AND((AD106&lt;AC106),(AD106&gt;2),(AC106&lt;10)),1,0)</f>
        <v>0</v>
      </c>
      <c r="AG106" s="1">
        <f>IF(AD106&lt;=2,1,0)</f>
        <v>1</v>
      </c>
      <c r="AH106" s="1">
        <f>IF(AD106&gt;=10,1,0)</f>
        <v>0</v>
      </c>
      <c r="AI106" s="1">
        <f>SUM(AE106:AH106)</f>
        <v>1</v>
      </c>
    </row>
    <row r="107" spans="14:35" x14ac:dyDescent="0.25">
      <c r="N107" s="1" t="s">
        <v>71</v>
      </c>
      <c r="O107" s="1">
        <v>5.4</v>
      </c>
      <c r="P107" s="1">
        <v>3</v>
      </c>
      <c r="Q107" s="1">
        <v>3</v>
      </c>
      <c r="R107" s="1">
        <f>IF(AND((10&gt;Q107),(Q107&gt;=P107),(P107&gt;=2)),1,0)</f>
        <v>1</v>
      </c>
      <c r="S107" s="1">
        <f>IF(AND((Q107&lt;P107),(Q107&gt;2),(P107&lt;10)),1,0)</f>
        <v>0</v>
      </c>
      <c r="T107" s="1">
        <f>IF(Q107&lt;=2,1,0)</f>
        <v>0</v>
      </c>
      <c r="U107" s="1">
        <f>IF(Q107&gt;=10,1,0)</f>
        <v>0</v>
      </c>
      <c r="V107" s="1">
        <f>SUM(R107:U107)</f>
        <v>1</v>
      </c>
      <c r="AA107" s="1" t="s">
        <v>63</v>
      </c>
      <c r="AB107" s="1">
        <v>4.8</v>
      </c>
      <c r="AC107" s="1">
        <v>4</v>
      </c>
      <c r="AD107" s="1">
        <v>1</v>
      </c>
      <c r="AE107" s="1">
        <f>IF(AND((10&gt;AD107),(AD107&gt;=AC107),(AC107&gt;=2)),1,0)</f>
        <v>0</v>
      </c>
      <c r="AF107" s="1">
        <f>IF(AND((AD107&lt;AC107),(AD107&gt;2),(AC107&lt;10)),1,0)</f>
        <v>0</v>
      </c>
      <c r="AG107" s="1">
        <f>IF(AD107&lt;=2,1,0)</f>
        <v>1</v>
      </c>
      <c r="AH107" s="1">
        <f>IF(AD107&gt;=10,1,0)</f>
        <v>0</v>
      </c>
      <c r="AI107" s="1">
        <f>SUM(AE107:AH107)</f>
        <v>1</v>
      </c>
    </row>
    <row r="108" spans="14:35" x14ac:dyDescent="0.25">
      <c r="N108" s="1" t="s">
        <v>59</v>
      </c>
      <c r="O108" s="1">
        <v>5.2</v>
      </c>
      <c r="P108" s="1">
        <v>3</v>
      </c>
      <c r="Q108" s="1">
        <v>3</v>
      </c>
      <c r="R108" s="1">
        <f>IF(AND((10&gt;Q108),(Q108&gt;=P108),(P108&gt;=2)),1,0)</f>
        <v>1</v>
      </c>
      <c r="S108" s="1">
        <f>IF(AND((Q108&lt;P108),(Q108&gt;2),(P108&lt;10)),1,0)</f>
        <v>0</v>
      </c>
      <c r="T108" s="1">
        <f>IF(Q108&lt;=2,1,0)</f>
        <v>0</v>
      </c>
      <c r="U108" s="1">
        <f>IF(Q108&gt;=10,1,0)</f>
        <v>0</v>
      </c>
      <c r="V108" s="1">
        <f>SUM(R108:U108)</f>
        <v>1</v>
      </c>
      <c r="AA108" s="1" t="s">
        <v>67</v>
      </c>
      <c r="AB108" s="1">
        <v>4.8</v>
      </c>
      <c r="AC108" s="1">
        <v>4</v>
      </c>
      <c r="AD108" s="1">
        <v>1</v>
      </c>
      <c r="AE108" s="1">
        <f>IF(AND((10&gt;AD108),(AD108&gt;=AC108),(AC108&gt;=2)),1,0)</f>
        <v>0</v>
      </c>
      <c r="AF108" s="1">
        <f>IF(AND((AD108&lt;AC108),(AD108&gt;2),(AC108&lt;10)),1,0)</f>
        <v>0</v>
      </c>
      <c r="AG108" s="1">
        <f>IF(AD108&lt;=2,1,0)</f>
        <v>1</v>
      </c>
      <c r="AH108" s="1">
        <f>IF(AD108&gt;=10,1,0)</f>
        <v>0</v>
      </c>
      <c r="AI108" s="1">
        <f>SUM(AE108:AH108)</f>
        <v>1</v>
      </c>
    </row>
    <row r="109" spans="14:35" x14ac:dyDescent="0.25">
      <c r="N109" s="1" t="s">
        <v>59</v>
      </c>
      <c r="O109" s="1">
        <v>5.2</v>
      </c>
      <c r="P109" s="1">
        <v>3</v>
      </c>
      <c r="Q109" s="1">
        <v>4</v>
      </c>
      <c r="R109" s="1">
        <f>IF(AND((10&gt;Q109),(Q109&gt;=P109),(P109&gt;=2)),1,0)</f>
        <v>1</v>
      </c>
      <c r="S109" s="1">
        <f>IF(AND((Q109&lt;P109),(Q109&gt;2),(P109&lt;10)),1,0)</f>
        <v>0</v>
      </c>
      <c r="T109" s="1">
        <f>IF(Q109&lt;=2,1,0)</f>
        <v>0</v>
      </c>
      <c r="U109" s="1">
        <f>IF(Q109&gt;=10,1,0)</f>
        <v>0</v>
      </c>
      <c r="V109" s="1">
        <f>SUM(R109:U109)</f>
        <v>1</v>
      </c>
      <c r="AA109" s="1" t="s">
        <v>63</v>
      </c>
      <c r="AB109" s="1">
        <v>4.8</v>
      </c>
      <c r="AC109" s="1">
        <v>4</v>
      </c>
      <c r="AD109" s="1">
        <v>2</v>
      </c>
      <c r="AE109" s="1">
        <f>IF(AND((10&gt;AD109),(AD109&gt;=AC109),(AC109&gt;=2)),1,0)</f>
        <v>0</v>
      </c>
      <c r="AF109" s="1">
        <f>IF(AND((AD109&lt;AC109),(AD109&gt;2),(AC109&lt;10)),1,0)</f>
        <v>0</v>
      </c>
      <c r="AG109" s="1">
        <f>IF(AD109&lt;=2,1,0)</f>
        <v>1</v>
      </c>
      <c r="AH109" s="1">
        <f>IF(AD109&gt;=10,1,0)</f>
        <v>0</v>
      </c>
      <c r="AI109" s="1">
        <f>SUM(AE109:AH109)</f>
        <v>1</v>
      </c>
    </row>
    <row r="110" spans="14:35" x14ac:dyDescent="0.25">
      <c r="N110" s="1" t="s">
        <v>79</v>
      </c>
      <c r="O110" s="1">
        <v>5.0999999999999996</v>
      </c>
      <c r="P110" s="1">
        <v>3</v>
      </c>
      <c r="Q110" s="1">
        <v>6</v>
      </c>
      <c r="R110" s="1">
        <f>IF(AND((10&gt;Q110),(Q110&gt;=P110),(P110&gt;=2)),1,0)</f>
        <v>1</v>
      </c>
      <c r="S110" s="1">
        <f>IF(AND((Q110&lt;P110),(Q110&gt;2),(P110&lt;10)),1,0)</f>
        <v>0</v>
      </c>
      <c r="T110" s="1">
        <f>IF(Q110&lt;=2,1,0)</f>
        <v>0</v>
      </c>
      <c r="U110" s="1">
        <f>IF(Q110&gt;=10,1,0)</f>
        <v>0</v>
      </c>
      <c r="V110" s="1">
        <f>SUM(R110:U110)</f>
        <v>1</v>
      </c>
      <c r="AA110" s="1" t="s">
        <v>63</v>
      </c>
      <c r="AB110" s="1">
        <v>4.8</v>
      </c>
      <c r="AC110" s="1">
        <v>4</v>
      </c>
      <c r="AD110" s="1">
        <v>2</v>
      </c>
      <c r="AE110" s="1">
        <f>IF(AND((10&gt;AD110),(AD110&gt;=AC110),(AC110&gt;=2)),1,0)</f>
        <v>0</v>
      </c>
      <c r="AF110" s="1">
        <f>IF(AND((AD110&lt;AC110),(AD110&gt;2),(AC110&lt;10)),1,0)</f>
        <v>0</v>
      </c>
      <c r="AG110" s="1">
        <f>IF(AD110&lt;=2,1,0)</f>
        <v>1</v>
      </c>
      <c r="AH110" s="1">
        <f>IF(AD110&gt;=10,1,0)</f>
        <v>0</v>
      </c>
      <c r="AI110" s="1">
        <f>SUM(AE110:AH110)</f>
        <v>1</v>
      </c>
    </row>
    <row r="111" spans="14:35" x14ac:dyDescent="0.25">
      <c r="N111" s="1" t="s">
        <v>71</v>
      </c>
      <c r="O111" s="1">
        <v>5.4</v>
      </c>
      <c r="P111" s="1">
        <v>3</v>
      </c>
      <c r="Q111" s="1">
        <v>2</v>
      </c>
      <c r="R111" s="1">
        <f>IF(AND((10&gt;Q111),(Q111&gt;=P111),(P111&gt;=2)),1,0)</f>
        <v>0</v>
      </c>
      <c r="S111" s="1">
        <f>IF(AND((Q111&lt;P111),(Q111&gt;2),(P111&lt;10)),1,0)</f>
        <v>0</v>
      </c>
      <c r="T111" s="1">
        <f>IF(Q111&lt;=2,1,0)</f>
        <v>1</v>
      </c>
      <c r="U111" s="1">
        <f>IF(Q111&gt;=10,1,0)</f>
        <v>0</v>
      </c>
      <c r="V111" s="1">
        <f>SUM(R111:U111)</f>
        <v>1</v>
      </c>
      <c r="AA111" s="1" t="s">
        <v>63</v>
      </c>
      <c r="AB111" s="1">
        <v>4.8</v>
      </c>
      <c r="AC111" s="1">
        <v>4</v>
      </c>
      <c r="AD111" s="1">
        <v>1</v>
      </c>
      <c r="AE111" s="1">
        <f>IF(AND((10&gt;AD111),(AD111&gt;=AC111),(AC111&gt;=2)),1,0)</f>
        <v>0</v>
      </c>
      <c r="AF111" s="1">
        <f>IF(AND((AD111&lt;AC111),(AD111&gt;2),(AC111&lt;10)),1,0)</f>
        <v>0</v>
      </c>
      <c r="AG111" s="1">
        <f>IF(AD111&lt;=2,1,0)</f>
        <v>1</v>
      </c>
      <c r="AH111" s="1">
        <f>IF(AD111&gt;=10,1,0)</f>
        <v>0</v>
      </c>
      <c r="AI111" s="1">
        <f>SUM(AE111:AH111)</f>
        <v>1</v>
      </c>
    </row>
    <row r="112" spans="14:35" x14ac:dyDescent="0.25">
      <c r="N112" s="1" t="s">
        <v>59</v>
      </c>
      <c r="O112" s="1">
        <v>5.2</v>
      </c>
      <c r="P112" s="1">
        <v>3</v>
      </c>
      <c r="Q112" s="1">
        <v>2</v>
      </c>
      <c r="R112" s="1">
        <f>IF(AND((10&gt;Q112),(Q112&gt;=P112),(P112&gt;=2)),1,0)</f>
        <v>0</v>
      </c>
      <c r="S112" s="1">
        <f>IF(AND((Q112&lt;P112),(Q112&gt;2),(P112&lt;10)),1,0)</f>
        <v>0</v>
      </c>
      <c r="T112" s="1">
        <f>IF(Q112&lt;=2,1,0)</f>
        <v>1</v>
      </c>
      <c r="U112" s="1">
        <f>IF(Q112&gt;=10,1,0)</f>
        <v>0</v>
      </c>
      <c r="V112" s="1">
        <f>SUM(R112:U112)</f>
        <v>1</v>
      </c>
      <c r="AA112" s="1" t="s">
        <v>67</v>
      </c>
      <c r="AB112" s="1">
        <v>4.8</v>
      </c>
      <c r="AC112" s="1">
        <v>4</v>
      </c>
      <c r="AD112" s="1">
        <v>1</v>
      </c>
      <c r="AE112" s="1">
        <f>IF(AND((10&gt;AD112),(AD112&gt;=AC112),(AC112&gt;=2)),1,0)</f>
        <v>0</v>
      </c>
      <c r="AF112" s="1">
        <f>IF(AND((AD112&lt;AC112),(AD112&gt;2),(AC112&lt;10)),1,0)</f>
        <v>0</v>
      </c>
      <c r="AG112" s="1">
        <f>IF(AD112&lt;=2,1,0)</f>
        <v>1</v>
      </c>
      <c r="AH112" s="1">
        <f>IF(AD112&gt;=10,1,0)</f>
        <v>0</v>
      </c>
      <c r="AI112" s="1">
        <f>SUM(AE112:AH112)</f>
        <v>1</v>
      </c>
    </row>
    <row r="113" spans="14:35" x14ac:dyDescent="0.25">
      <c r="N113" s="1" t="s">
        <v>59</v>
      </c>
      <c r="O113" s="1">
        <v>5.2</v>
      </c>
      <c r="P113" s="1">
        <v>3</v>
      </c>
      <c r="Q113" s="1">
        <v>2</v>
      </c>
      <c r="R113" s="1">
        <f>IF(AND((10&gt;Q113),(Q113&gt;=P113),(P113&gt;=2)),1,0)</f>
        <v>0</v>
      </c>
      <c r="S113" s="1">
        <f>IF(AND((Q113&lt;P113),(Q113&gt;2),(P113&lt;10)),1,0)</f>
        <v>0</v>
      </c>
      <c r="T113" s="1">
        <f>IF(Q113&lt;=2,1,0)</f>
        <v>1</v>
      </c>
      <c r="U113" s="1">
        <f>IF(Q113&gt;=10,1,0)</f>
        <v>0</v>
      </c>
      <c r="V113" s="1">
        <f>SUM(R113:U113)</f>
        <v>1</v>
      </c>
      <c r="AA113" s="1" t="s">
        <v>67</v>
      </c>
      <c r="AB113" s="1">
        <v>4.8</v>
      </c>
      <c r="AC113" s="1">
        <v>4</v>
      </c>
      <c r="AD113" s="1">
        <v>1</v>
      </c>
      <c r="AE113" s="1">
        <f>IF(AND((10&gt;AD113),(AD113&gt;=AC113),(AC113&gt;=2)),1,0)</f>
        <v>0</v>
      </c>
      <c r="AF113" s="1">
        <f>IF(AND((AD113&lt;AC113),(AD113&gt;2),(AC113&lt;10)),1,0)</f>
        <v>0</v>
      </c>
      <c r="AG113" s="1">
        <f>IF(AD113&lt;=2,1,0)</f>
        <v>1</v>
      </c>
      <c r="AH113" s="1">
        <f>IF(AD113&gt;=10,1,0)</f>
        <v>0</v>
      </c>
      <c r="AI113" s="1">
        <f>SUM(AE113:AH113)</f>
        <v>1</v>
      </c>
    </row>
    <row r="114" spans="14:35" x14ac:dyDescent="0.25">
      <c r="N114" s="1" t="s">
        <v>71</v>
      </c>
      <c r="O114" s="1">
        <v>5.4</v>
      </c>
      <c r="P114" s="1">
        <v>2</v>
      </c>
      <c r="Q114" s="1">
        <v>6</v>
      </c>
      <c r="R114" s="1">
        <f>IF(AND((10&gt;Q114),(Q114&gt;=P114),(P114&gt;=2)),1,0)</f>
        <v>1</v>
      </c>
      <c r="S114" s="1">
        <f>IF(AND((Q114&lt;P114),(Q114&gt;2),(P114&lt;10)),1,0)</f>
        <v>0</v>
      </c>
      <c r="T114" s="1">
        <f>IF(Q114&lt;=2,1,0)</f>
        <v>0</v>
      </c>
      <c r="U114" s="1">
        <f>IF(Q114&gt;=10,1,0)</f>
        <v>0</v>
      </c>
      <c r="V114" s="1">
        <f>SUM(R114:U114)</f>
        <v>1</v>
      </c>
      <c r="AA114" s="1" t="s">
        <v>67</v>
      </c>
      <c r="AB114" s="1">
        <v>4.8</v>
      </c>
      <c r="AC114" s="1">
        <v>4</v>
      </c>
      <c r="AD114" s="1">
        <v>1</v>
      </c>
      <c r="AE114" s="1">
        <f>IF(AND((10&gt;AD114),(AD114&gt;=AC114),(AC114&gt;=2)),1,0)</f>
        <v>0</v>
      </c>
      <c r="AF114" s="1">
        <f>IF(AND((AD114&lt;AC114),(AD114&gt;2),(AC114&lt;10)),1,0)</f>
        <v>0</v>
      </c>
      <c r="AG114" s="1">
        <f>IF(AD114&lt;=2,1,0)</f>
        <v>1</v>
      </c>
      <c r="AH114" s="1">
        <f>IF(AD114&gt;=10,1,0)</f>
        <v>0</v>
      </c>
      <c r="AI114" s="1">
        <f>SUM(AE114:AH114)</f>
        <v>1</v>
      </c>
    </row>
    <row r="115" spans="14:35" x14ac:dyDescent="0.25">
      <c r="N115" s="1" t="s">
        <v>71</v>
      </c>
      <c r="O115" s="1">
        <v>5.4</v>
      </c>
      <c r="P115" s="1">
        <v>2</v>
      </c>
      <c r="Q115" s="1">
        <v>6</v>
      </c>
      <c r="R115" s="1">
        <f>IF(AND((10&gt;Q115),(Q115&gt;=P115),(P115&gt;=2)),1,0)</f>
        <v>1</v>
      </c>
      <c r="S115" s="1">
        <f>IF(AND((Q115&lt;P115),(Q115&gt;2),(P115&lt;10)),1,0)</f>
        <v>0</v>
      </c>
      <c r="T115" s="1">
        <f>IF(Q115&lt;=2,1,0)</f>
        <v>0</v>
      </c>
      <c r="U115" s="1">
        <f>IF(Q115&gt;=10,1,0)</f>
        <v>0</v>
      </c>
      <c r="V115" s="1">
        <f>SUM(R115:U115)</f>
        <v>1</v>
      </c>
      <c r="AA115" s="1" t="s">
        <v>63</v>
      </c>
      <c r="AB115" s="1">
        <v>4.8</v>
      </c>
      <c r="AC115" s="1">
        <v>4</v>
      </c>
      <c r="AD115" s="1">
        <v>-1</v>
      </c>
      <c r="AE115" s="1">
        <f>IF(AND((10&gt;AD115),(AD115&gt;=AC115),(AC115&gt;=2)),1,0)</f>
        <v>0</v>
      </c>
      <c r="AF115" s="1">
        <f>IF(AND((AD115&lt;AC115),(AD115&gt;2),(AC115&lt;10)),1,0)</f>
        <v>0</v>
      </c>
      <c r="AG115" s="1">
        <f>IF(AD115&lt;=2,1,0)</f>
        <v>1</v>
      </c>
      <c r="AH115" s="1">
        <f>IF(AD115&gt;=10,1,0)</f>
        <v>0</v>
      </c>
      <c r="AI115" s="1">
        <f>SUM(AE115:AH115)</f>
        <v>1</v>
      </c>
    </row>
    <row r="116" spans="14:35" x14ac:dyDescent="0.25">
      <c r="N116" s="1" t="s">
        <v>59</v>
      </c>
      <c r="O116" s="1">
        <v>5.2</v>
      </c>
      <c r="P116" s="1">
        <v>2</v>
      </c>
      <c r="Q116" s="1">
        <v>7</v>
      </c>
      <c r="R116" s="1">
        <f>IF(AND((10&gt;Q116),(Q116&gt;=P116),(P116&gt;=2)),1,0)</f>
        <v>1</v>
      </c>
      <c r="S116" s="1">
        <f>IF(AND((Q116&lt;P116),(Q116&gt;2),(P116&lt;10)),1,0)</f>
        <v>0</v>
      </c>
      <c r="T116" s="1">
        <f>IF(Q116&lt;=2,1,0)</f>
        <v>0</v>
      </c>
      <c r="U116" s="1">
        <f>IF(Q116&gt;=10,1,0)</f>
        <v>0</v>
      </c>
      <c r="V116" s="1">
        <f>SUM(R116:U116)</f>
        <v>1</v>
      </c>
      <c r="AA116" s="1" t="s">
        <v>67</v>
      </c>
      <c r="AB116" s="1">
        <v>4.8</v>
      </c>
      <c r="AC116" s="1">
        <v>4</v>
      </c>
      <c r="AD116" s="1">
        <v>2</v>
      </c>
      <c r="AE116" s="1">
        <f>IF(AND((10&gt;AD116),(AD116&gt;=AC116),(AC116&gt;=2)),1,0)</f>
        <v>0</v>
      </c>
      <c r="AF116" s="1">
        <f>IF(AND((AD116&lt;AC116),(AD116&gt;2),(AC116&lt;10)),1,0)</f>
        <v>0</v>
      </c>
      <c r="AG116" s="1">
        <f>IF(AD116&lt;=2,1,0)</f>
        <v>1</v>
      </c>
      <c r="AH116" s="1">
        <f>IF(AD116&gt;=10,1,0)</f>
        <v>0</v>
      </c>
      <c r="AI116" s="1">
        <f>SUM(AE116:AH116)</f>
        <v>1</v>
      </c>
    </row>
    <row r="117" spans="14:35" x14ac:dyDescent="0.25">
      <c r="N117" s="1" t="s">
        <v>71</v>
      </c>
      <c r="O117" s="1">
        <v>5.4</v>
      </c>
      <c r="P117" s="1">
        <v>2</v>
      </c>
      <c r="Q117" s="1">
        <v>1</v>
      </c>
      <c r="R117" s="1">
        <f>IF(AND((10&gt;Q117),(Q117&gt;=P117),(P117&gt;=2)),1,0)</f>
        <v>0</v>
      </c>
      <c r="S117" s="1">
        <f>IF(AND((Q117&lt;P117),(Q117&gt;2),(P117&lt;10)),1,0)</f>
        <v>0</v>
      </c>
      <c r="T117" s="1">
        <f>IF(Q117&lt;=2,1,0)</f>
        <v>1</v>
      </c>
      <c r="U117" s="1">
        <f>IF(Q117&gt;=10,1,0)</f>
        <v>0</v>
      </c>
      <c r="V117" s="1">
        <f>SUM(R117:U117)</f>
        <v>1</v>
      </c>
      <c r="AA117" s="1" t="s">
        <v>63</v>
      </c>
      <c r="AB117" s="1">
        <v>4.8</v>
      </c>
      <c r="AC117" s="1">
        <v>4</v>
      </c>
      <c r="AD117" s="1">
        <v>2</v>
      </c>
      <c r="AE117" s="1">
        <f>IF(AND((10&gt;AD117),(AD117&gt;=AC117),(AC117&gt;=2)),1,0)</f>
        <v>0</v>
      </c>
      <c r="AF117" s="1">
        <f>IF(AND((AD117&lt;AC117),(AD117&gt;2),(AC117&lt;10)),1,0)</f>
        <v>0</v>
      </c>
      <c r="AG117" s="1">
        <f>IF(AD117&lt;=2,1,0)</f>
        <v>1</v>
      </c>
      <c r="AH117" s="1">
        <f>IF(AD117&gt;=10,1,0)</f>
        <v>0</v>
      </c>
      <c r="AI117" s="1">
        <f>SUM(AE117:AH117)</f>
        <v>1</v>
      </c>
    </row>
    <row r="118" spans="14:35" x14ac:dyDescent="0.25">
      <c r="N118" s="1" t="s">
        <v>71</v>
      </c>
      <c r="O118" s="1">
        <v>5.4</v>
      </c>
      <c r="P118" s="1">
        <v>2</v>
      </c>
      <c r="Q118" s="1">
        <v>1</v>
      </c>
      <c r="R118" s="1">
        <f>IF(AND((10&gt;Q118),(Q118&gt;=P118),(P118&gt;=2)),1,0)</f>
        <v>0</v>
      </c>
      <c r="S118" s="1">
        <f>IF(AND((Q118&lt;P118),(Q118&gt;2),(P118&lt;10)),1,0)</f>
        <v>0</v>
      </c>
      <c r="T118" s="1">
        <f>IF(Q118&lt;=2,1,0)</f>
        <v>1</v>
      </c>
      <c r="U118" s="1">
        <f>IF(Q118&gt;=10,1,0)</f>
        <v>0</v>
      </c>
      <c r="V118" s="1">
        <f>SUM(R118:U118)</f>
        <v>1</v>
      </c>
      <c r="AA118" s="1" t="s">
        <v>67</v>
      </c>
      <c r="AB118" s="1">
        <v>4.8</v>
      </c>
      <c r="AC118" s="1">
        <v>4</v>
      </c>
      <c r="AD118" s="1">
        <v>2</v>
      </c>
      <c r="AE118" s="1">
        <f>IF(AND((10&gt;AD118),(AD118&gt;=AC118),(AC118&gt;=2)),1,0)</f>
        <v>0</v>
      </c>
      <c r="AF118" s="1">
        <f>IF(AND((AD118&lt;AC118),(AD118&gt;2),(AC118&lt;10)),1,0)</f>
        <v>0</v>
      </c>
      <c r="AG118" s="1">
        <f>IF(AD118&lt;=2,1,0)</f>
        <v>1</v>
      </c>
      <c r="AH118" s="1">
        <f>IF(AD118&gt;=10,1,0)</f>
        <v>0</v>
      </c>
      <c r="AI118" s="1">
        <f>SUM(AE118:AH118)</f>
        <v>1</v>
      </c>
    </row>
    <row r="119" spans="14:35" x14ac:dyDescent="0.25">
      <c r="AA119" s="1" t="s">
        <v>74</v>
      </c>
      <c r="AB119" s="1">
        <v>4.5999999999999996</v>
      </c>
      <c r="AC119" s="1">
        <v>4</v>
      </c>
      <c r="AD119" s="1">
        <v>2</v>
      </c>
      <c r="AE119" s="1">
        <f>IF(AND((10&gt;AD119),(AD119&gt;=AC119),(AC119&gt;=2)),1,0)</f>
        <v>0</v>
      </c>
      <c r="AF119" s="1">
        <f>IF(AND((AD119&lt;AC119),(AD119&gt;2),(AC119&lt;10)),1,0)</f>
        <v>0</v>
      </c>
      <c r="AG119" s="1">
        <f>IF(AD119&lt;=2,1,0)</f>
        <v>1</v>
      </c>
      <c r="AH119" s="1">
        <f>IF(AD119&gt;=10,1,0)</f>
        <v>0</v>
      </c>
      <c r="AI119" s="1">
        <f>SUM(AE119:AH119)</f>
        <v>1</v>
      </c>
    </row>
    <row r="120" spans="14:35" x14ac:dyDescent="0.25">
      <c r="AA120" s="1" t="s">
        <v>74</v>
      </c>
      <c r="AB120" s="1">
        <v>4.5999999999999996</v>
      </c>
      <c r="AC120" s="1">
        <v>4</v>
      </c>
      <c r="AD120" s="1">
        <v>1</v>
      </c>
      <c r="AE120" s="1">
        <f>IF(AND((10&gt;AD120),(AD120&gt;=AC120),(AC120&gt;=2)),1,0)</f>
        <v>0</v>
      </c>
      <c r="AF120" s="1">
        <f>IF(AND((AD120&lt;AC120),(AD120&gt;2),(AC120&lt;10)),1,0)</f>
        <v>0</v>
      </c>
      <c r="AG120" s="1">
        <f>IF(AD120&lt;=2,1,0)</f>
        <v>1</v>
      </c>
      <c r="AH120" s="1">
        <f>IF(AD120&gt;=10,1,0)</f>
        <v>0</v>
      </c>
      <c r="AI120" s="1">
        <f>SUM(AE120:AH120)</f>
        <v>1</v>
      </c>
    </row>
    <row r="121" spans="14:35" x14ac:dyDescent="0.25">
      <c r="AA121" s="1" t="s">
        <v>74</v>
      </c>
      <c r="AB121" s="1">
        <v>4.5999999999999996</v>
      </c>
      <c r="AC121" s="1">
        <v>4</v>
      </c>
      <c r="AD121" s="1">
        <v>2</v>
      </c>
      <c r="AE121" s="1">
        <f>IF(AND((10&gt;AD121),(AD121&gt;=AC121),(AC121&gt;=2)),1,0)</f>
        <v>0</v>
      </c>
      <c r="AF121" s="1">
        <f>IF(AND((AD121&lt;AC121),(AD121&gt;2),(AC121&lt;10)),1,0)</f>
        <v>0</v>
      </c>
      <c r="AG121" s="1">
        <f>IF(AD121&lt;=2,1,0)</f>
        <v>1</v>
      </c>
      <c r="AH121" s="1">
        <f>IF(AD121&gt;=10,1,0)</f>
        <v>0</v>
      </c>
      <c r="AI121" s="1">
        <f>SUM(AE121:AH121)</f>
        <v>1</v>
      </c>
    </row>
    <row r="122" spans="14:35" x14ac:dyDescent="0.25">
      <c r="AA122" s="1" t="s">
        <v>74</v>
      </c>
      <c r="AB122" s="1">
        <v>4.5999999999999996</v>
      </c>
      <c r="AC122" s="1">
        <v>4</v>
      </c>
      <c r="AD122" s="1">
        <v>2</v>
      </c>
      <c r="AE122" s="1">
        <f>IF(AND((10&gt;AD122),(AD122&gt;=AC122),(AC122&gt;=2)),1,0)</f>
        <v>0</v>
      </c>
      <c r="AF122" s="1">
        <f>IF(AND((AD122&lt;AC122),(AD122&gt;2),(AC122&lt;10)),1,0)</f>
        <v>0</v>
      </c>
      <c r="AG122" s="1">
        <f>IF(AD122&lt;=2,1,0)</f>
        <v>1</v>
      </c>
      <c r="AH122" s="1">
        <f>IF(AD122&gt;=10,1,0)</f>
        <v>0</v>
      </c>
      <c r="AI122" s="1">
        <f>SUM(AE122:AH122)</f>
        <v>1</v>
      </c>
    </row>
    <row r="123" spans="14:35" x14ac:dyDescent="0.25">
      <c r="AA123" s="1" t="s">
        <v>81</v>
      </c>
      <c r="AB123" s="1">
        <v>4.5</v>
      </c>
      <c r="AC123" s="1">
        <v>4</v>
      </c>
      <c r="AD123" s="1">
        <v>2</v>
      </c>
      <c r="AE123" s="1">
        <f>IF(AND((10&gt;AD123),(AD123&gt;=AC123),(AC123&gt;=2)),1,0)</f>
        <v>0</v>
      </c>
      <c r="AF123" s="1">
        <f>IF(AND((AD123&lt;AC123),(AD123&gt;2),(AC123&lt;10)),1,0)</f>
        <v>0</v>
      </c>
      <c r="AG123" s="1">
        <f>IF(AD123&lt;=2,1,0)</f>
        <v>1</v>
      </c>
      <c r="AH123" s="1">
        <f>IF(AD123&gt;=10,1,0)</f>
        <v>0</v>
      </c>
      <c r="AI123" s="1">
        <f>SUM(AE123:AH123)</f>
        <v>1</v>
      </c>
    </row>
    <row r="124" spans="14:35" x14ac:dyDescent="0.25">
      <c r="AA124" s="1" t="s">
        <v>73</v>
      </c>
      <c r="AB124" s="1">
        <v>4.5</v>
      </c>
      <c r="AC124" s="1">
        <v>4</v>
      </c>
      <c r="AD124" s="1">
        <v>1</v>
      </c>
      <c r="AE124" s="1">
        <f>IF(AND((10&gt;AD124),(AD124&gt;=AC124),(AC124&gt;=2)),1,0)</f>
        <v>0</v>
      </c>
      <c r="AF124" s="1">
        <f>IF(AND((AD124&lt;AC124),(AD124&gt;2),(AC124&lt;10)),1,0)</f>
        <v>0</v>
      </c>
      <c r="AG124" s="1">
        <f>IF(AD124&lt;=2,1,0)</f>
        <v>1</v>
      </c>
      <c r="AH124" s="1">
        <f>IF(AD124&gt;=10,1,0)</f>
        <v>0</v>
      </c>
      <c r="AI124" s="1">
        <f>SUM(AE124:AH124)</f>
        <v>1</v>
      </c>
    </row>
    <row r="125" spans="14:35" x14ac:dyDescent="0.25">
      <c r="AA125" s="1" t="s">
        <v>84</v>
      </c>
      <c r="AB125" s="1">
        <v>4.5</v>
      </c>
      <c r="AC125" s="1">
        <v>4</v>
      </c>
      <c r="AD125" s="1">
        <v>2</v>
      </c>
      <c r="AE125" s="1">
        <f>IF(AND((10&gt;AD125),(AD125&gt;=AC125),(AC125&gt;=2)),1,0)</f>
        <v>0</v>
      </c>
      <c r="AF125" s="1">
        <f>IF(AND((AD125&lt;AC125),(AD125&gt;2),(AC125&lt;10)),1,0)</f>
        <v>0</v>
      </c>
      <c r="AG125" s="1">
        <f>IF(AD125&lt;=2,1,0)</f>
        <v>1</v>
      </c>
      <c r="AH125" s="1">
        <f>IF(AD125&gt;=10,1,0)</f>
        <v>0</v>
      </c>
      <c r="AI125" s="1">
        <f>SUM(AE125:AH125)</f>
        <v>1</v>
      </c>
    </row>
    <row r="126" spans="14:35" x14ac:dyDescent="0.25">
      <c r="AA126" s="1" t="s">
        <v>73</v>
      </c>
      <c r="AB126" s="1">
        <v>4.5</v>
      </c>
      <c r="AC126" s="1">
        <v>4</v>
      </c>
      <c r="AD126" s="1">
        <v>2</v>
      </c>
      <c r="AE126" s="1">
        <f>IF(AND((10&gt;AD126),(AD126&gt;=AC126),(AC126&gt;=2)),1,0)</f>
        <v>0</v>
      </c>
      <c r="AF126" s="1">
        <f>IF(AND((AD126&lt;AC126),(AD126&gt;2),(AC126&lt;10)),1,0)</f>
        <v>0</v>
      </c>
      <c r="AG126" s="1">
        <f>IF(AD126&lt;=2,1,0)</f>
        <v>1</v>
      </c>
      <c r="AH126" s="1">
        <f>IF(AD126&gt;=10,1,0)</f>
        <v>0</v>
      </c>
      <c r="AI126" s="1">
        <f>SUM(AE126:AH126)</f>
        <v>1</v>
      </c>
    </row>
    <row r="127" spans="14:35" x14ac:dyDescent="0.25">
      <c r="AA127" s="1" t="s">
        <v>84</v>
      </c>
      <c r="AB127" s="1">
        <v>4.5</v>
      </c>
      <c r="AC127" s="1">
        <v>4</v>
      </c>
      <c r="AD127" s="1">
        <v>2</v>
      </c>
      <c r="AE127" s="1">
        <f>IF(AND((10&gt;AD127),(AD127&gt;=AC127),(AC127&gt;=2)),1,0)</f>
        <v>0</v>
      </c>
      <c r="AF127" s="1">
        <f>IF(AND((AD127&lt;AC127),(AD127&gt;2),(AC127&lt;10)),1,0)</f>
        <v>0</v>
      </c>
      <c r="AG127" s="1">
        <f>IF(AD127&lt;=2,1,0)</f>
        <v>1</v>
      </c>
      <c r="AH127" s="1">
        <f>IF(AD127&gt;=10,1,0)</f>
        <v>0</v>
      </c>
      <c r="AI127" s="1">
        <f>SUM(AE127:AH127)</f>
        <v>1</v>
      </c>
    </row>
    <row r="128" spans="14:35" x14ac:dyDescent="0.25">
      <c r="AA128" s="1" t="s">
        <v>73</v>
      </c>
      <c r="AB128" s="1">
        <v>4.5</v>
      </c>
      <c r="AC128" s="1">
        <v>4</v>
      </c>
      <c r="AD128" s="1">
        <v>2</v>
      </c>
      <c r="AE128" s="1">
        <f>IF(AND((10&gt;AD128),(AD128&gt;=AC128),(AC128&gt;=2)),1,0)</f>
        <v>0</v>
      </c>
      <c r="AF128" s="1">
        <f>IF(AND((AD128&lt;AC128),(AD128&gt;2),(AC128&lt;10)),1,0)</f>
        <v>0</v>
      </c>
      <c r="AG128" s="1">
        <f>IF(AD128&lt;=2,1,0)</f>
        <v>1</v>
      </c>
      <c r="AH128" s="1">
        <f>IF(AD128&gt;=10,1,0)</f>
        <v>0</v>
      </c>
      <c r="AI128" s="1">
        <f>SUM(AE128:AH128)</f>
        <v>1</v>
      </c>
    </row>
    <row r="129" spans="27:35" x14ac:dyDescent="0.25">
      <c r="AA129" s="1" t="s">
        <v>84</v>
      </c>
      <c r="AB129" s="1">
        <v>4.5</v>
      </c>
      <c r="AC129" s="1">
        <v>4</v>
      </c>
      <c r="AD129" s="1">
        <v>2</v>
      </c>
      <c r="AE129" s="1">
        <f>IF(AND((10&gt;AD129),(AD129&gt;=AC129),(AC129&gt;=2)),1,0)</f>
        <v>0</v>
      </c>
      <c r="AF129" s="1">
        <f>IF(AND((AD129&lt;AC129),(AD129&gt;2),(AC129&lt;10)),1,0)</f>
        <v>0</v>
      </c>
      <c r="AG129" s="1">
        <f>IF(AD129&lt;=2,1,0)</f>
        <v>1</v>
      </c>
      <c r="AH129" s="1">
        <f>IF(AD129&gt;=10,1,0)</f>
        <v>0</v>
      </c>
      <c r="AI129" s="1">
        <f>SUM(AE129:AH129)</f>
        <v>1</v>
      </c>
    </row>
    <row r="130" spans="27:35" x14ac:dyDescent="0.25">
      <c r="AA130" s="1" t="s">
        <v>73</v>
      </c>
      <c r="AB130" s="1">
        <v>4.5</v>
      </c>
      <c r="AC130" s="1">
        <v>4</v>
      </c>
      <c r="AD130" s="1">
        <v>2</v>
      </c>
      <c r="AE130" s="1">
        <f>IF(AND((10&gt;AD130),(AD130&gt;=AC130),(AC130&gt;=2)),1,0)</f>
        <v>0</v>
      </c>
      <c r="AF130" s="1">
        <f>IF(AND((AD130&lt;AC130),(AD130&gt;2),(AC130&lt;10)),1,0)</f>
        <v>0</v>
      </c>
      <c r="AG130" s="1">
        <f>IF(AD130&lt;=2,1,0)</f>
        <v>1</v>
      </c>
      <c r="AH130" s="1">
        <f>IF(AD130&gt;=10,1,0)</f>
        <v>0</v>
      </c>
      <c r="AI130" s="1">
        <f>SUM(AE130:AH130)</f>
        <v>1</v>
      </c>
    </row>
    <row r="131" spans="27:35" x14ac:dyDescent="0.25">
      <c r="AA131" s="1" t="s">
        <v>84</v>
      </c>
      <c r="AB131" s="1">
        <v>4.5</v>
      </c>
      <c r="AC131" s="1">
        <v>4</v>
      </c>
      <c r="AD131" s="1">
        <v>2</v>
      </c>
      <c r="AE131" s="1">
        <f>IF(AND((10&gt;AD131),(AD131&gt;=AC131),(AC131&gt;=2)),1,0)</f>
        <v>0</v>
      </c>
      <c r="AF131" s="1">
        <f>IF(AND((AD131&lt;AC131),(AD131&gt;2),(AC131&lt;10)),1,0)</f>
        <v>0</v>
      </c>
      <c r="AG131" s="1">
        <f>IF(AD131&lt;=2,1,0)</f>
        <v>1</v>
      </c>
      <c r="AH131" s="1">
        <f>IF(AD131&gt;=10,1,0)</f>
        <v>0</v>
      </c>
      <c r="AI131" s="1">
        <f>SUM(AE131:AH131)</f>
        <v>1</v>
      </c>
    </row>
    <row r="132" spans="27:35" x14ac:dyDescent="0.25">
      <c r="AA132" s="1" t="s">
        <v>84</v>
      </c>
      <c r="AB132" s="1">
        <v>4.5</v>
      </c>
      <c r="AC132" s="1">
        <v>4</v>
      </c>
      <c r="AD132" s="1">
        <v>2</v>
      </c>
      <c r="AE132" s="1">
        <f>IF(AND((10&gt;AD132),(AD132&gt;=AC132),(AC132&gt;=2)),1,0)</f>
        <v>0</v>
      </c>
      <c r="AF132" s="1">
        <f>IF(AND((AD132&lt;AC132),(AD132&gt;2),(AC132&lt;10)),1,0)</f>
        <v>0</v>
      </c>
      <c r="AG132" s="1">
        <f>IF(AD132&lt;=2,1,0)</f>
        <v>1</v>
      </c>
      <c r="AH132" s="1">
        <f>IF(AD132&gt;=10,1,0)</f>
        <v>0</v>
      </c>
      <c r="AI132" s="1">
        <f>SUM(AE132:AH132)</f>
        <v>1</v>
      </c>
    </row>
    <row r="133" spans="27:35" x14ac:dyDescent="0.25">
      <c r="AA133" s="1" t="s">
        <v>90</v>
      </c>
      <c r="AB133" s="1">
        <v>4.5</v>
      </c>
      <c r="AC133" s="1">
        <v>4</v>
      </c>
      <c r="AD133" s="1">
        <v>2</v>
      </c>
      <c r="AE133" s="1">
        <f>IF(AND((10&gt;AD133),(AD133&gt;=AC133),(AC133&gt;=2)),1,0)</f>
        <v>0</v>
      </c>
      <c r="AF133" s="1">
        <f>IF(AND((AD133&lt;AC133),(AD133&gt;2),(AC133&lt;10)),1,0)</f>
        <v>0</v>
      </c>
      <c r="AG133" s="1">
        <f>IF(AD133&lt;=2,1,0)</f>
        <v>1</v>
      </c>
      <c r="AH133" s="1">
        <f>IF(AD133&gt;=10,1,0)</f>
        <v>0</v>
      </c>
      <c r="AI133" s="1">
        <f>SUM(AE133:AH133)</f>
        <v>1</v>
      </c>
    </row>
    <row r="134" spans="27:35" x14ac:dyDescent="0.25">
      <c r="AA134" s="1" t="s">
        <v>73</v>
      </c>
      <c r="AB134" s="1">
        <v>4.5</v>
      </c>
      <c r="AC134" s="1">
        <v>4</v>
      </c>
      <c r="AD134" s="1">
        <v>2</v>
      </c>
      <c r="AE134" s="1">
        <f>IF(AND((10&gt;AD134),(AD134&gt;=AC134),(AC134&gt;=2)),1,0)</f>
        <v>0</v>
      </c>
      <c r="AF134" s="1">
        <f>IF(AND((AD134&lt;AC134),(AD134&gt;2),(AC134&lt;10)),1,0)</f>
        <v>0</v>
      </c>
      <c r="AG134" s="1">
        <f>IF(AD134&lt;=2,1,0)</f>
        <v>1</v>
      </c>
      <c r="AH134" s="1">
        <f>IF(AD134&gt;=10,1,0)</f>
        <v>0</v>
      </c>
      <c r="AI134" s="1">
        <f>SUM(AE134:AH134)</f>
        <v>1</v>
      </c>
    </row>
    <row r="135" spans="27:35" x14ac:dyDescent="0.25">
      <c r="AA135" s="1" t="s">
        <v>84</v>
      </c>
      <c r="AB135" s="1">
        <v>4.5</v>
      </c>
      <c r="AC135" s="1">
        <v>4</v>
      </c>
      <c r="AD135" s="1">
        <v>1</v>
      </c>
      <c r="AE135" s="1">
        <f>IF(AND((10&gt;AD135),(AD135&gt;=AC135),(AC135&gt;=2)),1,0)</f>
        <v>0</v>
      </c>
      <c r="AF135" s="1">
        <f>IF(AND((AD135&lt;AC135),(AD135&gt;2),(AC135&lt;10)),1,0)</f>
        <v>0</v>
      </c>
      <c r="AG135" s="1">
        <f>IF(AD135&lt;=2,1,0)</f>
        <v>1</v>
      </c>
      <c r="AH135" s="1">
        <f>IF(AD135&gt;=10,1,0)</f>
        <v>0</v>
      </c>
      <c r="AI135" s="1">
        <f>SUM(AE135:AH135)</f>
        <v>1</v>
      </c>
    </row>
    <row r="136" spans="27:35" x14ac:dyDescent="0.25">
      <c r="AA136" s="1" t="s">
        <v>69</v>
      </c>
      <c r="AB136" s="1">
        <v>4.4000000000000004</v>
      </c>
      <c r="AC136" s="1">
        <v>4</v>
      </c>
      <c r="AD136" s="1">
        <v>1</v>
      </c>
      <c r="AE136" s="1">
        <f>IF(AND((10&gt;AD136),(AD136&gt;=AC136),(AC136&gt;=2)),1,0)</f>
        <v>0</v>
      </c>
      <c r="AF136" s="1">
        <f>IF(AND((AD136&lt;AC136),(AD136&gt;2),(AC136&lt;10)),1,0)</f>
        <v>0</v>
      </c>
      <c r="AG136" s="1">
        <f>IF(AD136&lt;=2,1,0)</f>
        <v>1</v>
      </c>
      <c r="AH136" s="1">
        <f>IF(AD136&gt;=10,1,0)</f>
        <v>0</v>
      </c>
      <c r="AI136" s="1">
        <f>SUM(AE136:AH136)</f>
        <v>1</v>
      </c>
    </row>
    <row r="137" spans="27:35" x14ac:dyDescent="0.25">
      <c r="AA137" s="1" t="s">
        <v>69</v>
      </c>
      <c r="AB137" s="1">
        <v>4.4000000000000004</v>
      </c>
      <c r="AC137" s="1">
        <v>4</v>
      </c>
      <c r="AD137" s="1">
        <v>2</v>
      </c>
      <c r="AE137" s="1">
        <f>IF(AND((10&gt;AD137),(AD137&gt;=AC137),(AC137&gt;=2)),1,0)</f>
        <v>0</v>
      </c>
      <c r="AF137" s="1">
        <f>IF(AND((AD137&lt;AC137),(AD137&gt;2),(AC137&lt;10)),1,0)</f>
        <v>0</v>
      </c>
      <c r="AG137" s="1">
        <f>IF(AD137&lt;=2,1,0)</f>
        <v>1</v>
      </c>
      <c r="AH137" s="1">
        <f>IF(AD137&gt;=10,1,0)</f>
        <v>0</v>
      </c>
      <c r="AI137" s="1">
        <f>SUM(AE137:AH137)</f>
        <v>1</v>
      </c>
    </row>
    <row r="138" spans="27:35" x14ac:dyDescent="0.25">
      <c r="AA138" s="1" t="s">
        <v>69</v>
      </c>
      <c r="AB138" s="1">
        <v>4.4000000000000004</v>
      </c>
      <c r="AC138" s="1">
        <v>4</v>
      </c>
      <c r="AD138" s="1">
        <v>2</v>
      </c>
      <c r="AE138" s="1">
        <f>IF(AND((10&gt;AD138),(AD138&gt;=AC138),(AC138&gt;=2)),1,0)</f>
        <v>0</v>
      </c>
      <c r="AF138" s="1">
        <f>IF(AND((AD138&lt;AC138),(AD138&gt;2),(AC138&lt;10)),1,0)</f>
        <v>0</v>
      </c>
      <c r="AG138" s="1">
        <f>IF(AD138&lt;=2,1,0)</f>
        <v>1</v>
      </c>
      <c r="AH138" s="1">
        <f>IF(AD138&gt;=10,1,0)</f>
        <v>0</v>
      </c>
      <c r="AI138" s="1">
        <f>SUM(AE138:AH138)</f>
        <v>1</v>
      </c>
    </row>
    <row r="139" spans="27:35" x14ac:dyDescent="0.25">
      <c r="AA139" s="1" t="s">
        <v>69</v>
      </c>
      <c r="AB139" s="1">
        <v>4.4000000000000004</v>
      </c>
      <c r="AC139" s="1">
        <v>4</v>
      </c>
      <c r="AD139" s="1">
        <v>1</v>
      </c>
      <c r="AE139" s="1">
        <f>IF(AND((10&gt;AD139),(AD139&gt;=AC139),(AC139&gt;=2)),1,0)</f>
        <v>0</v>
      </c>
      <c r="AF139" s="1">
        <f>IF(AND((AD139&lt;AC139),(AD139&gt;2),(AC139&lt;10)),1,0)</f>
        <v>0</v>
      </c>
      <c r="AG139" s="1">
        <f>IF(AD139&lt;=2,1,0)</f>
        <v>1</v>
      </c>
      <c r="AH139" s="1">
        <f>IF(AD139&gt;=10,1,0)</f>
        <v>0</v>
      </c>
      <c r="AI139" s="1">
        <f>SUM(AE139:AH139)</f>
        <v>1</v>
      </c>
    </row>
    <row r="140" spans="27:35" x14ac:dyDescent="0.25">
      <c r="AA140" s="1" t="s">
        <v>69</v>
      </c>
      <c r="AB140" s="1">
        <v>4.4000000000000004</v>
      </c>
      <c r="AC140" s="1">
        <v>4</v>
      </c>
      <c r="AD140" s="1">
        <v>0</v>
      </c>
      <c r="AE140" s="1">
        <f>IF(AND((10&gt;AD140),(AD140&gt;=AC140),(AC140&gt;=2)),1,0)</f>
        <v>0</v>
      </c>
      <c r="AF140" s="1">
        <f>IF(AND((AD140&lt;AC140),(AD140&gt;2),(AC140&lt;10)),1,0)</f>
        <v>0</v>
      </c>
      <c r="AG140" s="1">
        <f>IF(AD140&lt;=2,1,0)</f>
        <v>1</v>
      </c>
      <c r="AH140" s="1">
        <f>IF(AD140&gt;=10,1,0)</f>
        <v>0</v>
      </c>
      <c r="AI140" s="1">
        <f>SUM(AE140:AH140)</f>
        <v>1</v>
      </c>
    </row>
    <row r="141" spans="27:35" x14ac:dyDescent="0.25">
      <c r="AA141" s="1" t="s">
        <v>69</v>
      </c>
      <c r="AB141" s="1">
        <v>4.4000000000000004</v>
      </c>
      <c r="AC141" s="1">
        <v>4</v>
      </c>
      <c r="AD141" s="1">
        <v>2</v>
      </c>
      <c r="AE141" s="1">
        <f>IF(AND((10&gt;AD141),(AD141&gt;=AC141),(AC141&gt;=2)),1,0)</f>
        <v>0</v>
      </c>
      <c r="AF141" s="1">
        <f>IF(AND((AD141&lt;AC141),(AD141&gt;2),(AC141&lt;10)),1,0)</f>
        <v>0</v>
      </c>
      <c r="AG141" s="1">
        <f>IF(AD141&lt;=2,1,0)</f>
        <v>1</v>
      </c>
      <c r="AH141" s="1">
        <f>IF(AD141&gt;=10,1,0)</f>
        <v>0</v>
      </c>
      <c r="AI141" s="1">
        <f>SUM(AE141:AH141)</f>
        <v>1</v>
      </c>
    </row>
    <row r="142" spans="27:35" x14ac:dyDescent="0.25">
      <c r="AA142" s="1" t="s">
        <v>85</v>
      </c>
      <c r="AB142" s="1">
        <v>4.4000000000000004</v>
      </c>
      <c r="AC142" s="1">
        <v>4</v>
      </c>
      <c r="AD142" s="1">
        <v>0</v>
      </c>
      <c r="AE142" s="1">
        <f>IF(AND((10&gt;AD142),(AD142&gt;=AC142),(AC142&gt;=2)),1,0)</f>
        <v>0</v>
      </c>
      <c r="AF142" s="1">
        <f>IF(AND((AD142&lt;AC142),(AD142&gt;2),(AC142&lt;10)),1,0)</f>
        <v>0</v>
      </c>
      <c r="AG142" s="1">
        <f>IF(AD142&lt;=2,1,0)</f>
        <v>1</v>
      </c>
      <c r="AH142" s="1">
        <f>IF(AD142&gt;=10,1,0)</f>
        <v>0</v>
      </c>
      <c r="AI142" s="1">
        <f>SUM(AE142:AH142)</f>
        <v>1</v>
      </c>
    </row>
    <row r="143" spans="27:35" x14ac:dyDescent="0.25">
      <c r="AA143" s="1" t="s">
        <v>85</v>
      </c>
      <c r="AB143" s="1">
        <v>4.4000000000000004</v>
      </c>
      <c r="AC143" s="1">
        <v>4</v>
      </c>
      <c r="AD143" s="1">
        <v>1</v>
      </c>
      <c r="AE143" s="1">
        <f>IF(AND((10&gt;AD143),(AD143&gt;=AC143),(AC143&gt;=2)),1,0)</f>
        <v>0</v>
      </c>
      <c r="AF143" s="1">
        <f>IF(AND((AD143&lt;AC143),(AD143&gt;2),(AC143&lt;10)),1,0)</f>
        <v>0</v>
      </c>
      <c r="AG143" s="1">
        <f>IF(AD143&lt;=2,1,0)</f>
        <v>1</v>
      </c>
      <c r="AH143" s="1">
        <f>IF(AD143&gt;=10,1,0)</f>
        <v>0</v>
      </c>
      <c r="AI143" s="1">
        <f>SUM(AE143:AH143)</f>
        <v>1</v>
      </c>
    </row>
    <row r="144" spans="27:35" x14ac:dyDescent="0.25">
      <c r="AA144" s="1" t="s">
        <v>85</v>
      </c>
      <c r="AB144" s="1">
        <v>4.4000000000000004</v>
      </c>
      <c r="AC144" s="1">
        <v>4</v>
      </c>
      <c r="AD144" s="1">
        <v>2</v>
      </c>
      <c r="AE144" s="1">
        <f>IF(AND((10&gt;AD144),(AD144&gt;=AC144),(AC144&gt;=2)),1,0)</f>
        <v>0</v>
      </c>
      <c r="AF144" s="1">
        <f>IF(AND((AD144&lt;AC144),(AD144&gt;2),(AC144&lt;10)),1,0)</f>
        <v>0</v>
      </c>
      <c r="AG144" s="1">
        <f>IF(AD144&lt;=2,1,0)</f>
        <v>1</v>
      </c>
      <c r="AH144" s="1">
        <f>IF(AD144&gt;=10,1,0)</f>
        <v>0</v>
      </c>
      <c r="AI144" s="1">
        <f>SUM(AE144:AH144)</f>
        <v>1</v>
      </c>
    </row>
    <row r="145" spans="27:35" x14ac:dyDescent="0.25">
      <c r="AA145" s="1" t="s">
        <v>77</v>
      </c>
      <c r="AB145" s="1">
        <v>4.3</v>
      </c>
      <c r="AC145" s="1">
        <v>4</v>
      </c>
      <c r="AD145" s="1">
        <v>2</v>
      </c>
      <c r="AE145" s="1">
        <f>IF(AND((10&gt;AD145),(AD145&gt;=AC145),(AC145&gt;=2)),1,0)</f>
        <v>0</v>
      </c>
      <c r="AF145" s="1">
        <f>IF(AND((AD145&lt;AC145),(AD145&gt;2),(AC145&lt;10)),1,0)</f>
        <v>0</v>
      </c>
      <c r="AG145" s="1">
        <f>IF(AD145&lt;=2,1,0)</f>
        <v>1</v>
      </c>
      <c r="AH145" s="1">
        <f>IF(AD145&gt;=10,1,0)</f>
        <v>0</v>
      </c>
      <c r="AI145" s="1">
        <f>SUM(AE145:AH145)</f>
        <v>1</v>
      </c>
    </row>
    <row r="146" spans="27:35" x14ac:dyDescent="0.25">
      <c r="AA146" s="1" t="s">
        <v>66</v>
      </c>
      <c r="AB146" s="1">
        <v>4.9000000000000004</v>
      </c>
      <c r="AC146" s="1">
        <v>3</v>
      </c>
      <c r="AD146" s="1">
        <v>3</v>
      </c>
      <c r="AE146" s="1">
        <f>IF(AND((10&gt;AD146),(AD146&gt;=AC146),(AC146&gt;=2)),1,0)</f>
        <v>1</v>
      </c>
      <c r="AF146" s="1">
        <f>IF(AND((AD146&lt;AC146),(AD146&gt;2),(AC146&lt;10)),1,0)</f>
        <v>0</v>
      </c>
      <c r="AG146" s="1">
        <f>IF(AD146&lt;=2,1,0)</f>
        <v>0</v>
      </c>
      <c r="AH146" s="1">
        <f>IF(AD146&gt;=10,1,0)</f>
        <v>0</v>
      </c>
      <c r="AI146" s="1">
        <f>SUM(AE146:AH146)</f>
        <v>1</v>
      </c>
    </row>
    <row r="147" spans="27:35" x14ac:dyDescent="0.25">
      <c r="AA147" s="1" t="s">
        <v>66</v>
      </c>
      <c r="AB147" s="1">
        <v>4.9000000000000004</v>
      </c>
      <c r="AC147" s="1">
        <v>3</v>
      </c>
      <c r="AD147" s="1">
        <v>6</v>
      </c>
      <c r="AE147" s="1">
        <f>IF(AND((10&gt;AD147),(AD147&gt;=AC147),(AC147&gt;=2)),1,0)</f>
        <v>1</v>
      </c>
      <c r="AF147" s="1">
        <f>IF(AND((AD147&lt;AC147),(AD147&gt;2),(AC147&lt;10)),1,0)</f>
        <v>0</v>
      </c>
      <c r="AG147" s="1">
        <f>IF(AD147&lt;=2,1,0)</f>
        <v>0</v>
      </c>
      <c r="AH147" s="1">
        <f>IF(AD147&gt;=10,1,0)</f>
        <v>0</v>
      </c>
      <c r="AI147" s="1">
        <f>SUM(AE147:AH147)</f>
        <v>1</v>
      </c>
    </row>
    <row r="148" spans="27:35" x14ac:dyDescent="0.25">
      <c r="AA148" s="1" t="s">
        <v>67</v>
      </c>
      <c r="AB148" s="1">
        <v>4.8</v>
      </c>
      <c r="AC148" s="1">
        <v>3</v>
      </c>
      <c r="AD148" s="1">
        <v>3</v>
      </c>
      <c r="AE148" s="1">
        <f>IF(AND((10&gt;AD148),(AD148&gt;=AC148),(AC148&gt;=2)),1,0)</f>
        <v>1</v>
      </c>
      <c r="AF148" s="1">
        <f>IF(AND((AD148&lt;AC148),(AD148&gt;2),(AC148&lt;10)),1,0)</f>
        <v>0</v>
      </c>
      <c r="AG148" s="1">
        <f>IF(AD148&lt;=2,1,0)</f>
        <v>0</v>
      </c>
      <c r="AH148" s="1">
        <f>IF(AD148&gt;=10,1,0)</f>
        <v>0</v>
      </c>
      <c r="AI148" s="1">
        <f>SUM(AE148:AH148)</f>
        <v>1</v>
      </c>
    </row>
    <row r="149" spans="27:35" x14ac:dyDescent="0.25">
      <c r="AA149" s="1" t="s">
        <v>85</v>
      </c>
      <c r="AB149" s="1">
        <v>4.4000000000000004</v>
      </c>
      <c r="AC149" s="1">
        <v>3</v>
      </c>
      <c r="AD149" s="1">
        <v>6</v>
      </c>
      <c r="AE149" s="1">
        <f>IF(AND((10&gt;AD149),(AD149&gt;=AC149),(AC149&gt;=2)),1,0)</f>
        <v>1</v>
      </c>
      <c r="AF149" s="1">
        <f>IF(AND((AD149&lt;AC149),(AD149&gt;2),(AC149&lt;10)),1,0)</f>
        <v>0</v>
      </c>
      <c r="AG149" s="1">
        <f>IF(AD149&lt;=2,1,0)</f>
        <v>0</v>
      </c>
      <c r="AH149" s="1">
        <f>IF(AD149&gt;=10,1,0)</f>
        <v>0</v>
      </c>
      <c r="AI149" s="1">
        <f>SUM(AE149:AH149)</f>
        <v>1</v>
      </c>
    </row>
    <row r="150" spans="27:35" x14ac:dyDescent="0.25">
      <c r="AA150" s="1" t="s">
        <v>66</v>
      </c>
      <c r="AB150" s="1">
        <v>4.9000000000000004</v>
      </c>
      <c r="AC150" s="1">
        <v>3</v>
      </c>
      <c r="AD150" s="1">
        <v>2</v>
      </c>
      <c r="AE150" s="1">
        <f>IF(AND((10&gt;AD150),(AD150&gt;=AC150),(AC150&gt;=2)),1,0)</f>
        <v>0</v>
      </c>
      <c r="AF150" s="1">
        <f>IF(AND((AD150&lt;AC150),(AD150&gt;2),(AC150&lt;10)),1,0)</f>
        <v>0</v>
      </c>
      <c r="AG150" s="1">
        <f>IF(AD150&lt;=2,1,0)</f>
        <v>1</v>
      </c>
      <c r="AH150" s="1">
        <f>IF(AD150&gt;=10,1,0)</f>
        <v>0</v>
      </c>
      <c r="AI150" s="1">
        <f>SUM(AE150:AH150)</f>
        <v>1</v>
      </c>
    </row>
    <row r="151" spans="27:35" x14ac:dyDescent="0.25">
      <c r="AA151" s="1" t="s">
        <v>66</v>
      </c>
      <c r="AB151" s="1">
        <v>4.9000000000000004</v>
      </c>
      <c r="AC151" s="1">
        <v>3</v>
      </c>
      <c r="AD151" s="1">
        <v>1</v>
      </c>
      <c r="AE151" s="1">
        <f>IF(AND((10&gt;AD151),(AD151&gt;=AC151),(AC151&gt;=2)),1,0)</f>
        <v>0</v>
      </c>
      <c r="AF151" s="1">
        <f>IF(AND((AD151&lt;AC151),(AD151&gt;2),(AC151&lt;10)),1,0)</f>
        <v>0</v>
      </c>
      <c r="AG151" s="1">
        <f>IF(AD151&lt;=2,1,0)</f>
        <v>1</v>
      </c>
      <c r="AH151" s="1">
        <f>IF(AD151&gt;=10,1,0)</f>
        <v>0</v>
      </c>
      <c r="AI151" s="1">
        <f>SUM(AE151:AH151)</f>
        <v>1</v>
      </c>
    </row>
    <row r="152" spans="27:35" x14ac:dyDescent="0.25">
      <c r="AA152" s="1" t="s">
        <v>66</v>
      </c>
      <c r="AB152" s="1">
        <v>4.9000000000000004</v>
      </c>
      <c r="AC152" s="1">
        <v>3</v>
      </c>
      <c r="AD152" s="1">
        <v>2</v>
      </c>
      <c r="AE152" s="1">
        <f>IF(AND((10&gt;AD152),(AD152&gt;=AC152),(AC152&gt;=2)),1,0)</f>
        <v>0</v>
      </c>
      <c r="AF152" s="1">
        <f>IF(AND((AD152&lt;AC152),(AD152&gt;2),(AC152&lt;10)),1,0)</f>
        <v>0</v>
      </c>
      <c r="AG152" s="1">
        <f>IF(AD152&lt;=2,1,0)</f>
        <v>1</v>
      </c>
      <c r="AH152" s="1">
        <f>IF(AD152&gt;=10,1,0)</f>
        <v>0</v>
      </c>
      <c r="AI152" s="1">
        <f>SUM(AE152:AH152)</f>
        <v>1</v>
      </c>
    </row>
    <row r="153" spans="27:35" x14ac:dyDescent="0.25">
      <c r="AA153" s="1" t="s">
        <v>66</v>
      </c>
      <c r="AB153" s="1">
        <v>4.9000000000000004</v>
      </c>
      <c r="AC153" s="1">
        <v>3</v>
      </c>
      <c r="AD153" s="1">
        <v>2</v>
      </c>
      <c r="AE153" s="1">
        <f>IF(AND((10&gt;AD153),(AD153&gt;=AC153),(AC153&gt;=2)),1,0)</f>
        <v>0</v>
      </c>
      <c r="AF153" s="1">
        <f>IF(AND((AD153&lt;AC153),(AD153&gt;2),(AC153&lt;10)),1,0)</f>
        <v>0</v>
      </c>
      <c r="AG153" s="1">
        <f>IF(AD153&lt;=2,1,0)</f>
        <v>1</v>
      </c>
      <c r="AH153" s="1">
        <f>IF(AD153&gt;=10,1,0)</f>
        <v>0</v>
      </c>
      <c r="AI153" s="1">
        <f>SUM(AE153:AH153)</f>
        <v>1</v>
      </c>
    </row>
    <row r="154" spans="27:35" x14ac:dyDescent="0.25">
      <c r="AA154" s="1" t="s">
        <v>66</v>
      </c>
      <c r="AB154" s="1">
        <v>4.9000000000000004</v>
      </c>
      <c r="AC154" s="1">
        <v>3</v>
      </c>
      <c r="AD154" s="1">
        <v>1</v>
      </c>
      <c r="AE154" s="1">
        <f>IF(AND((10&gt;AD154),(AD154&gt;=AC154),(AC154&gt;=2)),1,0)</f>
        <v>0</v>
      </c>
      <c r="AF154" s="1">
        <f>IF(AND((AD154&lt;AC154),(AD154&gt;2),(AC154&lt;10)),1,0)</f>
        <v>0</v>
      </c>
      <c r="AG154" s="1">
        <f>IF(AD154&lt;=2,1,0)</f>
        <v>1</v>
      </c>
      <c r="AH154" s="1">
        <f>IF(AD154&gt;=10,1,0)</f>
        <v>0</v>
      </c>
      <c r="AI154" s="1">
        <f>SUM(AE154:AH154)</f>
        <v>1</v>
      </c>
    </row>
    <row r="155" spans="27:35" x14ac:dyDescent="0.25">
      <c r="AA155" s="1" t="s">
        <v>67</v>
      </c>
      <c r="AB155" s="1">
        <v>4.8</v>
      </c>
      <c r="AC155" s="1">
        <v>3</v>
      </c>
      <c r="AD155" s="1">
        <v>2</v>
      </c>
      <c r="AE155" s="1">
        <f>IF(AND((10&gt;AD155),(AD155&gt;=AC155),(AC155&gt;=2)),1,0)</f>
        <v>0</v>
      </c>
      <c r="AF155" s="1">
        <f>IF(AND((AD155&lt;AC155),(AD155&gt;2),(AC155&lt;10)),1,0)</f>
        <v>0</v>
      </c>
      <c r="AG155" s="1">
        <f>IF(AD155&lt;=2,1,0)</f>
        <v>1</v>
      </c>
      <c r="AH155" s="1">
        <f>IF(AD155&gt;=10,1,0)</f>
        <v>0</v>
      </c>
      <c r="AI155" s="1">
        <f>SUM(AE155:AH155)</f>
        <v>1</v>
      </c>
    </row>
    <row r="156" spans="27:35" x14ac:dyDescent="0.25">
      <c r="AA156" s="1" t="s">
        <v>74</v>
      </c>
      <c r="AB156" s="1">
        <v>4.5999999999999996</v>
      </c>
      <c r="AC156" s="1">
        <v>3</v>
      </c>
      <c r="AD156" s="1">
        <v>1</v>
      </c>
      <c r="AE156" s="1">
        <f>IF(AND((10&gt;AD156),(AD156&gt;=AC156),(AC156&gt;=2)),1,0)</f>
        <v>0</v>
      </c>
      <c r="AF156" s="1">
        <f>IF(AND((AD156&lt;AC156),(AD156&gt;2),(AC156&lt;10)),1,0)</f>
        <v>0</v>
      </c>
      <c r="AG156" s="1">
        <f>IF(AD156&lt;=2,1,0)</f>
        <v>1</v>
      </c>
      <c r="AH156" s="1">
        <f>IF(AD156&gt;=10,1,0)</f>
        <v>0</v>
      </c>
      <c r="AI156" s="1">
        <f>SUM(AE156:AH156)</f>
        <v>1</v>
      </c>
    </row>
    <row r="157" spans="27:35" x14ac:dyDescent="0.25">
      <c r="AA157" s="1" t="s">
        <v>81</v>
      </c>
      <c r="AB157" s="1">
        <v>4.5</v>
      </c>
      <c r="AC157" s="1">
        <v>3</v>
      </c>
      <c r="AD157" s="1">
        <v>1</v>
      </c>
      <c r="AE157" s="1">
        <f>IF(AND((10&gt;AD157),(AD157&gt;=AC157),(AC157&gt;=2)),1,0)</f>
        <v>0</v>
      </c>
      <c r="AF157" s="1">
        <f>IF(AND((AD157&lt;AC157),(AD157&gt;2),(AC157&lt;10)),1,0)</f>
        <v>0</v>
      </c>
      <c r="AG157" s="1">
        <f>IF(AD157&lt;=2,1,0)</f>
        <v>1</v>
      </c>
      <c r="AH157" s="1">
        <f>IF(AD157&gt;=10,1,0)</f>
        <v>0</v>
      </c>
      <c r="AI157" s="1">
        <f>SUM(AE157:AH157)</f>
        <v>1</v>
      </c>
    </row>
    <row r="158" spans="27:35" x14ac:dyDescent="0.25">
      <c r="AA158" s="1" t="s">
        <v>81</v>
      </c>
      <c r="AB158" s="1">
        <v>4.5</v>
      </c>
      <c r="AC158" s="1">
        <v>3</v>
      </c>
      <c r="AD158" s="1">
        <v>1</v>
      </c>
      <c r="AE158" s="1">
        <f>IF(AND((10&gt;AD158),(AD158&gt;=AC158),(AC158&gt;=2)),1,0)</f>
        <v>0</v>
      </c>
      <c r="AF158" s="1">
        <f>IF(AND((AD158&lt;AC158),(AD158&gt;2),(AC158&lt;10)),1,0)</f>
        <v>0</v>
      </c>
      <c r="AG158" s="1">
        <f>IF(AD158&lt;=2,1,0)</f>
        <v>1</v>
      </c>
      <c r="AH158" s="1">
        <f>IF(AD158&gt;=10,1,0)</f>
        <v>0</v>
      </c>
      <c r="AI158" s="1">
        <f>SUM(AE158:AH158)</f>
        <v>1</v>
      </c>
    </row>
    <row r="159" spans="27:35" x14ac:dyDescent="0.25">
      <c r="AA159" s="1" t="s">
        <v>60</v>
      </c>
      <c r="AB159" s="1">
        <v>4.3</v>
      </c>
      <c r="AC159" s="1">
        <v>3</v>
      </c>
      <c r="AD159" s="1">
        <v>2</v>
      </c>
      <c r="AE159" s="1">
        <f>IF(AND((10&gt;AD159),(AD159&gt;=AC159),(AC159&gt;=2)),1,0)</f>
        <v>0</v>
      </c>
      <c r="AF159" s="1">
        <f>IF(AND((AD159&lt;AC159),(AD159&gt;2),(AC159&lt;10)),1,0)</f>
        <v>0</v>
      </c>
      <c r="AG159" s="1">
        <f>IF(AD159&lt;=2,1,0)</f>
        <v>1</v>
      </c>
      <c r="AH159" s="1">
        <f>IF(AD159&gt;=10,1,0)</f>
        <v>0</v>
      </c>
      <c r="AI159" s="1">
        <f>SUM(AE159:AH159)</f>
        <v>1</v>
      </c>
    </row>
    <row r="160" spans="27:35" x14ac:dyDescent="0.25">
      <c r="AA160" s="1" t="s">
        <v>60</v>
      </c>
      <c r="AB160" s="1">
        <v>4.3</v>
      </c>
      <c r="AC160" s="1">
        <v>3</v>
      </c>
      <c r="AD160" s="1">
        <v>0</v>
      </c>
      <c r="AE160" s="1">
        <f>IF(AND((10&gt;AD160),(AD160&gt;=AC160),(AC160&gt;=2)),1,0)</f>
        <v>0</v>
      </c>
      <c r="AF160" s="1">
        <f>IF(AND((AD160&lt;AC160),(AD160&gt;2),(AC160&lt;10)),1,0)</f>
        <v>0</v>
      </c>
      <c r="AG160" s="1">
        <f>IF(AD160&lt;=2,1,0)</f>
        <v>1</v>
      </c>
      <c r="AH160" s="1">
        <f>IF(AD160&gt;=10,1,0)</f>
        <v>0</v>
      </c>
      <c r="AI160" s="1">
        <f>SUM(AE160:AH160)</f>
        <v>1</v>
      </c>
    </row>
    <row r="161" spans="27:35" x14ac:dyDescent="0.25">
      <c r="AA161" s="1" t="s">
        <v>86</v>
      </c>
      <c r="AB161" s="1">
        <v>4.3</v>
      </c>
      <c r="AC161" s="1">
        <v>3</v>
      </c>
      <c r="AD161" s="1">
        <v>1</v>
      </c>
      <c r="AE161" s="1">
        <f>IF(AND((10&gt;AD161),(AD161&gt;=AC161),(AC161&gt;=2)),1,0)</f>
        <v>0</v>
      </c>
      <c r="AF161" s="1">
        <f>IF(AND((AD161&lt;AC161),(AD161&gt;2),(AC161&lt;10)),1,0)</f>
        <v>0</v>
      </c>
      <c r="AG161" s="1">
        <f>IF(AD161&lt;=2,1,0)</f>
        <v>1</v>
      </c>
      <c r="AH161" s="1">
        <f>IF(AD161&gt;=10,1,0)</f>
        <v>0</v>
      </c>
      <c r="AI161" s="1">
        <f>SUM(AE161:AH161)</f>
        <v>1</v>
      </c>
    </row>
    <row r="162" spans="27:35" x14ac:dyDescent="0.25">
      <c r="AA162" s="1" t="s">
        <v>83</v>
      </c>
      <c r="AB162" s="1">
        <v>4.3</v>
      </c>
      <c r="AC162" s="1">
        <v>3</v>
      </c>
      <c r="AD162" s="1">
        <v>2</v>
      </c>
      <c r="AE162" s="1">
        <f>IF(AND((10&gt;AD162),(AD162&gt;=AC162),(AC162&gt;=2)),1,0)</f>
        <v>0</v>
      </c>
      <c r="AF162" s="1">
        <f>IF(AND((AD162&lt;AC162),(AD162&gt;2),(AC162&lt;10)),1,0)</f>
        <v>0</v>
      </c>
      <c r="AG162" s="1">
        <f>IF(AD162&lt;=2,1,0)</f>
        <v>1</v>
      </c>
      <c r="AH162" s="1">
        <f>IF(AD162&gt;=10,1,0)</f>
        <v>0</v>
      </c>
      <c r="AI162" s="1">
        <f>SUM(AE162:AH162)</f>
        <v>1</v>
      </c>
    </row>
    <row r="163" spans="27:35" x14ac:dyDescent="0.25">
      <c r="AA163" s="1" t="s">
        <v>66</v>
      </c>
      <c r="AB163" s="1">
        <v>4.9000000000000004</v>
      </c>
      <c r="AC163" s="1">
        <v>2</v>
      </c>
      <c r="AD163" s="1">
        <v>3</v>
      </c>
      <c r="AE163" s="1">
        <f>IF(AND((10&gt;AD163),(AD163&gt;=AC163),(AC163&gt;=2)),1,0)</f>
        <v>1</v>
      </c>
      <c r="AF163" s="1">
        <f>IF(AND((AD163&lt;AC163),(AD163&gt;2),(AC163&lt;10)),1,0)</f>
        <v>0</v>
      </c>
      <c r="AG163" s="1">
        <f>IF(AD163&lt;=2,1,0)</f>
        <v>0</v>
      </c>
      <c r="AH163" s="1">
        <f>IF(AD163&gt;=10,1,0)</f>
        <v>0</v>
      </c>
      <c r="AI163" s="1">
        <f>SUM(AE163:AH163)</f>
        <v>1</v>
      </c>
    </row>
    <row r="164" spans="27:35" x14ac:dyDescent="0.25">
      <c r="AA164" s="1" t="s">
        <v>81</v>
      </c>
      <c r="AB164" s="1">
        <v>4.5</v>
      </c>
      <c r="AC164" s="1">
        <v>2</v>
      </c>
      <c r="AD164" s="1">
        <v>2</v>
      </c>
      <c r="AE164" s="1">
        <f>IF(AND((10&gt;AD164),(AD164&gt;=AC164),(AC164&gt;=2)),1,0)</f>
        <v>1</v>
      </c>
      <c r="AF164" s="1">
        <f>IF(AND((AD164&lt;AC164),(AD164&gt;2),(AC164&lt;10)),1,0)</f>
        <v>0</v>
      </c>
      <c r="AG164" s="1">
        <v>0</v>
      </c>
      <c r="AH164" s="1">
        <f>IF(AD164&gt;=10,1,0)</f>
        <v>0</v>
      </c>
      <c r="AI164" s="1">
        <f>SUM(AE164:AH164)</f>
        <v>1</v>
      </c>
    </row>
    <row r="165" spans="27:35" x14ac:dyDescent="0.25">
      <c r="AA165" s="1" t="s">
        <v>85</v>
      </c>
      <c r="AB165" s="1">
        <v>4.4000000000000004</v>
      </c>
      <c r="AC165" s="1">
        <v>2</v>
      </c>
      <c r="AD165" s="1">
        <v>3</v>
      </c>
      <c r="AE165" s="1">
        <f>IF(AND((10&gt;AD165),(AD165&gt;=AC165),(AC165&gt;=2)),1,0)</f>
        <v>1</v>
      </c>
      <c r="AF165" s="1">
        <f>IF(AND((AD165&lt;AC165),(AD165&gt;2),(AC165&lt;10)),1,0)</f>
        <v>0</v>
      </c>
      <c r="AG165" s="1">
        <f>IF(AD165&lt;=2,1,0)</f>
        <v>0</v>
      </c>
      <c r="AH165" s="1">
        <f>IF(AD165&gt;=10,1,0)</f>
        <v>0</v>
      </c>
      <c r="AI165" s="1">
        <f>SUM(AE165:AH165)</f>
        <v>1</v>
      </c>
    </row>
    <row r="166" spans="27:35" x14ac:dyDescent="0.25">
      <c r="AA166" s="1" t="s">
        <v>80</v>
      </c>
      <c r="AB166" s="1">
        <v>4.0999999999999996</v>
      </c>
      <c r="AC166" s="1">
        <v>2</v>
      </c>
      <c r="AD166" s="1">
        <v>2</v>
      </c>
      <c r="AE166" s="1">
        <f>IF(AND((10&gt;AD166),(AD166&gt;=AC166),(AC166&gt;=2)),1,0)</f>
        <v>1</v>
      </c>
      <c r="AF166" s="1">
        <f>IF(AND((AD166&lt;AC166),(AD166&gt;2),(AC166&lt;10)),1,0)</f>
        <v>0</v>
      </c>
      <c r="AG166" s="1">
        <v>0</v>
      </c>
      <c r="AH166" s="1">
        <f>IF(AD166&gt;=10,1,0)</f>
        <v>0</v>
      </c>
      <c r="AI166" s="1">
        <f>SUM(AE166:AH166)</f>
        <v>1</v>
      </c>
    </row>
    <row r="167" spans="27:35" x14ac:dyDescent="0.25">
      <c r="AA167" s="1" t="s">
        <v>66</v>
      </c>
      <c r="AB167" s="1">
        <v>4.9000000000000004</v>
      </c>
      <c r="AC167" s="1">
        <v>2</v>
      </c>
      <c r="AD167" s="1">
        <v>1</v>
      </c>
      <c r="AE167" s="1">
        <f>IF(AND((10&gt;AD167),(AD167&gt;=AC167),(AC167&gt;=2)),1,0)</f>
        <v>0</v>
      </c>
      <c r="AF167" s="1">
        <f>IF(AND((AD167&lt;AC167),(AD167&gt;2),(AC167&lt;10)),1,0)</f>
        <v>0</v>
      </c>
      <c r="AG167" s="1">
        <f>IF(AD167&lt;=2,1,0)</f>
        <v>1</v>
      </c>
      <c r="AH167" s="1">
        <f>IF(AD167&gt;=10,1,0)</f>
        <v>0</v>
      </c>
      <c r="AI167" s="1">
        <f>SUM(AE167:AH167)</f>
        <v>1</v>
      </c>
    </row>
    <row r="168" spans="27:35" x14ac:dyDescent="0.25">
      <c r="AA168" s="1" t="s">
        <v>66</v>
      </c>
      <c r="AB168" s="1">
        <v>4.9000000000000004</v>
      </c>
      <c r="AC168" s="1">
        <v>2</v>
      </c>
      <c r="AD168" s="1">
        <v>1</v>
      </c>
      <c r="AE168" s="1">
        <f>IF(AND((10&gt;AD168),(AD168&gt;=AC168),(AC168&gt;=2)),1,0)</f>
        <v>0</v>
      </c>
      <c r="AF168" s="1">
        <f>IF(AND((AD168&lt;AC168),(AD168&gt;2),(AC168&lt;10)),1,0)</f>
        <v>0</v>
      </c>
      <c r="AG168" s="1">
        <f>IF(AD168&lt;=2,1,0)</f>
        <v>1</v>
      </c>
      <c r="AH168" s="1">
        <f>IF(AD168&gt;=10,1,0)</f>
        <v>0</v>
      </c>
      <c r="AI168" s="1">
        <f>SUM(AE168:AH168)</f>
        <v>1</v>
      </c>
    </row>
    <row r="169" spans="27:35" x14ac:dyDescent="0.25">
      <c r="AA169" s="1" t="s">
        <v>72</v>
      </c>
      <c r="AB169" s="1">
        <v>4.5</v>
      </c>
      <c r="AC169" s="1">
        <v>2</v>
      </c>
      <c r="AD169" s="1">
        <v>1</v>
      </c>
      <c r="AE169" s="1">
        <f>IF(AND((10&gt;AD169),(AD169&gt;=AC169),(AC169&gt;=2)),1,0)</f>
        <v>0</v>
      </c>
      <c r="AF169" s="1">
        <f>IF(AND((AD169&lt;AC169),(AD169&gt;2),(AC169&lt;10)),1,0)</f>
        <v>0</v>
      </c>
      <c r="AG169" s="1">
        <f>IF(AD169&lt;=2,1,0)</f>
        <v>1</v>
      </c>
      <c r="AH169" s="1">
        <f>IF(AD169&gt;=10,1,0)</f>
        <v>0</v>
      </c>
      <c r="AI169" s="1">
        <f>SUM(AE169:AH169)</f>
        <v>1</v>
      </c>
    </row>
    <row r="170" spans="27:35" x14ac:dyDescent="0.25">
      <c r="AA170" s="1" t="s">
        <v>89</v>
      </c>
      <c r="AB170" s="1">
        <v>4.4000000000000004</v>
      </c>
      <c r="AC170" s="1">
        <v>2</v>
      </c>
      <c r="AD170" s="1">
        <v>1</v>
      </c>
      <c r="AE170" s="1">
        <f>IF(AND((10&gt;AD170),(AD170&gt;=AC170),(AC170&gt;=2)),1,0)</f>
        <v>0</v>
      </c>
      <c r="AF170" s="1">
        <f>IF(AND((AD170&lt;AC170),(AD170&gt;2),(AC170&lt;10)),1,0)</f>
        <v>0</v>
      </c>
      <c r="AG170" s="1">
        <f>IF(AD170&lt;=2,1,0)</f>
        <v>1</v>
      </c>
      <c r="AH170" s="1">
        <f>IF(AD170&gt;=10,1,0)</f>
        <v>0</v>
      </c>
      <c r="AI170" s="1">
        <f>SUM(AE170:AH170)</f>
        <v>1</v>
      </c>
    </row>
    <row r="171" spans="27:35" x14ac:dyDescent="0.25">
      <c r="AA171" s="1" t="s">
        <v>66</v>
      </c>
      <c r="AB171" s="1">
        <v>4.9000000000000004</v>
      </c>
      <c r="AC171" s="1">
        <v>1</v>
      </c>
      <c r="AD171" s="1">
        <v>3</v>
      </c>
      <c r="AE171" s="1">
        <v>1</v>
      </c>
      <c r="AF171" s="1">
        <f>IF(AND((AD171&lt;AC171),(AD171&gt;2),(AC171&lt;10)),1,0)</f>
        <v>0</v>
      </c>
      <c r="AG171" s="1">
        <f>IF(AD171&lt;=2,1,0)</f>
        <v>0</v>
      </c>
      <c r="AH171" s="1">
        <f>IF(AD171&gt;=10,1,0)</f>
        <v>0</v>
      </c>
      <c r="AI171" s="1">
        <f>SUM(AE171:AH171)</f>
        <v>1</v>
      </c>
    </row>
    <row r="172" spans="27:35" x14ac:dyDescent="0.25">
      <c r="AA172" s="1" t="s">
        <v>89</v>
      </c>
      <c r="AB172" s="1">
        <v>4.4000000000000004</v>
      </c>
      <c r="AC172" s="1">
        <v>1</v>
      </c>
      <c r="AD172" s="1">
        <v>3</v>
      </c>
      <c r="AE172" s="1">
        <v>1</v>
      </c>
      <c r="AF172" s="1">
        <f>IF(AND((AD172&lt;AC172),(AD172&gt;2),(AC172&lt;10)),1,0)</f>
        <v>0</v>
      </c>
      <c r="AG172" s="1">
        <f>IF(AD172&lt;=2,1,0)</f>
        <v>0</v>
      </c>
      <c r="AH172" s="1">
        <f>IF(AD172&gt;=10,1,0)</f>
        <v>0</v>
      </c>
      <c r="AI172" s="1">
        <f>SUM(AE172:AH172)</f>
        <v>1</v>
      </c>
    </row>
    <row r="173" spans="27:35" x14ac:dyDescent="0.25">
      <c r="AA173" s="1" t="s">
        <v>80</v>
      </c>
      <c r="AB173" s="1">
        <v>4.0999999999999996</v>
      </c>
      <c r="AC173" s="1">
        <v>1</v>
      </c>
      <c r="AD173" s="1">
        <v>3</v>
      </c>
      <c r="AE173" s="1">
        <v>1</v>
      </c>
      <c r="AF173" s="1">
        <f>IF(AND((AD173&lt;AC173),(AD173&gt;2),(AC173&lt;10)),1,0)</f>
        <v>0</v>
      </c>
      <c r="AG173" s="1">
        <f>IF(AD173&lt;=2,1,0)</f>
        <v>0</v>
      </c>
      <c r="AH173" s="1">
        <f>IF(AD173&gt;=10,1,0)</f>
        <v>0</v>
      </c>
      <c r="AI173" s="1">
        <f>SUM(AE173:AH173)</f>
        <v>1</v>
      </c>
    </row>
    <row r="174" spans="27:35" x14ac:dyDescent="0.25">
      <c r="AA174" s="1" t="s">
        <v>81</v>
      </c>
      <c r="AB174" s="1">
        <v>4.5</v>
      </c>
      <c r="AC174" s="1">
        <v>1</v>
      </c>
      <c r="AD174" s="1">
        <v>2</v>
      </c>
      <c r="AE174" s="1">
        <f>IF(AND((10&gt;AD174),(AD174&gt;=AC174),(AC174&gt;=2)),1,0)</f>
        <v>0</v>
      </c>
      <c r="AF174" s="1">
        <f>IF(AND((AD174&lt;AC174),(AD174&gt;2),(AC174&lt;10)),1,0)</f>
        <v>0</v>
      </c>
      <c r="AG174" s="1">
        <f>IF(AD174&lt;=2,1,0)</f>
        <v>1</v>
      </c>
      <c r="AH174" s="1">
        <f>IF(AD174&gt;=10,1,0)</f>
        <v>0</v>
      </c>
      <c r="AI174" s="1">
        <f>SUM(AE174:AH174)</f>
        <v>1</v>
      </c>
    </row>
  </sheetData>
  <sortState xmlns:xlrd2="http://schemas.microsoft.com/office/spreadsheetml/2017/richdata2" ref="L20:L32">
    <sortCondition ref="L19:L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745-A18E-4745-91E2-A2D067EEF128}">
  <dimension ref="A1:CL17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4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0.5</v>
      </c>
      <c r="V2" s="1">
        <v>0.5</v>
      </c>
      <c r="W2" s="1">
        <v>100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21.65</v>
      </c>
      <c r="AN2" s="1">
        <v>0</v>
      </c>
      <c r="AO2" s="1">
        <v>3.8</v>
      </c>
      <c r="AP2" s="1">
        <v>14.25</v>
      </c>
      <c r="AQ2" s="1">
        <v>17.25</v>
      </c>
      <c r="AR2" s="1">
        <v>0</v>
      </c>
      <c r="AS2" s="1">
        <v>3.5</v>
      </c>
      <c r="AT2" s="1">
        <v>0.75</v>
      </c>
      <c r="AU2" s="1">
        <v>0</v>
      </c>
      <c r="AV2" s="1">
        <v>0</v>
      </c>
      <c r="AX2" s="1">
        <v>4.5</v>
      </c>
      <c r="AY2" s="1">
        <v>0.75</v>
      </c>
      <c r="AZ2" s="1">
        <v>0</v>
      </c>
      <c r="BA2" s="1">
        <v>0</v>
      </c>
      <c r="BB2" s="1">
        <v>0.75</v>
      </c>
      <c r="BC2" s="1">
        <v>11.25</v>
      </c>
      <c r="BD2" s="1">
        <v>5.25</v>
      </c>
      <c r="BE2" s="1">
        <v>3.75</v>
      </c>
      <c r="BF2" s="1">
        <v>1</v>
      </c>
      <c r="BG2" s="1">
        <v>1</v>
      </c>
      <c r="BH2" s="1">
        <v>1.5</v>
      </c>
      <c r="BI2" s="1">
        <v>1.1100000000000001</v>
      </c>
      <c r="BJ2" s="1">
        <v>18.5</v>
      </c>
      <c r="BK2" s="1">
        <v>16.5</v>
      </c>
      <c r="BL2" s="1">
        <v>89</v>
      </c>
      <c r="BM2" s="1">
        <v>2.5</v>
      </c>
      <c r="BN2" s="1">
        <v>1.5</v>
      </c>
      <c r="BO2" s="1">
        <v>60</v>
      </c>
      <c r="BP2" s="1">
        <v>0.5</v>
      </c>
      <c r="BQ2" s="1">
        <v>0.5</v>
      </c>
      <c r="BR2" s="1">
        <v>100</v>
      </c>
      <c r="BS2" s="1">
        <v>0</v>
      </c>
      <c r="BT2" s="1">
        <v>0</v>
      </c>
      <c r="BU2" s="1">
        <v>4</v>
      </c>
      <c r="BV2" s="1">
        <v>0</v>
      </c>
      <c r="BW2" s="1">
        <v>0</v>
      </c>
      <c r="BX2" s="1">
        <v>0</v>
      </c>
      <c r="BY2" s="1">
        <v>25.5</v>
      </c>
      <c r="BZ2" s="1">
        <v>0</v>
      </c>
      <c r="CA2" s="1">
        <v>0.5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5.0232642400000005</v>
      </c>
      <c r="CL2" s="1">
        <v>10</v>
      </c>
    </row>
    <row r="3" spans="1:90" x14ac:dyDescent="0.25">
      <c r="A3" s="1" t="s">
        <v>79</v>
      </c>
      <c r="B3" s="1">
        <v>5.0999999999999996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</v>
      </c>
      <c r="V3" s="1">
        <v>3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9</v>
      </c>
      <c r="AN3" s="1">
        <v>0</v>
      </c>
      <c r="AO3" s="1">
        <v>4.9000000000000004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8</v>
      </c>
      <c r="AY3" s="1">
        <v>0</v>
      </c>
      <c r="AZ3" s="1">
        <v>0</v>
      </c>
      <c r="BA3" s="1">
        <v>0</v>
      </c>
      <c r="BB3" s="1">
        <v>0</v>
      </c>
      <c r="BC3" s="1">
        <v>10</v>
      </c>
      <c r="BD3" s="1">
        <v>5</v>
      </c>
      <c r="BE3" s="1">
        <v>1</v>
      </c>
      <c r="BF3" s="1">
        <v>1</v>
      </c>
      <c r="BG3" s="1">
        <v>1</v>
      </c>
      <c r="BH3" s="1">
        <v>0</v>
      </c>
      <c r="BI3" s="1">
        <v>0.39</v>
      </c>
      <c r="BJ3" s="1">
        <v>25</v>
      </c>
      <c r="BK3" s="1">
        <v>19</v>
      </c>
      <c r="BL3" s="1">
        <v>76</v>
      </c>
      <c r="BM3" s="1">
        <v>8</v>
      </c>
      <c r="BN3" s="1">
        <v>3</v>
      </c>
      <c r="BO3" s="1">
        <v>38</v>
      </c>
      <c r="BP3" s="1">
        <v>7</v>
      </c>
      <c r="BQ3" s="1">
        <v>3</v>
      </c>
      <c r="BR3" s="1">
        <v>43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33</v>
      </c>
      <c r="BZ3" s="1">
        <v>0</v>
      </c>
      <c r="CA3" s="1">
        <v>7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7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3.6991804100000003</v>
      </c>
      <c r="CL3" s="1">
        <v>9</v>
      </c>
    </row>
    <row r="4" spans="1:90" x14ac:dyDescent="0.25">
      <c r="A4" s="1" t="s">
        <v>70</v>
      </c>
      <c r="B4" s="1">
        <v>5.5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2.33</v>
      </c>
      <c r="V4" s="1">
        <v>1</v>
      </c>
      <c r="W4" s="1">
        <v>43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0.33</v>
      </c>
      <c r="AI4" s="1">
        <v>0</v>
      </c>
      <c r="AJ4" s="1">
        <v>0.33</v>
      </c>
      <c r="AK4" s="1">
        <v>0</v>
      </c>
      <c r="AL4" s="1">
        <v>0</v>
      </c>
      <c r="AM4" s="1">
        <v>16.73</v>
      </c>
      <c r="AN4" s="1">
        <v>0</v>
      </c>
      <c r="AO4" s="1">
        <v>3.4</v>
      </c>
      <c r="AP4" s="1">
        <v>12.33</v>
      </c>
      <c r="AQ4" s="1">
        <v>16.329999999999998</v>
      </c>
      <c r="AR4" s="1">
        <v>0</v>
      </c>
      <c r="AS4" s="1">
        <v>3</v>
      </c>
      <c r="AT4" s="1">
        <v>1.33</v>
      </c>
      <c r="AU4" s="1">
        <v>0</v>
      </c>
      <c r="AV4" s="1">
        <v>0</v>
      </c>
      <c r="AX4" s="1">
        <v>9</v>
      </c>
      <c r="AY4" s="1">
        <v>0</v>
      </c>
      <c r="AZ4" s="1">
        <v>0</v>
      </c>
      <c r="BA4" s="1">
        <v>0</v>
      </c>
      <c r="BB4" s="1">
        <v>0</v>
      </c>
      <c r="BC4" s="1">
        <v>10.67</v>
      </c>
      <c r="BD4" s="1">
        <v>7.67</v>
      </c>
      <c r="BE4" s="1">
        <v>3.33</v>
      </c>
      <c r="BF4" s="1">
        <v>0.67</v>
      </c>
      <c r="BG4" s="1">
        <v>2</v>
      </c>
      <c r="BH4" s="1">
        <v>1.33</v>
      </c>
      <c r="BI4" s="1">
        <v>1.06</v>
      </c>
      <c r="BJ4" s="1">
        <v>26</v>
      </c>
      <c r="BK4" s="1">
        <v>19.670000000000002</v>
      </c>
      <c r="BL4" s="1">
        <v>76</v>
      </c>
      <c r="BM4" s="1">
        <v>8</v>
      </c>
      <c r="BN4" s="1">
        <v>3.33</v>
      </c>
      <c r="BO4" s="1">
        <v>42</v>
      </c>
      <c r="BP4" s="1">
        <v>2.33</v>
      </c>
      <c r="BQ4" s="1">
        <v>1</v>
      </c>
      <c r="BR4" s="1">
        <v>43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2.33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5.6328123599999991</v>
      </c>
      <c r="CL4" s="1">
        <v>8</v>
      </c>
    </row>
    <row r="5" spans="1:90" x14ac:dyDescent="0.25">
      <c r="A5" s="1" t="s">
        <v>76</v>
      </c>
      <c r="B5" s="1">
        <v>6.1</v>
      </c>
      <c r="C5" s="1">
        <v>4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0.75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0.75</v>
      </c>
      <c r="AH5" s="1">
        <v>0</v>
      </c>
      <c r="AI5" s="1">
        <v>0</v>
      </c>
      <c r="AJ5" s="1">
        <v>0.75</v>
      </c>
      <c r="AK5" s="1">
        <v>0</v>
      </c>
      <c r="AL5" s="1">
        <v>0</v>
      </c>
      <c r="AM5" s="1">
        <v>8.8000000000000007</v>
      </c>
      <c r="AN5" s="1">
        <v>0</v>
      </c>
      <c r="AO5" s="1">
        <v>5.0999999999999996</v>
      </c>
      <c r="AP5" s="1">
        <v>10.25</v>
      </c>
      <c r="AQ5" s="1">
        <v>19.25</v>
      </c>
      <c r="AR5" s="1">
        <v>0</v>
      </c>
      <c r="AS5" s="1">
        <v>5</v>
      </c>
      <c r="AT5" s="1">
        <v>0.25</v>
      </c>
      <c r="AU5" s="1">
        <v>0</v>
      </c>
      <c r="AV5" s="1">
        <v>0</v>
      </c>
      <c r="AX5" s="1">
        <v>7</v>
      </c>
      <c r="AY5" s="1">
        <v>0.25</v>
      </c>
      <c r="AZ5" s="1">
        <v>0</v>
      </c>
      <c r="BA5" s="1">
        <v>0</v>
      </c>
      <c r="BB5" s="1">
        <v>0.25</v>
      </c>
      <c r="BC5" s="1">
        <v>5.25</v>
      </c>
      <c r="BD5" s="1">
        <v>3.25</v>
      </c>
      <c r="BE5" s="1">
        <v>0.75</v>
      </c>
      <c r="BF5" s="1">
        <v>1</v>
      </c>
      <c r="BG5" s="1">
        <v>1</v>
      </c>
      <c r="BH5" s="1">
        <v>0.5</v>
      </c>
      <c r="BI5" s="1">
        <v>0.36</v>
      </c>
      <c r="BJ5" s="1">
        <v>19.75</v>
      </c>
      <c r="BK5" s="1">
        <v>17</v>
      </c>
      <c r="BL5" s="1">
        <v>86</v>
      </c>
      <c r="BM5" s="1">
        <v>2.25</v>
      </c>
      <c r="BN5" s="1">
        <v>0.5</v>
      </c>
      <c r="BO5" s="1">
        <v>22</v>
      </c>
      <c r="BP5" s="1">
        <v>0.75</v>
      </c>
      <c r="BQ5" s="1">
        <v>0</v>
      </c>
      <c r="BR5" s="1">
        <v>0</v>
      </c>
      <c r="BS5" s="1">
        <v>0</v>
      </c>
      <c r="BT5" s="1">
        <v>0</v>
      </c>
      <c r="BU5" s="1">
        <v>4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0.75</v>
      </c>
      <c r="CB5" s="1">
        <v>0.25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4.9175543900000012</v>
      </c>
      <c r="CL5" s="1">
        <v>8</v>
      </c>
    </row>
    <row r="6" spans="1:90" x14ac:dyDescent="0.25">
      <c r="A6" s="1" t="s">
        <v>78</v>
      </c>
      <c r="B6" s="1">
        <v>6</v>
      </c>
      <c r="C6" s="1">
        <v>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2.5</v>
      </c>
      <c r="V6" s="1">
        <v>0.5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0.75</v>
      </c>
      <c r="AK6" s="1">
        <v>0</v>
      </c>
      <c r="AL6" s="1">
        <v>0</v>
      </c>
      <c r="AM6" s="1">
        <v>28.8</v>
      </c>
      <c r="AN6" s="1">
        <v>0</v>
      </c>
      <c r="AO6" s="1">
        <v>4.5</v>
      </c>
      <c r="AP6" s="1">
        <v>17.25</v>
      </c>
      <c r="AQ6" s="1">
        <v>26.25</v>
      </c>
      <c r="AR6" s="1">
        <v>0.75</v>
      </c>
      <c r="AS6" s="1">
        <v>6.5</v>
      </c>
      <c r="AT6" s="1">
        <v>0.25</v>
      </c>
      <c r="AU6" s="1">
        <v>0</v>
      </c>
      <c r="AV6" s="1">
        <v>0</v>
      </c>
      <c r="AX6" s="1">
        <v>9</v>
      </c>
      <c r="AY6" s="1">
        <v>1.75</v>
      </c>
      <c r="AZ6" s="1">
        <v>0</v>
      </c>
      <c r="BA6" s="1">
        <v>0</v>
      </c>
      <c r="BB6" s="1">
        <v>1.75</v>
      </c>
      <c r="BC6" s="1">
        <v>9.5</v>
      </c>
      <c r="BD6" s="1">
        <v>7.5</v>
      </c>
      <c r="BE6" s="1">
        <v>3.25</v>
      </c>
      <c r="BF6" s="1">
        <v>1.5</v>
      </c>
      <c r="BG6" s="1">
        <v>2.5</v>
      </c>
      <c r="BH6" s="1">
        <v>0.75</v>
      </c>
      <c r="BI6" s="1">
        <v>0.9</v>
      </c>
      <c r="BJ6" s="1">
        <v>30</v>
      </c>
      <c r="BK6" s="1">
        <v>25.5</v>
      </c>
      <c r="BL6" s="1">
        <v>85</v>
      </c>
      <c r="BM6" s="1">
        <v>5.75</v>
      </c>
      <c r="BN6" s="1">
        <v>1.75</v>
      </c>
      <c r="BO6" s="1">
        <v>30</v>
      </c>
      <c r="BP6" s="1">
        <v>2.5</v>
      </c>
      <c r="BQ6" s="1">
        <v>0.5</v>
      </c>
      <c r="BR6" s="1">
        <v>20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0</v>
      </c>
      <c r="BY6" s="1">
        <v>42</v>
      </c>
      <c r="BZ6" s="1">
        <v>0</v>
      </c>
      <c r="CA6" s="1">
        <v>2.5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4.3709599000000008</v>
      </c>
      <c r="CL6" s="1">
        <v>7</v>
      </c>
    </row>
    <row r="7" spans="1:90" x14ac:dyDescent="0.25">
      <c r="A7" s="1" t="s">
        <v>64</v>
      </c>
      <c r="B7" s="1">
        <v>4.3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</v>
      </c>
      <c r="V7" s="1">
        <v>2.25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2.75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24.9</v>
      </c>
      <c r="AN7" s="1">
        <v>0</v>
      </c>
      <c r="AO7" s="1">
        <v>4.5999999999999996</v>
      </c>
      <c r="AP7" s="1">
        <v>16.5</v>
      </c>
      <c r="AQ7" s="1">
        <v>22.5</v>
      </c>
      <c r="AR7" s="1">
        <v>0.25</v>
      </c>
      <c r="AS7" s="1">
        <v>4.75</v>
      </c>
      <c r="AT7" s="1">
        <v>0.5</v>
      </c>
      <c r="AU7" s="1">
        <v>0</v>
      </c>
      <c r="AV7" s="1">
        <v>0</v>
      </c>
      <c r="AX7" s="1">
        <v>13.25</v>
      </c>
      <c r="AY7" s="1">
        <v>0.25</v>
      </c>
      <c r="AZ7" s="1">
        <v>0</v>
      </c>
      <c r="BA7" s="1">
        <v>0</v>
      </c>
      <c r="BB7" s="1">
        <v>0.25</v>
      </c>
      <c r="BC7" s="1">
        <v>10</v>
      </c>
      <c r="BD7" s="1">
        <v>6.5</v>
      </c>
      <c r="BE7" s="1">
        <v>3.25</v>
      </c>
      <c r="BF7" s="1">
        <v>1</v>
      </c>
      <c r="BG7" s="1">
        <v>2</v>
      </c>
      <c r="BH7" s="1">
        <v>0.25</v>
      </c>
      <c r="BI7" s="1">
        <v>0.7</v>
      </c>
      <c r="BJ7" s="1">
        <v>43.25</v>
      </c>
      <c r="BK7" s="1">
        <v>27</v>
      </c>
      <c r="BL7" s="1">
        <v>62</v>
      </c>
      <c r="BM7" s="1">
        <v>19.5</v>
      </c>
      <c r="BN7" s="1">
        <v>6.25</v>
      </c>
      <c r="BO7" s="1">
        <v>32</v>
      </c>
      <c r="BP7" s="1">
        <v>8</v>
      </c>
      <c r="BQ7" s="1">
        <v>2.25</v>
      </c>
      <c r="BR7" s="1">
        <v>28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53.25</v>
      </c>
      <c r="BZ7" s="1">
        <v>0</v>
      </c>
      <c r="CA7" s="1">
        <v>8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6.0779887000000024</v>
      </c>
      <c r="CL7" s="1">
        <v>6</v>
      </c>
    </row>
    <row r="8" spans="1:90" x14ac:dyDescent="0.25">
      <c r="A8" s="1" t="s">
        <v>69</v>
      </c>
      <c r="B8" s="1">
        <v>4.4000000000000004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4.5</v>
      </c>
      <c r="V8" s="1">
        <v>0.5</v>
      </c>
      <c r="W8" s="1">
        <v>11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2.5</v>
      </c>
      <c r="AH8" s="1">
        <v>0</v>
      </c>
      <c r="AI8" s="1">
        <v>0</v>
      </c>
      <c r="AJ8" s="1">
        <v>0.25</v>
      </c>
      <c r="AK8" s="1">
        <v>0</v>
      </c>
      <c r="AL8" s="1">
        <v>0</v>
      </c>
      <c r="AM8" s="1">
        <v>21.4</v>
      </c>
      <c r="AN8" s="1">
        <v>0</v>
      </c>
      <c r="AO8" s="1">
        <v>3.3</v>
      </c>
      <c r="AP8" s="1">
        <v>13.5</v>
      </c>
      <c r="AQ8" s="1">
        <v>16.5</v>
      </c>
      <c r="AR8" s="1">
        <v>0</v>
      </c>
      <c r="AS8" s="1">
        <v>3</v>
      </c>
      <c r="AT8" s="1">
        <v>1.5</v>
      </c>
      <c r="AU8" s="1">
        <v>0</v>
      </c>
      <c r="AV8" s="1">
        <v>0</v>
      </c>
      <c r="AX8" s="1">
        <v>6.75</v>
      </c>
      <c r="AY8" s="1">
        <v>1.25</v>
      </c>
      <c r="AZ8" s="1">
        <v>0</v>
      </c>
      <c r="BA8" s="1">
        <v>0</v>
      </c>
      <c r="BB8" s="1">
        <v>1.25</v>
      </c>
      <c r="BC8" s="1">
        <v>13</v>
      </c>
      <c r="BD8" s="1">
        <v>8.5</v>
      </c>
      <c r="BE8" s="1">
        <v>4.5</v>
      </c>
      <c r="BF8" s="1">
        <v>1.5</v>
      </c>
      <c r="BG8" s="1">
        <v>3.5</v>
      </c>
      <c r="BH8" s="1">
        <v>2</v>
      </c>
      <c r="BI8" s="1">
        <v>1.5</v>
      </c>
      <c r="BJ8" s="1">
        <v>22.25</v>
      </c>
      <c r="BK8" s="1">
        <v>11.75</v>
      </c>
      <c r="BL8" s="1">
        <v>53</v>
      </c>
      <c r="BM8" s="1">
        <v>12</v>
      </c>
      <c r="BN8" s="1">
        <v>3</v>
      </c>
      <c r="BO8" s="1">
        <v>25</v>
      </c>
      <c r="BP8" s="1">
        <v>4.5</v>
      </c>
      <c r="BQ8" s="1">
        <v>0.5</v>
      </c>
      <c r="BR8" s="1">
        <v>11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4.5</v>
      </c>
      <c r="CB8" s="1">
        <v>0.25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4.3630691499999994</v>
      </c>
      <c r="CL8" s="1">
        <v>6</v>
      </c>
    </row>
    <row r="9" spans="1:90" x14ac:dyDescent="0.25">
      <c r="A9" s="1" t="s">
        <v>67</v>
      </c>
      <c r="B9" s="1">
        <v>4.8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0.25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33.4</v>
      </c>
      <c r="AN9" s="1">
        <v>0</v>
      </c>
      <c r="AO9" s="1">
        <v>3</v>
      </c>
      <c r="AP9" s="1">
        <v>19</v>
      </c>
      <c r="AQ9" s="1">
        <v>19</v>
      </c>
      <c r="AR9" s="1">
        <v>0</v>
      </c>
      <c r="AS9" s="1">
        <v>2</v>
      </c>
      <c r="AT9" s="1">
        <v>2.75</v>
      </c>
      <c r="AU9" s="1">
        <v>0</v>
      </c>
      <c r="AV9" s="1">
        <v>0</v>
      </c>
      <c r="AX9" s="1">
        <v>10.25</v>
      </c>
      <c r="AY9" s="1">
        <v>1.5</v>
      </c>
      <c r="AZ9" s="1">
        <v>0</v>
      </c>
      <c r="BA9" s="1">
        <v>0</v>
      </c>
      <c r="BB9" s="1">
        <v>1.5</v>
      </c>
      <c r="BC9" s="1">
        <v>18.75</v>
      </c>
      <c r="BD9" s="1">
        <v>13</v>
      </c>
      <c r="BE9" s="1">
        <v>7</v>
      </c>
      <c r="BF9" s="1">
        <v>0</v>
      </c>
      <c r="BG9" s="1">
        <v>2.5</v>
      </c>
      <c r="BH9" s="1">
        <v>3</v>
      </c>
      <c r="BI9" s="1">
        <v>2.3199999999999998</v>
      </c>
      <c r="BJ9" s="1">
        <v>33.25</v>
      </c>
      <c r="BK9" s="1">
        <v>25</v>
      </c>
      <c r="BL9" s="1">
        <v>75</v>
      </c>
      <c r="BM9" s="1">
        <v>4.25</v>
      </c>
      <c r="BN9" s="1">
        <v>0.75</v>
      </c>
      <c r="BO9" s="1">
        <v>18</v>
      </c>
      <c r="BP9" s="1">
        <v>0.25</v>
      </c>
      <c r="BQ9" s="1">
        <v>0</v>
      </c>
      <c r="BR9" s="1">
        <v>0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50.5</v>
      </c>
      <c r="BZ9" s="1">
        <v>0</v>
      </c>
      <c r="CA9" s="1">
        <v>0.25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3.988381480000001</v>
      </c>
      <c r="CL9" s="1">
        <v>4</v>
      </c>
    </row>
    <row r="10" spans="1:90" x14ac:dyDescent="0.25">
      <c r="A10" s="1" t="s">
        <v>71</v>
      </c>
      <c r="B10" s="1">
        <v>5.4</v>
      </c>
      <c r="C10" s="1">
        <v>4</v>
      </c>
      <c r="D10" s="1">
        <v>90</v>
      </c>
      <c r="E10" s="1">
        <v>0.01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1</v>
      </c>
      <c r="W10" s="1">
        <v>33</v>
      </c>
      <c r="X10" s="1">
        <v>0</v>
      </c>
      <c r="Y10" s="1">
        <v>0</v>
      </c>
      <c r="AA10" s="1">
        <v>0</v>
      </c>
      <c r="AB10" s="1">
        <v>0</v>
      </c>
      <c r="AC10" s="1">
        <v>0.25</v>
      </c>
      <c r="AD10" s="1">
        <v>0</v>
      </c>
      <c r="AE10" s="1">
        <v>0.01</v>
      </c>
      <c r="AF10" s="1">
        <v>0</v>
      </c>
      <c r="AG10" s="1">
        <v>3.25</v>
      </c>
      <c r="AH10" s="1">
        <v>0</v>
      </c>
      <c r="AI10" s="1">
        <v>0</v>
      </c>
      <c r="AJ10" s="1">
        <v>0.75</v>
      </c>
      <c r="AK10" s="1">
        <v>0</v>
      </c>
      <c r="AL10" s="1">
        <v>2.5</v>
      </c>
      <c r="AM10" s="1">
        <v>26.35</v>
      </c>
      <c r="AN10" s="1">
        <v>0</v>
      </c>
      <c r="AO10" s="1">
        <v>3.6</v>
      </c>
      <c r="AP10" s="1">
        <v>15.25</v>
      </c>
      <c r="AQ10" s="1">
        <v>24.25</v>
      </c>
      <c r="AR10" s="1">
        <v>1.5</v>
      </c>
      <c r="AS10" s="1">
        <v>7</v>
      </c>
      <c r="AT10" s="1">
        <v>0.75</v>
      </c>
      <c r="AU10" s="1">
        <v>0</v>
      </c>
      <c r="AV10" s="1">
        <v>0</v>
      </c>
      <c r="AX10" s="1">
        <v>7.75</v>
      </c>
      <c r="AY10" s="1">
        <v>0.75</v>
      </c>
      <c r="AZ10" s="1">
        <v>0</v>
      </c>
      <c r="BA10" s="1">
        <v>0</v>
      </c>
      <c r="BB10" s="1">
        <v>0.75</v>
      </c>
      <c r="BC10" s="1">
        <v>17.5</v>
      </c>
      <c r="BD10" s="1">
        <v>10.75</v>
      </c>
      <c r="BE10" s="1">
        <v>4</v>
      </c>
      <c r="BF10" s="1">
        <v>1</v>
      </c>
      <c r="BG10" s="1">
        <v>2</v>
      </c>
      <c r="BH10" s="1">
        <v>2</v>
      </c>
      <c r="BI10" s="1">
        <v>1.59</v>
      </c>
      <c r="BJ10" s="1">
        <v>23.5</v>
      </c>
      <c r="BK10" s="1">
        <v>14</v>
      </c>
      <c r="BL10" s="1">
        <v>60</v>
      </c>
      <c r="BM10" s="1">
        <v>13</v>
      </c>
      <c r="BN10" s="1">
        <v>5.75</v>
      </c>
      <c r="BO10" s="1">
        <v>44</v>
      </c>
      <c r="BP10" s="1">
        <v>3</v>
      </c>
      <c r="BQ10" s="1">
        <v>1</v>
      </c>
      <c r="BR10" s="1">
        <v>33</v>
      </c>
      <c r="BS10" s="1">
        <v>0</v>
      </c>
      <c r="BT10" s="1">
        <v>0</v>
      </c>
      <c r="BU10" s="1">
        <v>4</v>
      </c>
      <c r="BV10" s="1">
        <v>0</v>
      </c>
      <c r="BW10" s="1">
        <v>0</v>
      </c>
      <c r="BX10" s="1">
        <v>0</v>
      </c>
      <c r="BY10" s="1">
        <v>31.25</v>
      </c>
      <c r="BZ10" s="1">
        <v>0</v>
      </c>
      <c r="CA10" s="1">
        <v>3</v>
      </c>
      <c r="CB10" s="1">
        <v>0.25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3.0790148800000008</v>
      </c>
      <c r="CL10" s="1">
        <v>3</v>
      </c>
    </row>
    <row r="11" spans="1:90" x14ac:dyDescent="0.25">
      <c r="A11" s="1" t="s">
        <v>74</v>
      </c>
      <c r="B11" s="1">
        <v>4.5999999999999996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0.25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2.25</v>
      </c>
      <c r="AH11" s="1">
        <v>0</v>
      </c>
      <c r="AI11" s="1">
        <v>0</v>
      </c>
      <c r="AJ11" s="1">
        <v>0.5</v>
      </c>
      <c r="AK11" s="1">
        <v>0</v>
      </c>
      <c r="AL11" s="1">
        <v>0</v>
      </c>
      <c r="AM11" s="1">
        <v>18.149999999999999</v>
      </c>
      <c r="AN11" s="1">
        <v>0</v>
      </c>
      <c r="AO11" s="1">
        <v>4.3</v>
      </c>
      <c r="AP11" s="1">
        <v>16</v>
      </c>
      <c r="AQ11" s="1">
        <v>22</v>
      </c>
      <c r="AR11" s="1">
        <v>0.5</v>
      </c>
      <c r="AS11" s="1">
        <v>4.5</v>
      </c>
      <c r="AT11" s="1">
        <v>1.25</v>
      </c>
      <c r="AU11" s="1">
        <v>0</v>
      </c>
      <c r="AV11" s="1">
        <v>0</v>
      </c>
      <c r="AX11" s="1">
        <v>8.5</v>
      </c>
      <c r="AY11" s="1">
        <v>1.5</v>
      </c>
      <c r="AZ11" s="1">
        <v>0</v>
      </c>
      <c r="BA11" s="1">
        <v>0.5</v>
      </c>
      <c r="BB11" s="1">
        <v>2</v>
      </c>
      <c r="BC11" s="1">
        <v>10.75</v>
      </c>
      <c r="BD11" s="1">
        <v>6</v>
      </c>
      <c r="BE11" s="1">
        <v>3.5</v>
      </c>
      <c r="BF11" s="1">
        <v>1</v>
      </c>
      <c r="BG11" s="1">
        <v>1.5</v>
      </c>
      <c r="BH11" s="1">
        <v>0.75</v>
      </c>
      <c r="BI11" s="1">
        <v>0.95</v>
      </c>
      <c r="BJ11" s="1">
        <v>27</v>
      </c>
      <c r="BK11" s="1">
        <v>20.75</v>
      </c>
      <c r="BL11" s="1">
        <v>77</v>
      </c>
      <c r="BM11" s="1">
        <v>5.25</v>
      </c>
      <c r="BN11" s="1">
        <v>2</v>
      </c>
      <c r="BO11" s="1">
        <v>38</v>
      </c>
      <c r="BP11" s="1">
        <v>0.5</v>
      </c>
      <c r="BQ11" s="1">
        <v>0.25</v>
      </c>
      <c r="BR11" s="1">
        <v>50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38.5</v>
      </c>
      <c r="BZ11" s="1">
        <v>0</v>
      </c>
      <c r="CA11" s="1">
        <v>0.5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4.7305677000000017</v>
      </c>
      <c r="CL11" s="1">
        <v>3</v>
      </c>
    </row>
    <row r="12" spans="1:90" x14ac:dyDescent="0.25">
      <c r="A12" s="1" t="s">
        <v>75</v>
      </c>
      <c r="B12" s="1">
        <v>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1.25</v>
      </c>
      <c r="V12" s="1">
        <v>0.5</v>
      </c>
      <c r="W12" s="1">
        <v>40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0.75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8.9499999999999993</v>
      </c>
      <c r="AN12" s="1">
        <v>0</v>
      </c>
      <c r="AO12" s="1">
        <v>3.6</v>
      </c>
      <c r="AP12" s="1">
        <v>8.75</v>
      </c>
      <c r="AQ12" s="1">
        <v>11.75</v>
      </c>
      <c r="AR12" s="1">
        <v>0</v>
      </c>
      <c r="AS12" s="1">
        <v>2.5</v>
      </c>
      <c r="AT12" s="1">
        <v>1.25</v>
      </c>
      <c r="AU12" s="1">
        <v>0</v>
      </c>
      <c r="AV12" s="1">
        <v>0</v>
      </c>
      <c r="AX12" s="1">
        <v>5.75</v>
      </c>
      <c r="AY12" s="1">
        <v>0.5</v>
      </c>
      <c r="AZ12" s="1">
        <v>0</v>
      </c>
      <c r="BA12" s="1">
        <v>0</v>
      </c>
      <c r="BB12" s="1">
        <v>0.5</v>
      </c>
      <c r="BC12" s="1">
        <v>10.5</v>
      </c>
      <c r="BD12" s="1">
        <v>7.25</v>
      </c>
      <c r="BE12" s="1">
        <v>2.25</v>
      </c>
      <c r="BF12" s="1">
        <v>0.5</v>
      </c>
      <c r="BG12" s="1">
        <v>2.5</v>
      </c>
      <c r="BH12" s="1">
        <v>1.25</v>
      </c>
      <c r="BI12" s="1">
        <v>0.92</v>
      </c>
      <c r="BJ12" s="1">
        <v>18</v>
      </c>
      <c r="BK12" s="1">
        <v>12.5</v>
      </c>
      <c r="BL12" s="1">
        <v>69</v>
      </c>
      <c r="BM12" s="1">
        <v>7.25</v>
      </c>
      <c r="BN12" s="1">
        <v>2.25</v>
      </c>
      <c r="BO12" s="1">
        <v>31</v>
      </c>
      <c r="BP12" s="1">
        <v>1.25</v>
      </c>
      <c r="BQ12" s="1">
        <v>0.5</v>
      </c>
      <c r="BR12" s="1">
        <v>40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24.5</v>
      </c>
      <c r="BZ12" s="1">
        <v>0</v>
      </c>
      <c r="CA12" s="1">
        <v>1.25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5.0011206799999997</v>
      </c>
      <c r="CL12" s="1">
        <v>3</v>
      </c>
    </row>
    <row r="13" spans="1:90" x14ac:dyDescent="0.25">
      <c r="A13" s="1" t="s">
        <v>63</v>
      </c>
      <c r="B13" s="1">
        <v>4.8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3.25</v>
      </c>
      <c r="V13" s="1">
        <v>0.5</v>
      </c>
      <c r="W13" s="1">
        <v>15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</v>
      </c>
      <c r="AI13" s="1">
        <v>0</v>
      </c>
      <c r="AJ13" s="1">
        <v>0.25</v>
      </c>
      <c r="AK13" s="1">
        <v>0</v>
      </c>
      <c r="AL13" s="1">
        <v>0</v>
      </c>
      <c r="AM13" s="1">
        <v>30.9</v>
      </c>
      <c r="AN13" s="1">
        <v>0</v>
      </c>
      <c r="AO13" s="1">
        <v>3.6</v>
      </c>
      <c r="AP13" s="1">
        <v>18</v>
      </c>
      <c r="AQ13" s="1">
        <v>21</v>
      </c>
      <c r="AR13" s="1">
        <v>0.5</v>
      </c>
      <c r="AS13" s="1">
        <v>4.25</v>
      </c>
      <c r="AT13" s="1">
        <v>1.5</v>
      </c>
      <c r="AU13" s="1">
        <v>0</v>
      </c>
      <c r="AV13" s="1">
        <v>0</v>
      </c>
      <c r="AX13" s="1">
        <v>8.75</v>
      </c>
      <c r="AY13" s="1">
        <v>0.75</v>
      </c>
      <c r="AZ13" s="1">
        <v>0</v>
      </c>
      <c r="BA13" s="1">
        <v>0</v>
      </c>
      <c r="BB13" s="1">
        <v>0.75</v>
      </c>
      <c r="BC13" s="1">
        <v>18.75</v>
      </c>
      <c r="BD13" s="1">
        <v>13.25</v>
      </c>
      <c r="BE13" s="1">
        <v>5.5</v>
      </c>
      <c r="BF13" s="1">
        <v>0.5</v>
      </c>
      <c r="BG13" s="1">
        <v>3.5</v>
      </c>
      <c r="BH13" s="1">
        <v>2.25</v>
      </c>
      <c r="BI13" s="1">
        <v>1.89</v>
      </c>
      <c r="BJ13" s="1">
        <v>34.75</v>
      </c>
      <c r="BK13" s="1">
        <v>25</v>
      </c>
      <c r="BL13" s="1">
        <v>72</v>
      </c>
      <c r="BM13" s="1">
        <v>8.25</v>
      </c>
      <c r="BN13" s="1">
        <v>1.75</v>
      </c>
      <c r="BO13" s="1">
        <v>21</v>
      </c>
      <c r="BP13" s="1">
        <v>3.25</v>
      </c>
      <c r="BQ13" s="1">
        <v>0.5</v>
      </c>
      <c r="BR13" s="1">
        <v>15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45.25</v>
      </c>
      <c r="BZ13" s="1">
        <v>0</v>
      </c>
      <c r="CA13" s="1">
        <v>3.25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3.7536850600000005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8.25</v>
      </c>
      <c r="V14" s="1">
        <v>2.25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28.05</v>
      </c>
      <c r="AN14" s="1">
        <v>0</v>
      </c>
      <c r="AO14" s="1">
        <v>3.2</v>
      </c>
      <c r="AP14" s="1">
        <v>16</v>
      </c>
      <c r="AQ14" s="1">
        <v>16</v>
      </c>
      <c r="AR14" s="1">
        <v>0</v>
      </c>
      <c r="AS14" s="1">
        <v>2.25</v>
      </c>
      <c r="AT14" s="1">
        <v>2</v>
      </c>
      <c r="AU14" s="1">
        <v>0</v>
      </c>
      <c r="AV14" s="1">
        <v>0</v>
      </c>
      <c r="AX14" s="1">
        <v>9.75</v>
      </c>
      <c r="AY14" s="1">
        <v>1</v>
      </c>
      <c r="AZ14" s="1">
        <v>0</v>
      </c>
      <c r="BA14" s="1">
        <v>0</v>
      </c>
      <c r="BB14" s="1">
        <v>1</v>
      </c>
      <c r="BC14" s="1">
        <v>16.75</v>
      </c>
      <c r="BD14" s="1">
        <v>12.25</v>
      </c>
      <c r="BE14" s="1">
        <v>6.25</v>
      </c>
      <c r="BF14" s="1">
        <v>1.25</v>
      </c>
      <c r="BG14" s="1">
        <v>4.75</v>
      </c>
      <c r="BH14" s="1">
        <v>2.75</v>
      </c>
      <c r="BI14" s="1">
        <v>2.0299999999999998</v>
      </c>
      <c r="BJ14" s="1">
        <v>24</v>
      </c>
      <c r="BK14" s="1">
        <v>11.25</v>
      </c>
      <c r="BL14" s="1">
        <v>47</v>
      </c>
      <c r="BM14" s="1">
        <v>19.75</v>
      </c>
      <c r="BN14" s="1">
        <v>8</v>
      </c>
      <c r="BO14" s="1">
        <v>41</v>
      </c>
      <c r="BP14" s="1">
        <v>8.25</v>
      </c>
      <c r="BQ14" s="1">
        <v>2.25</v>
      </c>
      <c r="BR14" s="1">
        <v>27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33.5</v>
      </c>
      <c r="BZ14" s="1">
        <v>0</v>
      </c>
      <c r="CA14" s="1">
        <v>8.25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4.8951583700000008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4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3.5</v>
      </c>
      <c r="V15" s="1">
        <v>1.25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2.25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21.1</v>
      </c>
      <c r="AN15" s="1">
        <v>0</v>
      </c>
      <c r="AO15" s="1">
        <v>2.7</v>
      </c>
      <c r="AP15" s="1">
        <v>11.5</v>
      </c>
      <c r="AQ15" s="1">
        <v>11.5</v>
      </c>
      <c r="AR15" s="1">
        <v>0</v>
      </c>
      <c r="AS15" s="1">
        <v>1</v>
      </c>
      <c r="AT15" s="1">
        <v>2.75</v>
      </c>
      <c r="AU15" s="1">
        <v>0</v>
      </c>
      <c r="AV15" s="1">
        <v>0</v>
      </c>
      <c r="AX15" s="1">
        <v>7.75</v>
      </c>
      <c r="AY15" s="1">
        <v>1.25</v>
      </c>
      <c r="AZ15" s="1">
        <v>0</v>
      </c>
      <c r="BA15" s="1">
        <v>0</v>
      </c>
      <c r="BB15" s="1">
        <v>1.25</v>
      </c>
      <c r="BC15" s="1">
        <v>18.5</v>
      </c>
      <c r="BD15" s="1">
        <v>12</v>
      </c>
      <c r="BE15" s="1">
        <v>5.25</v>
      </c>
      <c r="BF15" s="1">
        <v>0.25</v>
      </c>
      <c r="BG15" s="1">
        <v>1.75</v>
      </c>
      <c r="BH15" s="1">
        <v>2.5</v>
      </c>
      <c r="BI15" s="1">
        <v>1.89</v>
      </c>
      <c r="BJ15" s="1">
        <v>42.75</v>
      </c>
      <c r="BK15" s="1">
        <v>27</v>
      </c>
      <c r="BL15" s="1">
        <v>63</v>
      </c>
      <c r="BM15" s="1">
        <v>13.25</v>
      </c>
      <c r="BN15" s="1">
        <v>3.25</v>
      </c>
      <c r="BO15" s="1">
        <v>25</v>
      </c>
      <c r="BP15" s="1">
        <v>3.5</v>
      </c>
      <c r="BQ15" s="1">
        <v>1.25</v>
      </c>
      <c r="BR15" s="1">
        <v>36</v>
      </c>
      <c r="BS15" s="1">
        <v>0</v>
      </c>
      <c r="BT15" s="1">
        <v>0</v>
      </c>
      <c r="BU15" s="1">
        <v>4</v>
      </c>
      <c r="BV15" s="1">
        <v>0</v>
      </c>
      <c r="BW15" s="1">
        <v>0</v>
      </c>
      <c r="BX15" s="1">
        <v>0</v>
      </c>
      <c r="BY15" s="1">
        <v>52.5</v>
      </c>
      <c r="BZ15" s="1">
        <v>0</v>
      </c>
      <c r="CA15" s="1">
        <v>3.5</v>
      </c>
      <c r="CB15" s="1">
        <v>0.75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5.3117602600000007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4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0.75</v>
      </c>
      <c r="W16" s="1">
        <v>13</v>
      </c>
      <c r="X16" s="1">
        <v>0</v>
      </c>
      <c r="Y16" s="1">
        <v>0</v>
      </c>
      <c r="AA16" s="1">
        <v>0</v>
      </c>
      <c r="AB16" s="1">
        <v>0</v>
      </c>
      <c r="AC16" s="1">
        <v>0.25</v>
      </c>
      <c r="AD16" s="1">
        <v>0.25</v>
      </c>
      <c r="AE16" s="1">
        <v>0.1</v>
      </c>
      <c r="AF16" s="1">
        <v>0</v>
      </c>
      <c r="AG16" s="1">
        <v>1.75</v>
      </c>
      <c r="AH16" s="1">
        <v>0</v>
      </c>
      <c r="AI16" s="1">
        <v>0</v>
      </c>
      <c r="AJ16" s="1">
        <v>0.5</v>
      </c>
      <c r="AK16" s="1">
        <v>0</v>
      </c>
      <c r="AL16" s="1">
        <v>2.5</v>
      </c>
      <c r="AM16" s="1">
        <v>16.600000000000001</v>
      </c>
      <c r="AN16" s="1">
        <v>0.3</v>
      </c>
      <c r="AO16" s="1">
        <v>4.0999999999999996</v>
      </c>
      <c r="AP16" s="1">
        <v>14.5</v>
      </c>
      <c r="AQ16" s="1">
        <v>20.5</v>
      </c>
      <c r="AR16" s="1">
        <v>0</v>
      </c>
      <c r="AS16" s="1">
        <v>4</v>
      </c>
      <c r="AT16" s="1">
        <v>0.75</v>
      </c>
      <c r="AU16" s="1">
        <v>0.25</v>
      </c>
      <c r="AV16" s="1">
        <v>0</v>
      </c>
      <c r="AW16" s="1">
        <v>0</v>
      </c>
      <c r="AX16" s="1">
        <v>9.75</v>
      </c>
      <c r="AY16" s="1">
        <v>1.25</v>
      </c>
      <c r="AZ16" s="1">
        <v>0</v>
      </c>
      <c r="BA16" s="1">
        <v>0</v>
      </c>
      <c r="BB16" s="1">
        <v>1.25</v>
      </c>
      <c r="BC16" s="1">
        <v>11.25</v>
      </c>
      <c r="BD16" s="1">
        <v>7</v>
      </c>
      <c r="BE16" s="1">
        <v>2.5</v>
      </c>
      <c r="BF16" s="1">
        <v>0.25</v>
      </c>
      <c r="BG16" s="1">
        <v>2.25</v>
      </c>
      <c r="BH16" s="1">
        <v>1.5</v>
      </c>
      <c r="BI16" s="1">
        <v>1.06</v>
      </c>
      <c r="BJ16" s="1">
        <v>37.75</v>
      </c>
      <c r="BK16" s="1">
        <v>23.75</v>
      </c>
      <c r="BL16" s="1">
        <v>63</v>
      </c>
      <c r="BM16" s="1">
        <v>14</v>
      </c>
      <c r="BN16" s="1">
        <v>2</v>
      </c>
      <c r="BO16" s="1">
        <v>14</v>
      </c>
      <c r="BP16" s="1">
        <v>6</v>
      </c>
      <c r="BQ16" s="1">
        <v>0.75</v>
      </c>
      <c r="BR16" s="1">
        <v>13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51</v>
      </c>
      <c r="BZ16" s="1">
        <v>0</v>
      </c>
      <c r="CA16" s="1">
        <v>6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7.9483003099999978</v>
      </c>
      <c r="CL16" s="1">
        <v>1</v>
      </c>
    </row>
    <row r="17" spans="1:90" x14ac:dyDescent="0.25">
      <c r="A17" s="1" t="s">
        <v>62</v>
      </c>
      <c r="B17" s="1">
        <v>5.2</v>
      </c>
      <c r="C17" s="1">
        <v>4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1.75</v>
      </c>
      <c r="V17" s="1">
        <v>0.5</v>
      </c>
      <c r="W17" s="1">
        <v>29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3.25</v>
      </c>
      <c r="AH17" s="1">
        <v>0</v>
      </c>
      <c r="AI17" s="1">
        <v>0</v>
      </c>
      <c r="AJ17" s="1">
        <v>0.25</v>
      </c>
      <c r="AK17" s="1">
        <v>0</v>
      </c>
      <c r="AL17" s="1">
        <v>0</v>
      </c>
      <c r="AM17" s="1">
        <v>22.65</v>
      </c>
      <c r="AN17" s="1">
        <v>0</v>
      </c>
      <c r="AO17" s="1">
        <v>4.0999999999999996</v>
      </c>
      <c r="AP17" s="1">
        <v>14</v>
      </c>
      <c r="AQ17" s="1">
        <v>17</v>
      </c>
      <c r="AR17" s="1">
        <v>0</v>
      </c>
      <c r="AS17" s="1">
        <v>3.5</v>
      </c>
      <c r="AT17" s="1">
        <v>0.75</v>
      </c>
      <c r="AU17" s="1">
        <v>0</v>
      </c>
      <c r="AV17" s="1">
        <v>0</v>
      </c>
      <c r="AX17" s="1">
        <v>8.5</v>
      </c>
      <c r="AY17" s="1">
        <v>0.25</v>
      </c>
      <c r="AZ17" s="1">
        <v>0</v>
      </c>
      <c r="BA17" s="1">
        <v>0</v>
      </c>
      <c r="BB17" s="1">
        <v>0.25</v>
      </c>
      <c r="BC17" s="1">
        <v>8.25</v>
      </c>
      <c r="BD17" s="1">
        <v>5.5</v>
      </c>
      <c r="BE17" s="1">
        <v>4</v>
      </c>
      <c r="BF17" s="1">
        <v>0.75</v>
      </c>
      <c r="BG17" s="1">
        <v>0.5</v>
      </c>
      <c r="BH17" s="1">
        <v>0.75</v>
      </c>
      <c r="BI17" s="1">
        <v>1.04</v>
      </c>
      <c r="BJ17" s="1">
        <v>14.25</v>
      </c>
      <c r="BK17" s="1">
        <v>11</v>
      </c>
      <c r="BL17" s="1">
        <v>77</v>
      </c>
      <c r="BM17" s="1">
        <v>4.25</v>
      </c>
      <c r="BN17" s="1">
        <v>2</v>
      </c>
      <c r="BO17" s="1">
        <v>47</v>
      </c>
      <c r="BP17" s="1">
        <v>1.75</v>
      </c>
      <c r="BQ17" s="1">
        <v>0.5</v>
      </c>
      <c r="BR17" s="1">
        <v>29</v>
      </c>
      <c r="BS17" s="1">
        <v>0</v>
      </c>
      <c r="BT17" s="1">
        <v>0</v>
      </c>
      <c r="BU17" s="1">
        <v>4</v>
      </c>
      <c r="BV17" s="1">
        <v>0</v>
      </c>
      <c r="BW17" s="1">
        <v>0</v>
      </c>
      <c r="BX17" s="1">
        <v>0</v>
      </c>
      <c r="BY17" s="1">
        <v>23.25</v>
      </c>
      <c r="BZ17" s="1">
        <v>0</v>
      </c>
      <c r="CA17" s="1">
        <v>1.75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4.9009139099999999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FB9-7187-4077-840C-ADBAD534D701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92" width="9.140625" style="1"/>
    <col min="93" max="93" width="9.140625" style="1" customWidth="1"/>
    <col min="94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62</v>
      </c>
      <c r="B2" s="1">
        <v>5.2</v>
      </c>
      <c r="C2" s="1">
        <v>5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</v>
      </c>
      <c r="V2" s="1">
        <v>0.6</v>
      </c>
      <c r="W2" s="1">
        <v>23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2.8</v>
      </c>
      <c r="AH2" s="1">
        <v>0.2</v>
      </c>
      <c r="AI2" s="1">
        <v>0</v>
      </c>
      <c r="AJ2" s="1">
        <v>0.2</v>
      </c>
      <c r="AK2" s="1">
        <v>0</v>
      </c>
      <c r="AL2" s="1">
        <v>0</v>
      </c>
      <c r="AM2" s="1">
        <v>20.56</v>
      </c>
      <c r="AN2" s="1">
        <v>0</v>
      </c>
      <c r="AO2" s="1">
        <v>3.5</v>
      </c>
      <c r="AP2" s="1">
        <v>12.8</v>
      </c>
      <c r="AQ2" s="1">
        <v>15.2</v>
      </c>
      <c r="AR2" s="1">
        <v>0</v>
      </c>
      <c r="AS2" s="1">
        <v>2.8</v>
      </c>
      <c r="AT2" s="1">
        <v>1</v>
      </c>
      <c r="AU2" s="1">
        <v>0</v>
      </c>
      <c r="AV2" s="1">
        <v>0</v>
      </c>
      <c r="AX2" s="1">
        <v>8.4</v>
      </c>
      <c r="AY2" s="1">
        <v>0.2</v>
      </c>
      <c r="AZ2" s="1">
        <v>0</v>
      </c>
      <c r="BA2" s="1">
        <v>0</v>
      </c>
      <c r="BB2" s="1">
        <v>0.2</v>
      </c>
      <c r="BC2" s="1">
        <v>8.4</v>
      </c>
      <c r="BD2" s="1">
        <v>5.6</v>
      </c>
      <c r="BE2" s="1">
        <v>3.8</v>
      </c>
      <c r="BF2" s="1">
        <v>0.6</v>
      </c>
      <c r="BG2" s="1">
        <v>0.6</v>
      </c>
      <c r="BH2" s="1">
        <v>1.2</v>
      </c>
      <c r="BI2" s="1">
        <v>1.18</v>
      </c>
      <c r="BJ2" s="1">
        <v>17.2</v>
      </c>
      <c r="BK2" s="1">
        <v>13.2</v>
      </c>
      <c r="BL2" s="1">
        <v>77</v>
      </c>
      <c r="BM2" s="1">
        <v>5.2</v>
      </c>
      <c r="BN2" s="1">
        <v>2.2000000000000002</v>
      </c>
      <c r="BO2" s="1">
        <v>42</v>
      </c>
      <c r="BP2" s="1">
        <v>2.6</v>
      </c>
      <c r="BQ2" s="1">
        <v>0.6</v>
      </c>
      <c r="BR2" s="1">
        <v>23</v>
      </c>
      <c r="BS2" s="1">
        <v>0</v>
      </c>
      <c r="BT2" s="1">
        <v>0</v>
      </c>
      <c r="BU2" s="1">
        <v>5</v>
      </c>
      <c r="BV2" s="1">
        <v>0</v>
      </c>
      <c r="BW2" s="1">
        <v>0</v>
      </c>
      <c r="BX2" s="1">
        <v>0.2</v>
      </c>
      <c r="BY2" s="1">
        <v>25.8</v>
      </c>
      <c r="BZ2" s="1">
        <v>0</v>
      </c>
      <c r="CA2" s="1">
        <v>2.6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4.7228493800000013</v>
      </c>
      <c r="CL2" s="1">
        <v>14</v>
      </c>
    </row>
    <row r="3" spans="1:90" x14ac:dyDescent="0.25">
      <c r="A3" s="1" t="s">
        <v>70</v>
      </c>
      <c r="B3" s="1">
        <v>5.5</v>
      </c>
      <c r="C3" s="1">
        <v>4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1.25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1.75</v>
      </c>
      <c r="AH3" s="1">
        <v>0.25</v>
      </c>
      <c r="AI3" s="1">
        <v>0</v>
      </c>
      <c r="AJ3" s="1">
        <v>0.5</v>
      </c>
      <c r="AK3" s="1">
        <v>0</v>
      </c>
      <c r="AL3" s="1">
        <v>0</v>
      </c>
      <c r="AM3" s="1">
        <v>16</v>
      </c>
      <c r="AN3" s="1">
        <v>0</v>
      </c>
      <c r="AO3" s="1">
        <v>3.6</v>
      </c>
      <c r="AP3" s="1">
        <v>13.25</v>
      </c>
      <c r="AQ3" s="1">
        <v>19.25</v>
      </c>
      <c r="AR3" s="1">
        <v>0.5</v>
      </c>
      <c r="AS3" s="1">
        <v>4.25</v>
      </c>
      <c r="AT3" s="1">
        <v>1</v>
      </c>
      <c r="AU3" s="1">
        <v>0</v>
      </c>
      <c r="AV3" s="1">
        <v>0</v>
      </c>
      <c r="AX3" s="1">
        <v>10</v>
      </c>
      <c r="AY3" s="1">
        <v>0</v>
      </c>
      <c r="AZ3" s="1">
        <v>0</v>
      </c>
      <c r="BA3" s="1">
        <v>0</v>
      </c>
      <c r="BB3" s="1">
        <v>0</v>
      </c>
      <c r="BC3" s="1">
        <v>10.75</v>
      </c>
      <c r="BD3" s="1">
        <v>7.75</v>
      </c>
      <c r="BE3" s="1">
        <v>2.75</v>
      </c>
      <c r="BF3" s="1">
        <v>0.75</v>
      </c>
      <c r="BG3" s="1">
        <v>2.25</v>
      </c>
      <c r="BH3" s="1">
        <v>1.25</v>
      </c>
      <c r="BI3" s="1">
        <v>0.97</v>
      </c>
      <c r="BJ3" s="1">
        <v>28.5</v>
      </c>
      <c r="BK3" s="1">
        <v>22.75</v>
      </c>
      <c r="BL3" s="1">
        <v>80</v>
      </c>
      <c r="BM3" s="1">
        <v>7.75</v>
      </c>
      <c r="BN3" s="1">
        <v>3.5</v>
      </c>
      <c r="BO3" s="1">
        <v>45</v>
      </c>
      <c r="BP3" s="1">
        <v>2.5</v>
      </c>
      <c r="BQ3" s="1">
        <v>1.25</v>
      </c>
      <c r="BR3" s="1">
        <v>50</v>
      </c>
      <c r="BS3" s="1">
        <v>0</v>
      </c>
      <c r="BT3" s="1">
        <v>0</v>
      </c>
      <c r="BU3" s="1">
        <v>4</v>
      </c>
      <c r="BV3" s="1">
        <v>0</v>
      </c>
      <c r="BW3" s="1">
        <v>0</v>
      </c>
      <c r="BX3" s="1">
        <v>0</v>
      </c>
      <c r="BY3" s="1">
        <v>36.5</v>
      </c>
      <c r="BZ3" s="1">
        <v>0</v>
      </c>
      <c r="CA3" s="1">
        <v>2.5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5.4369349300000005</v>
      </c>
      <c r="CL3" s="1">
        <v>9</v>
      </c>
    </row>
    <row r="4" spans="1:90" x14ac:dyDescent="0.25">
      <c r="A4" s="1" t="s">
        <v>66</v>
      </c>
      <c r="B4" s="1">
        <v>4.9000000000000004</v>
      </c>
      <c r="C4" s="1">
        <v>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7.75</v>
      </c>
      <c r="V4" s="1">
        <v>1</v>
      </c>
      <c r="W4" s="1">
        <v>13</v>
      </c>
      <c r="X4" s="1">
        <v>0</v>
      </c>
      <c r="Y4" s="1">
        <v>0</v>
      </c>
      <c r="AA4" s="1">
        <v>0</v>
      </c>
      <c r="AB4" s="1">
        <v>0</v>
      </c>
      <c r="AC4" s="1">
        <v>0.25</v>
      </c>
      <c r="AD4" s="1">
        <v>0</v>
      </c>
      <c r="AE4" s="1">
        <v>0.01</v>
      </c>
      <c r="AF4" s="1">
        <v>0</v>
      </c>
      <c r="AG4" s="1">
        <v>3</v>
      </c>
      <c r="AH4" s="1">
        <v>0.25</v>
      </c>
      <c r="AI4" s="1">
        <v>0</v>
      </c>
      <c r="AJ4" s="1">
        <v>0.25</v>
      </c>
      <c r="AK4" s="1">
        <v>0</v>
      </c>
      <c r="AL4" s="1">
        <v>2.5</v>
      </c>
      <c r="AM4" s="1">
        <v>19.399999999999999</v>
      </c>
      <c r="AN4" s="1">
        <v>0</v>
      </c>
      <c r="AO4" s="1">
        <v>3.6</v>
      </c>
      <c r="AP4" s="1">
        <v>14</v>
      </c>
      <c r="AQ4" s="1">
        <v>17</v>
      </c>
      <c r="AR4" s="1">
        <v>0</v>
      </c>
      <c r="AS4" s="1">
        <v>3</v>
      </c>
      <c r="AT4" s="1">
        <v>1</v>
      </c>
      <c r="AU4" s="1">
        <v>0</v>
      </c>
      <c r="AV4" s="1">
        <v>0</v>
      </c>
      <c r="AX4" s="1">
        <v>8</v>
      </c>
      <c r="AY4" s="1">
        <v>1</v>
      </c>
      <c r="AZ4" s="1">
        <v>0</v>
      </c>
      <c r="BA4" s="1">
        <v>0</v>
      </c>
      <c r="BB4" s="1">
        <v>1</v>
      </c>
      <c r="BC4" s="1">
        <v>12</v>
      </c>
      <c r="BD4" s="1">
        <v>6</v>
      </c>
      <c r="BE4" s="1">
        <v>4</v>
      </c>
      <c r="BF4" s="1">
        <v>1.5</v>
      </c>
      <c r="BG4" s="1">
        <v>2</v>
      </c>
      <c r="BH4" s="1">
        <v>1.25</v>
      </c>
      <c r="BI4" s="1">
        <v>1.1399999999999999</v>
      </c>
      <c r="BJ4" s="1">
        <v>25.5</v>
      </c>
      <c r="BK4" s="1">
        <v>8.75</v>
      </c>
      <c r="BL4" s="1">
        <v>34</v>
      </c>
      <c r="BM4" s="1">
        <v>17.75</v>
      </c>
      <c r="BN4" s="1">
        <v>3.5</v>
      </c>
      <c r="BO4" s="1">
        <v>20</v>
      </c>
      <c r="BP4" s="1">
        <v>7.75</v>
      </c>
      <c r="BQ4" s="1">
        <v>1</v>
      </c>
      <c r="BR4" s="1">
        <v>13</v>
      </c>
      <c r="BS4" s="1">
        <v>0</v>
      </c>
      <c r="BT4" s="1">
        <v>0</v>
      </c>
      <c r="BU4" s="1">
        <v>4</v>
      </c>
      <c r="BV4" s="1">
        <v>0</v>
      </c>
      <c r="BW4" s="1">
        <v>0</v>
      </c>
      <c r="BX4" s="1">
        <v>0</v>
      </c>
      <c r="BY4" s="1">
        <v>34.5</v>
      </c>
      <c r="BZ4" s="1">
        <v>0</v>
      </c>
      <c r="CA4" s="1">
        <v>7.75</v>
      </c>
      <c r="CB4" s="1">
        <v>1.25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4.8606349400000015</v>
      </c>
      <c r="CL4" s="1">
        <v>6</v>
      </c>
    </row>
    <row r="5" spans="1:90" x14ac:dyDescent="0.25">
      <c r="A5" s="1" t="s">
        <v>76</v>
      </c>
      <c r="B5" s="1">
        <v>6.1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0.8</v>
      </c>
      <c r="AK5" s="1">
        <v>0</v>
      </c>
      <c r="AL5" s="1">
        <v>0</v>
      </c>
      <c r="AM5" s="1">
        <v>11.28</v>
      </c>
      <c r="AN5" s="1">
        <v>0</v>
      </c>
      <c r="AO5" s="1">
        <v>5</v>
      </c>
      <c r="AP5" s="1">
        <v>12</v>
      </c>
      <c r="AQ5" s="1">
        <v>21.6</v>
      </c>
      <c r="AR5" s="1">
        <v>0.4</v>
      </c>
      <c r="AS5" s="1">
        <v>5.6</v>
      </c>
      <c r="AT5" s="1">
        <v>0.2</v>
      </c>
      <c r="AU5" s="1">
        <v>0</v>
      </c>
      <c r="AV5" s="1">
        <v>0</v>
      </c>
      <c r="AX5" s="1">
        <v>8</v>
      </c>
      <c r="AY5" s="1">
        <v>0.4</v>
      </c>
      <c r="AZ5" s="1">
        <v>0</v>
      </c>
      <c r="BA5" s="1">
        <v>0</v>
      </c>
      <c r="BB5" s="1">
        <v>0.4</v>
      </c>
      <c r="BC5" s="1">
        <v>6.2</v>
      </c>
      <c r="BD5" s="1">
        <v>3.8</v>
      </c>
      <c r="BE5" s="1">
        <v>1</v>
      </c>
      <c r="BF5" s="1">
        <v>0.8</v>
      </c>
      <c r="BG5" s="1">
        <v>0.8</v>
      </c>
      <c r="BH5" s="1">
        <v>0.4</v>
      </c>
      <c r="BI5" s="1">
        <v>0.4</v>
      </c>
      <c r="BJ5" s="1">
        <v>22.2</v>
      </c>
      <c r="BK5" s="1">
        <v>20</v>
      </c>
      <c r="BL5" s="1">
        <v>90</v>
      </c>
      <c r="BM5" s="1">
        <v>2</v>
      </c>
      <c r="BN5" s="1">
        <v>0.6</v>
      </c>
      <c r="BO5" s="1">
        <v>30</v>
      </c>
      <c r="BP5" s="1">
        <v>0.6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29.8</v>
      </c>
      <c r="BZ5" s="1">
        <v>0</v>
      </c>
      <c r="CA5" s="1">
        <v>0.6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4.7018506800000015</v>
      </c>
      <c r="CL5" s="1">
        <v>6</v>
      </c>
    </row>
    <row r="6" spans="1:90" x14ac:dyDescent="0.25">
      <c r="A6" s="1" t="s">
        <v>79</v>
      </c>
      <c r="B6" s="1">
        <v>5.0999999999999996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8.5</v>
      </c>
      <c r="V6" s="1">
        <v>2.5</v>
      </c>
      <c r="W6" s="1">
        <v>29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17.7</v>
      </c>
      <c r="AN6" s="1">
        <v>0</v>
      </c>
      <c r="AO6" s="1">
        <v>5</v>
      </c>
      <c r="AP6" s="1">
        <v>15.5</v>
      </c>
      <c r="AQ6" s="1">
        <v>27.5</v>
      </c>
      <c r="AR6" s="1">
        <v>1</v>
      </c>
      <c r="AS6" s="1">
        <v>7.5</v>
      </c>
      <c r="AT6" s="1">
        <v>0</v>
      </c>
      <c r="AU6" s="1">
        <v>0.5</v>
      </c>
      <c r="AV6" s="1">
        <v>0.5</v>
      </c>
      <c r="AW6" s="1">
        <v>100</v>
      </c>
      <c r="AX6" s="1">
        <v>13.5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9</v>
      </c>
      <c r="BE6" s="1">
        <v>2</v>
      </c>
      <c r="BF6" s="1">
        <v>2</v>
      </c>
      <c r="BG6" s="1">
        <v>4</v>
      </c>
      <c r="BH6" s="1">
        <v>0</v>
      </c>
      <c r="BI6" s="1">
        <v>0.56999999999999995</v>
      </c>
      <c r="BJ6" s="1">
        <v>31.5</v>
      </c>
      <c r="BK6" s="1">
        <v>22</v>
      </c>
      <c r="BL6" s="1">
        <v>70</v>
      </c>
      <c r="BM6" s="1">
        <v>12.5</v>
      </c>
      <c r="BN6" s="1">
        <v>4</v>
      </c>
      <c r="BO6" s="1">
        <v>32</v>
      </c>
      <c r="BP6" s="1">
        <v>8.5</v>
      </c>
      <c r="BQ6" s="1">
        <v>2.5</v>
      </c>
      <c r="BR6" s="1">
        <v>29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0.5</v>
      </c>
      <c r="BY6" s="1">
        <v>44.5</v>
      </c>
      <c r="BZ6" s="1">
        <v>0</v>
      </c>
      <c r="CA6" s="1">
        <v>8.5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3.5637860299999997</v>
      </c>
      <c r="CL6" s="1">
        <v>3</v>
      </c>
    </row>
    <row r="7" spans="1:90" x14ac:dyDescent="0.25">
      <c r="A7" s="1" t="s">
        <v>74</v>
      </c>
      <c r="B7" s="1">
        <v>4.5999999999999996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</v>
      </c>
      <c r="V7" s="1">
        <v>0.2</v>
      </c>
      <c r="W7" s="1">
        <v>33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24.48</v>
      </c>
      <c r="AN7" s="1">
        <v>0</v>
      </c>
      <c r="AO7" s="1">
        <v>4.2</v>
      </c>
      <c r="AP7" s="1">
        <v>17.399999999999999</v>
      </c>
      <c r="AQ7" s="1">
        <v>22.2</v>
      </c>
      <c r="AR7" s="1">
        <v>0.4</v>
      </c>
      <c r="AS7" s="1">
        <v>4.2</v>
      </c>
      <c r="AT7" s="1">
        <v>1.6</v>
      </c>
      <c r="AU7" s="1">
        <v>0</v>
      </c>
      <c r="AV7" s="1">
        <v>0</v>
      </c>
      <c r="AX7" s="1">
        <v>8.4</v>
      </c>
      <c r="AY7" s="1">
        <v>1.6</v>
      </c>
      <c r="AZ7" s="1">
        <v>0</v>
      </c>
      <c r="BA7" s="1">
        <v>0.4</v>
      </c>
      <c r="BB7" s="1">
        <v>2</v>
      </c>
      <c r="BC7" s="1">
        <v>13.6</v>
      </c>
      <c r="BD7" s="1">
        <v>8.1999999999999993</v>
      </c>
      <c r="BE7" s="1">
        <v>4.8</v>
      </c>
      <c r="BF7" s="1">
        <v>1.2</v>
      </c>
      <c r="BG7" s="1">
        <v>2</v>
      </c>
      <c r="BH7" s="1">
        <v>1.4</v>
      </c>
      <c r="BI7" s="1">
        <v>1.39</v>
      </c>
      <c r="BJ7" s="1">
        <v>25.2</v>
      </c>
      <c r="BK7" s="1">
        <v>19.2</v>
      </c>
      <c r="BL7" s="1">
        <v>76</v>
      </c>
      <c r="BM7" s="1">
        <v>5.4</v>
      </c>
      <c r="BN7" s="1">
        <v>2</v>
      </c>
      <c r="BO7" s="1">
        <v>37</v>
      </c>
      <c r="BP7" s="1">
        <v>0.6</v>
      </c>
      <c r="BQ7" s="1">
        <v>0.2</v>
      </c>
      <c r="BR7" s="1">
        <v>33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37.799999999999997</v>
      </c>
      <c r="BZ7" s="1">
        <v>0</v>
      </c>
      <c r="CA7" s="1">
        <v>0.6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4.1816576900000015</v>
      </c>
      <c r="CL7" s="1">
        <v>3</v>
      </c>
    </row>
    <row r="8" spans="1:90" x14ac:dyDescent="0.25">
      <c r="A8" s="1" t="s">
        <v>80</v>
      </c>
      <c r="B8" s="1">
        <v>4.0999999999999996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6</v>
      </c>
      <c r="W8" s="1">
        <v>60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28.2</v>
      </c>
      <c r="AN8" s="1">
        <v>0</v>
      </c>
      <c r="AO8" s="1">
        <v>4.0999999999999996</v>
      </c>
      <c r="AP8" s="1">
        <v>18</v>
      </c>
      <c r="AQ8" s="1">
        <v>18</v>
      </c>
      <c r="AR8" s="1">
        <v>0</v>
      </c>
      <c r="AS8" s="1">
        <v>3</v>
      </c>
      <c r="AT8" s="1">
        <v>1</v>
      </c>
      <c r="AU8" s="1">
        <v>0</v>
      </c>
      <c r="AV8" s="1">
        <v>0</v>
      </c>
      <c r="AX8" s="1">
        <v>10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7</v>
      </c>
      <c r="BE8" s="1">
        <v>5</v>
      </c>
      <c r="BF8" s="1">
        <v>1</v>
      </c>
      <c r="BG8" s="1">
        <v>2</v>
      </c>
      <c r="BH8" s="1">
        <v>1</v>
      </c>
      <c r="BI8" s="1">
        <v>1.25</v>
      </c>
      <c r="BJ8" s="1">
        <v>30</v>
      </c>
      <c r="BK8" s="1">
        <v>18</v>
      </c>
      <c r="BL8" s="1">
        <v>60</v>
      </c>
      <c r="BM8" s="1">
        <v>21</v>
      </c>
      <c r="BN8" s="1">
        <v>10</v>
      </c>
      <c r="BO8" s="1">
        <v>48</v>
      </c>
      <c r="BP8" s="1">
        <v>10</v>
      </c>
      <c r="BQ8" s="1">
        <v>6</v>
      </c>
      <c r="BR8" s="1">
        <v>60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1</v>
      </c>
      <c r="BY8" s="1">
        <v>39</v>
      </c>
      <c r="BZ8" s="1">
        <v>0</v>
      </c>
      <c r="CA8" s="1">
        <v>10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0.85928995000000019</v>
      </c>
      <c r="CL8" s="1">
        <v>3</v>
      </c>
    </row>
    <row r="9" spans="1:90" x14ac:dyDescent="0.25">
      <c r="A9" s="1" t="s">
        <v>75</v>
      </c>
      <c r="B9" s="1">
        <v>5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</v>
      </c>
      <c r="V9" s="1">
        <v>0.6</v>
      </c>
      <c r="W9" s="1">
        <v>38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2.2000000000000002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18.88</v>
      </c>
      <c r="AN9" s="1">
        <v>0</v>
      </c>
      <c r="AO9" s="1">
        <v>3.6</v>
      </c>
      <c r="AP9" s="1">
        <v>11.8</v>
      </c>
      <c r="AQ9" s="1">
        <v>14.2</v>
      </c>
      <c r="AR9" s="1">
        <v>0</v>
      </c>
      <c r="AS9" s="1">
        <v>2.6</v>
      </c>
      <c r="AT9" s="1">
        <v>1.4</v>
      </c>
      <c r="AU9" s="1">
        <v>0</v>
      </c>
      <c r="AV9" s="1">
        <v>0</v>
      </c>
      <c r="AX9" s="1">
        <v>5.8</v>
      </c>
      <c r="AY9" s="1">
        <v>0.6</v>
      </c>
      <c r="AZ9" s="1">
        <v>0</v>
      </c>
      <c r="BA9" s="1">
        <v>0</v>
      </c>
      <c r="BB9" s="1">
        <v>0.6</v>
      </c>
      <c r="BC9" s="1">
        <v>11.8</v>
      </c>
      <c r="BD9" s="1">
        <v>8.1999999999999993</v>
      </c>
      <c r="BE9" s="1">
        <v>3.8</v>
      </c>
      <c r="BF9" s="1">
        <v>0.4</v>
      </c>
      <c r="BG9" s="1">
        <v>2.4</v>
      </c>
      <c r="BH9" s="1">
        <v>1.6</v>
      </c>
      <c r="BI9" s="1">
        <v>1.26</v>
      </c>
      <c r="BJ9" s="1">
        <v>18.399999999999999</v>
      </c>
      <c r="BK9" s="1">
        <v>12</v>
      </c>
      <c r="BL9" s="1">
        <v>65</v>
      </c>
      <c r="BM9" s="1">
        <v>7.2</v>
      </c>
      <c r="BN9" s="1">
        <v>2</v>
      </c>
      <c r="BO9" s="1">
        <v>28</v>
      </c>
      <c r="BP9" s="1">
        <v>1.6</v>
      </c>
      <c r="BQ9" s="1">
        <v>0.6</v>
      </c>
      <c r="BR9" s="1">
        <v>38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26.6</v>
      </c>
      <c r="BZ9" s="1">
        <v>0</v>
      </c>
      <c r="CA9" s="1">
        <v>1.6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4.4303242199999993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0.4</v>
      </c>
      <c r="V10" s="1">
        <v>0.4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0.2</v>
      </c>
      <c r="AK10" s="1">
        <v>0</v>
      </c>
      <c r="AL10" s="1">
        <v>0</v>
      </c>
      <c r="AM10" s="1">
        <v>25.96</v>
      </c>
      <c r="AN10" s="1">
        <v>0</v>
      </c>
      <c r="AO10" s="1">
        <v>3.7</v>
      </c>
      <c r="AP10" s="1">
        <v>14.2</v>
      </c>
      <c r="AQ10" s="1">
        <v>19.600000000000001</v>
      </c>
      <c r="AR10" s="1">
        <v>0.4</v>
      </c>
      <c r="AS10" s="1">
        <v>4.8</v>
      </c>
      <c r="AT10" s="1">
        <v>0.8</v>
      </c>
      <c r="AU10" s="1">
        <v>0</v>
      </c>
      <c r="AV10" s="1">
        <v>0</v>
      </c>
      <c r="AX10" s="1">
        <v>5.2</v>
      </c>
      <c r="AY10" s="1">
        <v>0.6</v>
      </c>
      <c r="AZ10" s="1">
        <v>0</v>
      </c>
      <c r="BA10" s="1">
        <v>0</v>
      </c>
      <c r="BB10" s="1">
        <v>0.6</v>
      </c>
      <c r="BC10" s="1">
        <v>11.6</v>
      </c>
      <c r="BD10" s="1">
        <v>5.4</v>
      </c>
      <c r="BE10" s="1">
        <v>3.8</v>
      </c>
      <c r="BF10" s="1">
        <v>0.8</v>
      </c>
      <c r="BG10" s="1">
        <v>0.8</v>
      </c>
      <c r="BH10" s="1">
        <v>1.6</v>
      </c>
      <c r="BI10" s="1">
        <v>1.22</v>
      </c>
      <c r="BJ10" s="1">
        <v>18.399999999999999</v>
      </c>
      <c r="BK10" s="1">
        <v>16.600000000000001</v>
      </c>
      <c r="BL10" s="1">
        <v>90</v>
      </c>
      <c r="BM10" s="1">
        <v>2.4</v>
      </c>
      <c r="BN10" s="1">
        <v>1.6</v>
      </c>
      <c r="BO10" s="1">
        <v>67</v>
      </c>
      <c r="BP10" s="1">
        <v>0.4</v>
      </c>
      <c r="BQ10" s="1">
        <v>0.4</v>
      </c>
      <c r="BR10" s="1">
        <v>100</v>
      </c>
      <c r="BS10" s="1">
        <v>0</v>
      </c>
      <c r="BT10" s="1">
        <v>0</v>
      </c>
      <c r="BU10" s="1">
        <v>5</v>
      </c>
      <c r="BV10" s="1">
        <v>0</v>
      </c>
      <c r="BW10" s="1">
        <v>0</v>
      </c>
      <c r="BX10" s="1">
        <v>0</v>
      </c>
      <c r="BY10" s="1">
        <v>26</v>
      </c>
      <c r="BZ10" s="1">
        <v>0</v>
      </c>
      <c r="CA10" s="1">
        <v>0.4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4.7867049400000008</v>
      </c>
      <c r="CL10" s="1">
        <v>2</v>
      </c>
    </row>
    <row r="11" spans="1:90" x14ac:dyDescent="0.25">
      <c r="A11" s="1" t="s">
        <v>61</v>
      </c>
      <c r="B11" s="1">
        <v>4.5999999999999996</v>
      </c>
      <c r="C11" s="1">
        <v>5</v>
      </c>
      <c r="D11" s="1">
        <v>90</v>
      </c>
      <c r="E11" s="1">
        <v>0.06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0.8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0.2</v>
      </c>
      <c r="AD11" s="1">
        <v>0.2</v>
      </c>
      <c r="AE11" s="1">
        <v>0.08</v>
      </c>
      <c r="AF11" s="1">
        <v>0</v>
      </c>
      <c r="AG11" s="1">
        <v>1.8</v>
      </c>
      <c r="AH11" s="1">
        <v>0.2</v>
      </c>
      <c r="AI11" s="1">
        <v>0</v>
      </c>
      <c r="AJ11" s="1">
        <v>0.4</v>
      </c>
      <c r="AK11" s="1">
        <v>0</v>
      </c>
      <c r="AL11" s="1">
        <v>2</v>
      </c>
      <c r="AM11" s="1">
        <v>15.48</v>
      </c>
      <c r="AN11" s="1">
        <v>0.2</v>
      </c>
      <c r="AO11" s="1">
        <v>3.7</v>
      </c>
      <c r="AP11" s="1">
        <v>13.2</v>
      </c>
      <c r="AQ11" s="1">
        <v>18</v>
      </c>
      <c r="AR11" s="1">
        <v>0</v>
      </c>
      <c r="AS11" s="1">
        <v>3.4</v>
      </c>
      <c r="AT11" s="1">
        <v>0.8</v>
      </c>
      <c r="AU11" s="1">
        <v>0.2</v>
      </c>
      <c r="AV11" s="1">
        <v>0</v>
      </c>
      <c r="AW11" s="1">
        <v>0</v>
      </c>
      <c r="AX11" s="1">
        <v>8.6</v>
      </c>
      <c r="AY11" s="1">
        <v>1.2</v>
      </c>
      <c r="AZ11" s="1">
        <v>0</v>
      </c>
      <c r="BA11" s="1">
        <v>0</v>
      </c>
      <c r="BB11" s="1">
        <v>1.2</v>
      </c>
      <c r="BC11" s="1">
        <v>11.8</v>
      </c>
      <c r="BD11" s="1">
        <v>7</v>
      </c>
      <c r="BE11" s="1">
        <v>2.6</v>
      </c>
      <c r="BF11" s="1">
        <v>0.4</v>
      </c>
      <c r="BG11" s="1">
        <v>2</v>
      </c>
      <c r="BH11" s="1">
        <v>1.4</v>
      </c>
      <c r="BI11" s="1">
        <v>1.06</v>
      </c>
      <c r="BJ11" s="1">
        <v>35.4</v>
      </c>
      <c r="BK11" s="1">
        <v>22.6</v>
      </c>
      <c r="BL11" s="1">
        <v>64</v>
      </c>
      <c r="BM11" s="1">
        <v>13.2</v>
      </c>
      <c r="BN11" s="1">
        <v>2.4</v>
      </c>
      <c r="BO11" s="1">
        <v>18</v>
      </c>
      <c r="BP11" s="1">
        <v>5</v>
      </c>
      <c r="BQ11" s="1">
        <v>0.8</v>
      </c>
      <c r="BR11" s="1">
        <v>16</v>
      </c>
      <c r="BS11" s="1">
        <v>0</v>
      </c>
      <c r="BT11" s="1">
        <v>0</v>
      </c>
      <c r="BU11" s="1">
        <v>5</v>
      </c>
      <c r="BV11" s="1">
        <v>0</v>
      </c>
      <c r="BW11" s="1">
        <v>0</v>
      </c>
      <c r="BX11" s="1">
        <v>0</v>
      </c>
      <c r="BY11" s="1">
        <v>47.8</v>
      </c>
      <c r="BZ11" s="1">
        <v>0</v>
      </c>
      <c r="CA11" s="1">
        <v>5</v>
      </c>
      <c r="CB11" s="1">
        <v>0.8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7.0302087999999996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8.1999999999999993</v>
      </c>
      <c r="V12" s="1">
        <v>2.8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2.2000000000000002</v>
      </c>
      <c r="AH12" s="1">
        <v>0</v>
      </c>
      <c r="AI12" s="1">
        <v>0</v>
      </c>
      <c r="AJ12" s="1">
        <v>0.6</v>
      </c>
      <c r="AK12" s="1">
        <v>0</v>
      </c>
      <c r="AL12" s="1">
        <v>0</v>
      </c>
      <c r="AM12" s="1">
        <v>20.96</v>
      </c>
      <c r="AN12" s="1">
        <v>0</v>
      </c>
      <c r="AO12" s="1">
        <v>4.4000000000000004</v>
      </c>
      <c r="AP12" s="1">
        <v>15</v>
      </c>
      <c r="AQ12" s="1">
        <v>22.2</v>
      </c>
      <c r="AR12" s="1">
        <v>0.2</v>
      </c>
      <c r="AS12" s="1">
        <v>5</v>
      </c>
      <c r="AT12" s="1">
        <v>0.4</v>
      </c>
      <c r="AU12" s="1">
        <v>0</v>
      </c>
      <c r="AV12" s="1">
        <v>0</v>
      </c>
      <c r="AX12" s="1">
        <v>12.6</v>
      </c>
      <c r="AY12" s="1">
        <v>0.2</v>
      </c>
      <c r="AZ12" s="1">
        <v>0</v>
      </c>
      <c r="BA12" s="1">
        <v>0</v>
      </c>
      <c r="BB12" s="1">
        <v>0.2</v>
      </c>
      <c r="BC12" s="1">
        <v>10.199999999999999</v>
      </c>
      <c r="BD12" s="1">
        <v>6</v>
      </c>
      <c r="BE12" s="1">
        <v>2.6</v>
      </c>
      <c r="BF12" s="1">
        <v>0.8</v>
      </c>
      <c r="BG12" s="1">
        <v>1.8</v>
      </c>
      <c r="BH12" s="1">
        <v>0.8</v>
      </c>
      <c r="BI12" s="1">
        <v>0.77</v>
      </c>
      <c r="BJ12" s="1">
        <v>43.2</v>
      </c>
      <c r="BK12" s="1">
        <v>27.4</v>
      </c>
      <c r="BL12" s="1">
        <v>63</v>
      </c>
      <c r="BM12" s="1">
        <v>20</v>
      </c>
      <c r="BN12" s="1">
        <v>7</v>
      </c>
      <c r="BO12" s="1">
        <v>35</v>
      </c>
      <c r="BP12" s="1">
        <v>8.1999999999999993</v>
      </c>
      <c r="BQ12" s="1">
        <v>2.8</v>
      </c>
      <c r="BR12" s="1">
        <v>34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52.2</v>
      </c>
      <c r="BZ12" s="1">
        <v>0</v>
      </c>
      <c r="CA12" s="1">
        <v>8.1999999999999993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5.7986421899999998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1.25</v>
      </c>
      <c r="V13" s="1">
        <v>0.5</v>
      </c>
      <c r="W13" s="1">
        <v>40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0.25</v>
      </c>
      <c r="AI13" s="1">
        <v>0</v>
      </c>
      <c r="AJ13" s="1">
        <v>0.75</v>
      </c>
      <c r="AK13" s="1">
        <v>0</v>
      </c>
      <c r="AL13" s="1">
        <v>0</v>
      </c>
      <c r="AM13" s="1">
        <v>31.5</v>
      </c>
      <c r="AN13" s="1">
        <v>0</v>
      </c>
      <c r="AO13" s="1">
        <v>4.4000000000000004</v>
      </c>
      <c r="AP13" s="1">
        <v>17.25</v>
      </c>
      <c r="AQ13" s="1">
        <v>26.25</v>
      </c>
      <c r="AR13" s="1">
        <v>0.5</v>
      </c>
      <c r="AS13" s="1">
        <v>6.5</v>
      </c>
      <c r="AT13" s="1">
        <v>0.25</v>
      </c>
      <c r="AU13" s="1">
        <v>0</v>
      </c>
      <c r="AV13" s="1">
        <v>0</v>
      </c>
      <c r="AX13" s="1">
        <v>8.5</v>
      </c>
      <c r="AY13" s="1">
        <v>1.5</v>
      </c>
      <c r="AZ13" s="1">
        <v>0</v>
      </c>
      <c r="BA13" s="1">
        <v>0</v>
      </c>
      <c r="BB13" s="1">
        <v>1.5</v>
      </c>
      <c r="BC13" s="1">
        <v>12.75</v>
      </c>
      <c r="BD13" s="1">
        <v>8.25</v>
      </c>
      <c r="BE13" s="1">
        <v>4.5</v>
      </c>
      <c r="BF13" s="1">
        <v>0.75</v>
      </c>
      <c r="BG13" s="1">
        <v>3</v>
      </c>
      <c r="BH13" s="1">
        <v>1.25</v>
      </c>
      <c r="BI13" s="1">
        <v>1.36</v>
      </c>
      <c r="BJ13" s="1">
        <v>29</v>
      </c>
      <c r="BK13" s="1">
        <v>23.25</v>
      </c>
      <c r="BL13" s="1">
        <v>80</v>
      </c>
      <c r="BM13" s="1">
        <v>6</v>
      </c>
      <c r="BN13" s="1">
        <v>2.25</v>
      </c>
      <c r="BO13" s="1">
        <v>38</v>
      </c>
      <c r="BP13" s="1">
        <v>1.25</v>
      </c>
      <c r="BQ13" s="1">
        <v>0.5</v>
      </c>
      <c r="BR13" s="1">
        <v>40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42.5</v>
      </c>
      <c r="BZ13" s="1">
        <v>0</v>
      </c>
      <c r="CA13" s="1">
        <v>1.25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3.6412735900000008</v>
      </c>
      <c r="CL13" s="1">
        <v>2</v>
      </c>
    </row>
    <row r="14" spans="1:90" x14ac:dyDescent="0.25">
      <c r="A14" s="1" t="s">
        <v>69</v>
      </c>
      <c r="B14" s="1">
        <v>4.4000000000000004</v>
      </c>
      <c r="C14" s="1">
        <v>5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6.2</v>
      </c>
      <c r="V14" s="1">
        <v>1.2</v>
      </c>
      <c r="W14" s="1">
        <v>19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2.2000000000000002</v>
      </c>
      <c r="AH14" s="1">
        <v>0</v>
      </c>
      <c r="AI14" s="1">
        <v>0</v>
      </c>
      <c r="AJ14" s="1">
        <v>0.4</v>
      </c>
      <c r="AK14" s="1">
        <v>0</v>
      </c>
      <c r="AL14" s="1">
        <v>0</v>
      </c>
      <c r="AM14" s="1">
        <v>19.239999999999998</v>
      </c>
      <c r="AN14" s="1">
        <v>0</v>
      </c>
      <c r="AO14" s="1">
        <v>3.3</v>
      </c>
      <c r="AP14" s="1">
        <v>12.8</v>
      </c>
      <c r="AQ14" s="1">
        <v>17.600000000000001</v>
      </c>
      <c r="AR14" s="1">
        <v>0</v>
      </c>
      <c r="AS14" s="1">
        <v>3.6</v>
      </c>
      <c r="AT14" s="1">
        <v>1.2</v>
      </c>
      <c r="AU14" s="1">
        <v>0</v>
      </c>
      <c r="AV14" s="1">
        <v>0</v>
      </c>
      <c r="AX14" s="1">
        <v>6.6</v>
      </c>
      <c r="AY14" s="1">
        <v>1.2</v>
      </c>
      <c r="AZ14" s="1">
        <v>0</v>
      </c>
      <c r="BA14" s="1">
        <v>0</v>
      </c>
      <c r="BB14" s="1">
        <v>1.2</v>
      </c>
      <c r="BC14" s="1">
        <v>13.6</v>
      </c>
      <c r="BD14" s="1">
        <v>8.6</v>
      </c>
      <c r="BE14" s="1">
        <v>3.8</v>
      </c>
      <c r="BF14" s="1">
        <v>1.6</v>
      </c>
      <c r="BG14" s="1">
        <v>3.6</v>
      </c>
      <c r="BH14" s="1">
        <v>2</v>
      </c>
      <c r="BI14" s="1">
        <v>1.41</v>
      </c>
      <c r="BJ14" s="1">
        <v>25.2</v>
      </c>
      <c r="BK14" s="1">
        <v>12.6</v>
      </c>
      <c r="BL14" s="1">
        <v>50</v>
      </c>
      <c r="BM14" s="1">
        <v>14.2</v>
      </c>
      <c r="BN14" s="1">
        <v>3.6</v>
      </c>
      <c r="BO14" s="1">
        <v>25</v>
      </c>
      <c r="BP14" s="1">
        <v>6.2</v>
      </c>
      <c r="BQ14" s="1">
        <v>1.2</v>
      </c>
      <c r="BR14" s="1">
        <v>19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35</v>
      </c>
      <c r="BZ14" s="1">
        <v>0</v>
      </c>
      <c r="CA14" s="1">
        <v>6.2</v>
      </c>
      <c r="CB14" s="1">
        <v>0.4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4.49695103</v>
      </c>
      <c r="CL14" s="1">
        <v>2</v>
      </c>
    </row>
    <row r="15" spans="1:90" x14ac:dyDescent="0.25">
      <c r="A15" s="1" t="s">
        <v>71</v>
      </c>
      <c r="B15" s="1">
        <v>5.4</v>
      </c>
      <c r="C15" s="1">
        <v>5</v>
      </c>
      <c r="D15" s="1">
        <v>90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2.8</v>
      </c>
      <c r="V15" s="1">
        <v>1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0.2</v>
      </c>
      <c r="AD15" s="1">
        <v>0</v>
      </c>
      <c r="AE15" s="1">
        <v>0.01</v>
      </c>
      <c r="AF15" s="1">
        <v>0</v>
      </c>
      <c r="AG15" s="1">
        <v>3.8</v>
      </c>
      <c r="AH15" s="1">
        <v>0</v>
      </c>
      <c r="AI15" s="1">
        <v>0</v>
      </c>
      <c r="AJ15" s="1">
        <v>0.6</v>
      </c>
      <c r="AK15" s="1">
        <v>0</v>
      </c>
      <c r="AL15" s="1">
        <v>2</v>
      </c>
      <c r="AM15" s="1">
        <v>31.48</v>
      </c>
      <c r="AN15" s="1">
        <v>0</v>
      </c>
      <c r="AO15" s="1">
        <v>3.6</v>
      </c>
      <c r="AP15" s="1">
        <v>16</v>
      </c>
      <c r="AQ15" s="1">
        <v>23.2</v>
      </c>
      <c r="AR15" s="1">
        <v>1.2</v>
      </c>
      <c r="AS15" s="1">
        <v>6.2</v>
      </c>
      <c r="AT15" s="1">
        <v>1.2</v>
      </c>
      <c r="AU15" s="1">
        <v>0</v>
      </c>
      <c r="AV15" s="1">
        <v>0</v>
      </c>
      <c r="AX15" s="1">
        <v>7</v>
      </c>
      <c r="AY15" s="1">
        <v>0.8</v>
      </c>
      <c r="AZ15" s="1">
        <v>0</v>
      </c>
      <c r="BA15" s="1">
        <v>0</v>
      </c>
      <c r="BB15" s="1">
        <v>0.8</v>
      </c>
      <c r="BC15" s="1">
        <v>18</v>
      </c>
      <c r="BD15" s="1">
        <v>12</v>
      </c>
      <c r="BE15" s="1">
        <v>5.2</v>
      </c>
      <c r="BF15" s="1">
        <v>0.8</v>
      </c>
      <c r="BG15" s="1">
        <v>2.4</v>
      </c>
      <c r="BH15" s="1">
        <v>2.2000000000000002</v>
      </c>
      <c r="BI15" s="1">
        <v>1.85</v>
      </c>
      <c r="BJ15" s="1">
        <v>23.8</v>
      </c>
      <c r="BK15" s="1">
        <v>14.6</v>
      </c>
      <c r="BL15" s="1">
        <v>61</v>
      </c>
      <c r="BM15" s="1">
        <v>12.2</v>
      </c>
      <c r="BN15" s="1">
        <v>5</v>
      </c>
      <c r="BO15" s="1">
        <v>41</v>
      </c>
      <c r="BP15" s="1">
        <v>2.8</v>
      </c>
      <c r="BQ15" s="1">
        <v>1</v>
      </c>
      <c r="BR15" s="1">
        <v>36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31.8</v>
      </c>
      <c r="BZ15" s="1">
        <v>0</v>
      </c>
      <c r="CA15" s="1">
        <v>2.8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3.1943375000000018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7</v>
      </c>
      <c r="V16" s="1">
        <v>1</v>
      </c>
      <c r="W16" s="1">
        <v>14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55.2</v>
      </c>
      <c r="AN16" s="1">
        <v>0</v>
      </c>
      <c r="AO16" s="1">
        <v>5.4</v>
      </c>
      <c r="AP16" s="1">
        <v>29</v>
      </c>
      <c r="AQ16" s="1">
        <v>29</v>
      </c>
      <c r="AR16" s="1">
        <v>3</v>
      </c>
      <c r="AS16" s="1">
        <v>8</v>
      </c>
      <c r="AT16" s="1">
        <v>1</v>
      </c>
      <c r="AU16" s="1">
        <v>0</v>
      </c>
      <c r="AV16" s="1">
        <v>0</v>
      </c>
      <c r="AX16" s="1">
        <v>15</v>
      </c>
      <c r="AY16" s="1">
        <v>0</v>
      </c>
      <c r="AZ16" s="1">
        <v>0</v>
      </c>
      <c r="BA16" s="1">
        <v>0</v>
      </c>
      <c r="BB16" s="1">
        <v>0</v>
      </c>
      <c r="BC16" s="1">
        <v>22</v>
      </c>
      <c r="BD16" s="1">
        <v>10</v>
      </c>
      <c r="BE16" s="1">
        <v>9</v>
      </c>
      <c r="BF16" s="1">
        <v>1</v>
      </c>
      <c r="BG16" s="1">
        <v>0</v>
      </c>
      <c r="BH16" s="1">
        <v>1</v>
      </c>
      <c r="BI16" s="1">
        <v>1.87</v>
      </c>
      <c r="BJ16" s="1">
        <v>26</v>
      </c>
      <c r="BK16" s="1">
        <v>16</v>
      </c>
      <c r="BL16" s="1">
        <v>62</v>
      </c>
      <c r="BM16" s="1">
        <v>20</v>
      </c>
      <c r="BN16" s="1">
        <v>11</v>
      </c>
      <c r="BO16" s="1">
        <v>55</v>
      </c>
      <c r="BP16" s="1">
        <v>7</v>
      </c>
      <c r="BQ16" s="1">
        <v>1</v>
      </c>
      <c r="BR16" s="1">
        <v>14</v>
      </c>
      <c r="BS16" s="1">
        <v>0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41</v>
      </c>
      <c r="BZ16" s="1">
        <v>0</v>
      </c>
      <c r="CA16" s="1">
        <v>7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2.3279727300000017</v>
      </c>
      <c r="CL16" s="1">
        <v>2</v>
      </c>
    </row>
    <row r="17" spans="1:90" x14ac:dyDescent="0.25">
      <c r="A17" s="1" t="s">
        <v>63</v>
      </c>
      <c r="B17" s="1">
        <v>4.8</v>
      </c>
      <c r="C17" s="1">
        <v>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2.8</v>
      </c>
      <c r="V17" s="1">
        <v>0.4</v>
      </c>
      <c r="W17" s="1">
        <v>14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3.8</v>
      </c>
      <c r="AH17" s="1">
        <v>0</v>
      </c>
      <c r="AI17" s="1">
        <v>0</v>
      </c>
      <c r="AJ17" s="1">
        <v>0.2</v>
      </c>
      <c r="AK17" s="1">
        <v>0</v>
      </c>
      <c r="AL17" s="1">
        <v>0</v>
      </c>
      <c r="AM17" s="1">
        <v>29.24</v>
      </c>
      <c r="AN17" s="1">
        <v>0</v>
      </c>
      <c r="AO17" s="1">
        <v>3.6</v>
      </c>
      <c r="AP17" s="1">
        <v>17</v>
      </c>
      <c r="AQ17" s="1">
        <v>19.399999999999999</v>
      </c>
      <c r="AR17" s="1">
        <v>0.4</v>
      </c>
      <c r="AS17" s="1">
        <v>3.8</v>
      </c>
      <c r="AT17" s="1">
        <v>1.6</v>
      </c>
      <c r="AU17" s="1">
        <v>0</v>
      </c>
      <c r="AV17" s="1">
        <v>0</v>
      </c>
      <c r="AX17" s="1">
        <v>8</v>
      </c>
      <c r="AY17" s="1">
        <v>0.6</v>
      </c>
      <c r="AZ17" s="1">
        <v>0</v>
      </c>
      <c r="BA17" s="1">
        <v>0</v>
      </c>
      <c r="BB17" s="1">
        <v>0.6</v>
      </c>
      <c r="BC17" s="1">
        <v>17.399999999999999</v>
      </c>
      <c r="BD17" s="1">
        <v>12.4</v>
      </c>
      <c r="BE17" s="1">
        <v>5.4</v>
      </c>
      <c r="BF17" s="1">
        <v>0.8</v>
      </c>
      <c r="BG17" s="1">
        <v>3.6</v>
      </c>
      <c r="BH17" s="1">
        <v>2</v>
      </c>
      <c r="BI17" s="1">
        <v>1.82</v>
      </c>
      <c r="BJ17" s="1">
        <v>32.200000000000003</v>
      </c>
      <c r="BK17" s="1">
        <v>23.2</v>
      </c>
      <c r="BL17" s="1">
        <v>72</v>
      </c>
      <c r="BM17" s="1">
        <v>7</v>
      </c>
      <c r="BN17" s="1">
        <v>1.4</v>
      </c>
      <c r="BO17" s="1">
        <v>20</v>
      </c>
      <c r="BP17" s="1">
        <v>2.8</v>
      </c>
      <c r="BQ17" s="1">
        <v>0.4</v>
      </c>
      <c r="BR17" s="1">
        <v>14</v>
      </c>
      <c r="BS17" s="1">
        <v>0</v>
      </c>
      <c r="BT17" s="1">
        <v>0</v>
      </c>
      <c r="BU17" s="1">
        <v>5</v>
      </c>
      <c r="BV17" s="1">
        <v>0</v>
      </c>
      <c r="BW17" s="1">
        <v>0</v>
      </c>
      <c r="BX17" s="1">
        <v>0</v>
      </c>
      <c r="BY17" s="1">
        <v>41.6</v>
      </c>
      <c r="BZ17" s="1">
        <v>0</v>
      </c>
      <c r="CA17" s="1">
        <v>2.8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3.7089336200000007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5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</v>
      </c>
      <c r="V18" s="1">
        <v>2.8</v>
      </c>
      <c r="W18" s="1">
        <v>35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26.56</v>
      </c>
      <c r="AN18" s="1">
        <v>0</v>
      </c>
      <c r="AO18" s="1">
        <v>3.3</v>
      </c>
      <c r="AP18" s="1">
        <v>16</v>
      </c>
      <c r="AQ18" s="1">
        <v>16</v>
      </c>
      <c r="AR18" s="1">
        <v>0</v>
      </c>
      <c r="AS18" s="1">
        <v>2.2000000000000002</v>
      </c>
      <c r="AT18" s="1">
        <v>1.8</v>
      </c>
      <c r="AU18" s="1">
        <v>0</v>
      </c>
      <c r="AV18" s="1">
        <v>0</v>
      </c>
      <c r="AX18" s="1">
        <v>11.2</v>
      </c>
      <c r="AY18" s="1">
        <v>1.2</v>
      </c>
      <c r="AZ18" s="1">
        <v>0</v>
      </c>
      <c r="BA18" s="1">
        <v>0</v>
      </c>
      <c r="BB18" s="1">
        <v>1.2</v>
      </c>
      <c r="BC18" s="1">
        <v>16</v>
      </c>
      <c r="BD18" s="1">
        <v>11</v>
      </c>
      <c r="BE18" s="1">
        <v>5.6</v>
      </c>
      <c r="BF18" s="1">
        <v>1</v>
      </c>
      <c r="BG18" s="1">
        <v>4.2</v>
      </c>
      <c r="BH18" s="1">
        <v>2.4</v>
      </c>
      <c r="BI18" s="1">
        <v>1.82</v>
      </c>
      <c r="BJ18" s="1">
        <v>23.2</v>
      </c>
      <c r="BK18" s="1">
        <v>11.6</v>
      </c>
      <c r="BL18" s="1">
        <v>50</v>
      </c>
      <c r="BM18" s="1">
        <v>18.8</v>
      </c>
      <c r="BN18" s="1">
        <v>8.4</v>
      </c>
      <c r="BO18" s="1">
        <v>45</v>
      </c>
      <c r="BP18" s="1">
        <v>8</v>
      </c>
      <c r="BQ18" s="1">
        <v>2.8</v>
      </c>
      <c r="BR18" s="1">
        <v>35</v>
      </c>
      <c r="BS18" s="1">
        <v>0</v>
      </c>
      <c r="BT18" s="1">
        <v>0</v>
      </c>
      <c r="BU18" s="1">
        <v>5</v>
      </c>
      <c r="BV18" s="1">
        <v>0</v>
      </c>
      <c r="BW18" s="1">
        <v>0</v>
      </c>
      <c r="BX18" s="1">
        <v>0</v>
      </c>
      <c r="BY18" s="1">
        <v>33.6</v>
      </c>
      <c r="BZ18" s="1">
        <v>0</v>
      </c>
      <c r="CA18" s="1">
        <v>8</v>
      </c>
      <c r="CB18" s="1">
        <v>1.2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5.048502140000001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5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0.4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4.4000000000000004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35.520000000000003</v>
      </c>
      <c r="AN19" s="1">
        <v>0</v>
      </c>
      <c r="AO19" s="1">
        <v>3.4</v>
      </c>
      <c r="AP19" s="1">
        <v>20.2</v>
      </c>
      <c r="AQ19" s="1">
        <v>20.2</v>
      </c>
      <c r="AR19" s="1">
        <v>0</v>
      </c>
      <c r="AS19" s="1">
        <v>2.4</v>
      </c>
      <c r="AT19" s="1">
        <v>2.4</v>
      </c>
      <c r="AU19" s="1">
        <v>0</v>
      </c>
      <c r="AV19" s="1">
        <v>0</v>
      </c>
      <c r="AX19" s="1">
        <v>10.4</v>
      </c>
      <c r="AY19" s="1">
        <v>1.2</v>
      </c>
      <c r="AZ19" s="1">
        <v>0</v>
      </c>
      <c r="BA19" s="1">
        <v>0</v>
      </c>
      <c r="BB19" s="1">
        <v>1.2</v>
      </c>
      <c r="BC19" s="1">
        <v>18.399999999999999</v>
      </c>
      <c r="BD19" s="1">
        <v>12.4</v>
      </c>
      <c r="BE19" s="1">
        <v>7</v>
      </c>
      <c r="BF19" s="1">
        <v>0</v>
      </c>
      <c r="BG19" s="1">
        <v>2.4</v>
      </c>
      <c r="BH19" s="1">
        <v>2.6</v>
      </c>
      <c r="BI19" s="1">
        <v>2.16</v>
      </c>
      <c r="BJ19" s="1">
        <v>32.4</v>
      </c>
      <c r="BK19" s="1">
        <v>25.2</v>
      </c>
      <c r="BL19" s="1">
        <v>78</v>
      </c>
      <c r="BM19" s="1">
        <v>3.8</v>
      </c>
      <c r="BN19" s="1">
        <v>0.6</v>
      </c>
      <c r="BO19" s="1">
        <v>16</v>
      </c>
      <c r="BP19" s="1">
        <v>0.4</v>
      </c>
      <c r="BQ19" s="1">
        <v>0</v>
      </c>
      <c r="BR19" s="1">
        <v>0</v>
      </c>
      <c r="BS19" s="1">
        <v>0</v>
      </c>
      <c r="BT19" s="1">
        <v>0</v>
      </c>
      <c r="BU19" s="1">
        <v>5</v>
      </c>
      <c r="BV19" s="1">
        <v>0</v>
      </c>
      <c r="BW19" s="1">
        <v>0</v>
      </c>
      <c r="BX19" s="1">
        <v>0</v>
      </c>
      <c r="BY19" s="1">
        <v>49.2</v>
      </c>
      <c r="BZ19" s="1">
        <v>0</v>
      </c>
      <c r="CA19" s="1">
        <v>0.4</v>
      </c>
      <c r="CB19" s="1">
        <v>0.2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3.855353360000001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5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2.8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25.8</v>
      </c>
      <c r="AN20" s="1">
        <v>0</v>
      </c>
      <c r="AO20" s="1">
        <v>2.7</v>
      </c>
      <c r="AP20" s="1">
        <v>12.8</v>
      </c>
      <c r="AQ20" s="1">
        <v>12.8</v>
      </c>
      <c r="AR20" s="1">
        <v>0</v>
      </c>
      <c r="AS20" s="1">
        <v>1.2</v>
      </c>
      <c r="AT20" s="1">
        <v>2.8</v>
      </c>
      <c r="AU20" s="1">
        <v>0</v>
      </c>
      <c r="AV20" s="1">
        <v>0</v>
      </c>
      <c r="AX20" s="1">
        <v>7.8</v>
      </c>
      <c r="AY20" s="1">
        <v>1</v>
      </c>
      <c r="AZ20" s="1">
        <v>0</v>
      </c>
      <c r="BA20" s="1">
        <v>0</v>
      </c>
      <c r="BB20" s="1">
        <v>1</v>
      </c>
      <c r="BC20" s="1">
        <v>17.2</v>
      </c>
      <c r="BD20" s="1">
        <v>11.8</v>
      </c>
      <c r="BE20" s="1">
        <v>5.8</v>
      </c>
      <c r="BF20" s="1">
        <v>0.2</v>
      </c>
      <c r="BG20" s="1">
        <v>2</v>
      </c>
      <c r="BH20" s="1">
        <v>3.2</v>
      </c>
      <c r="BI20" s="1">
        <v>2.14</v>
      </c>
      <c r="BJ20" s="1">
        <v>39.799999999999997</v>
      </c>
      <c r="BK20" s="1">
        <v>26.2</v>
      </c>
      <c r="BL20" s="1">
        <v>66</v>
      </c>
      <c r="BM20" s="1">
        <v>11.4</v>
      </c>
      <c r="BN20" s="1">
        <v>2.8</v>
      </c>
      <c r="BO20" s="1">
        <v>25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5</v>
      </c>
      <c r="BV20" s="1">
        <v>0</v>
      </c>
      <c r="BW20" s="1">
        <v>0</v>
      </c>
      <c r="BX20" s="1">
        <v>0</v>
      </c>
      <c r="BY20" s="1">
        <v>49.6</v>
      </c>
      <c r="BZ20" s="1">
        <v>0</v>
      </c>
      <c r="CA20" s="1">
        <v>3</v>
      </c>
      <c r="CB20" s="1">
        <v>0.6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5.1146906599999999</v>
      </c>
      <c r="CL20" s="1">
        <v>1</v>
      </c>
    </row>
    <row r="21" spans="1:90" x14ac:dyDescent="0.25">
      <c r="A21" s="1" t="s">
        <v>78</v>
      </c>
      <c r="B21" s="1">
        <v>6</v>
      </c>
      <c r="C21" s="1">
        <v>5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2.4</v>
      </c>
      <c r="V21" s="1">
        <v>0.6</v>
      </c>
      <c r="W21" s="1">
        <v>25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2.8</v>
      </c>
      <c r="AH21" s="1">
        <v>0</v>
      </c>
      <c r="AI21" s="1">
        <v>0</v>
      </c>
      <c r="AJ21" s="1">
        <v>0.8</v>
      </c>
      <c r="AK21" s="1">
        <v>0</v>
      </c>
      <c r="AL21" s="1">
        <v>0</v>
      </c>
      <c r="AM21" s="1">
        <v>26.92</v>
      </c>
      <c r="AN21" s="1">
        <v>0</v>
      </c>
      <c r="AO21" s="1">
        <v>4.2</v>
      </c>
      <c r="AP21" s="1">
        <v>16.8</v>
      </c>
      <c r="AQ21" s="1">
        <v>26.4</v>
      </c>
      <c r="AR21" s="1">
        <v>0.8</v>
      </c>
      <c r="AS21" s="1">
        <v>6.6</v>
      </c>
      <c r="AT21" s="1">
        <v>0.2</v>
      </c>
      <c r="AU21" s="1">
        <v>0</v>
      </c>
      <c r="AV21" s="1">
        <v>0</v>
      </c>
      <c r="AX21" s="1">
        <v>8.8000000000000007</v>
      </c>
      <c r="AY21" s="1">
        <v>2.6</v>
      </c>
      <c r="AZ21" s="1">
        <v>0</v>
      </c>
      <c r="BA21" s="1">
        <v>0</v>
      </c>
      <c r="BB21" s="1">
        <v>2.6</v>
      </c>
      <c r="BC21" s="1">
        <v>10.199999999999999</v>
      </c>
      <c r="BD21" s="1">
        <v>7.2</v>
      </c>
      <c r="BE21" s="1">
        <v>3</v>
      </c>
      <c r="BF21" s="1">
        <v>1.4</v>
      </c>
      <c r="BG21" s="1">
        <v>2.4</v>
      </c>
      <c r="BH21" s="1">
        <v>1</v>
      </c>
      <c r="BI21" s="1">
        <v>0.95</v>
      </c>
      <c r="BJ21" s="1">
        <v>28.6</v>
      </c>
      <c r="BK21" s="1">
        <v>24.2</v>
      </c>
      <c r="BL21" s="1">
        <v>85</v>
      </c>
      <c r="BM21" s="1">
        <v>6</v>
      </c>
      <c r="BN21" s="1">
        <v>2</v>
      </c>
      <c r="BO21" s="1">
        <v>33</v>
      </c>
      <c r="BP21" s="1">
        <v>2.4</v>
      </c>
      <c r="BQ21" s="1">
        <v>0.6</v>
      </c>
      <c r="BR21" s="1">
        <v>25</v>
      </c>
      <c r="BS21" s="1">
        <v>0</v>
      </c>
      <c r="BT21" s="1">
        <v>0</v>
      </c>
      <c r="BU21" s="1">
        <v>5</v>
      </c>
      <c r="BV21" s="1">
        <v>0</v>
      </c>
      <c r="BW21" s="1">
        <v>0</v>
      </c>
      <c r="BX21" s="1">
        <v>0</v>
      </c>
      <c r="BY21" s="1">
        <v>41.2</v>
      </c>
      <c r="BZ21" s="1">
        <v>0</v>
      </c>
      <c r="CA21" s="1">
        <v>2.4</v>
      </c>
      <c r="CB21" s="1">
        <v>0.2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4.2426269700000008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0AD-3441-4CCC-BA8D-F16DBFC5380C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73</v>
      </c>
      <c r="B2" s="1">
        <v>4.5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2.67</v>
      </c>
      <c r="V2" s="1">
        <v>0.83</v>
      </c>
      <c r="W2" s="1">
        <v>31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24.7</v>
      </c>
      <c r="AN2" s="1">
        <v>0</v>
      </c>
      <c r="AO2" s="1">
        <v>2.6</v>
      </c>
      <c r="AP2" s="1">
        <v>12.67</v>
      </c>
      <c r="AQ2" s="1">
        <v>12.67</v>
      </c>
      <c r="AR2" s="1">
        <v>0</v>
      </c>
      <c r="AS2" s="1">
        <v>1.17</v>
      </c>
      <c r="AT2" s="1">
        <v>2.67</v>
      </c>
      <c r="AU2" s="1">
        <v>0</v>
      </c>
      <c r="AV2" s="1">
        <v>0</v>
      </c>
      <c r="AX2" s="1">
        <v>7.83</v>
      </c>
      <c r="AY2" s="1">
        <v>0.83</v>
      </c>
      <c r="AZ2" s="1">
        <v>0</v>
      </c>
      <c r="BA2" s="1">
        <v>0</v>
      </c>
      <c r="BB2" s="1">
        <v>0.83</v>
      </c>
      <c r="BC2" s="1">
        <v>16.170000000000002</v>
      </c>
      <c r="BD2" s="1">
        <v>11</v>
      </c>
      <c r="BE2" s="1">
        <v>5.5</v>
      </c>
      <c r="BF2" s="1">
        <v>0.33</v>
      </c>
      <c r="BG2" s="1">
        <v>1.83</v>
      </c>
      <c r="BH2" s="1">
        <v>3.17</v>
      </c>
      <c r="BI2" s="1">
        <v>2.12</v>
      </c>
      <c r="BJ2" s="1">
        <v>37.17</v>
      </c>
      <c r="BK2" s="1">
        <v>24.83</v>
      </c>
      <c r="BL2" s="1">
        <v>67</v>
      </c>
      <c r="BM2" s="1">
        <v>10.17</v>
      </c>
      <c r="BN2" s="1">
        <v>2.33</v>
      </c>
      <c r="BO2" s="1">
        <v>23</v>
      </c>
      <c r="BP2" s="1">
        <v>2.67</v>
      </c>
      <c r="BQ2" s="1">
        <v>0.83</v>
      </c>
      <c r="BR2" s="1">
        <v>31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47</v>
      </c>
      <c r="BZ2" s="1">
        <v>0</v>
      </c>
      <c r="CA2" s="1">
        <v>2.67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5.0495781000000006</v>
      </c>
      <c r="CL2" s="1">
        <v>9</v>
      </c>
    </row>
    <row r="3" spans="1:90" x14ac:dyDescent="0.25">
      <c r="A3" s="1" t="s">
        <v>61</v>
      </c>
      <c r="B3" s="1">
        <v>4.5999999999999996</v>
      </c>
      <c r="C3" s="1">
        <v>6</v>
      </c>
      <c r="D3" s="1">
        <v>90</v>
      </c>
      <c r="E3" s="1">
        <v>0.11</v>
      </c>
      <c r="F3" s="1">
        <v>0</v>
      </c>
      <c r="G3" s="1">
        <v>0.1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5.67</v>
      </c>
      <c r="V3" s="1">
        <v>1.17</v>
      </c>
      <c r="W3" s="1">
        <v>21</v>
      </c>
      <c r="X3" s="1">
        <v>0</v>
      </c>
      <c r="Y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0.14000000000000001</v>
      </c>
      <c r="AF3" s="1">
        <v>0</v>
      </c>
      <c r="AG3" s="1">
        <v>1.83</v>
      </c>
      <c r="AH3" s="1">
        <v>0.33</v>
      </c>
      <c r="AI3" s="1">
        <v>0</v>
      </c>
      <c r="AJ3" s="1">
        <v>0.33</v>
      </c>
      <c r="AK3" s="1">
        <v>0</v>
      </c>
      <c r="AL3" s="1">
        <v>3.33</v>
      </c>
      <c r="AM3" s="1">
        <v>16.23</v>
      </c>
      <c r="AN3" s="1">
        <v>0.4</v>
      </c>
      <c r="AO3" s="1">
        <v>3.6</v>
      </c>
      <c r="AP3" s="1">
        <v>14.17</v>
      </c>
      <c r="AQ3" s="1">
        <v>18.170000000000002</v>
      </c>
      <c r="AR3" s="1">
        <v>0.17</v>
      </c>
      <c r="AS3" s="1">
        <v>3.17</v>
      </c>
      <c r="AT3" s="1">
        <v>0.83</v>
      </c>
      <c r="AU3" s="1">
        <v>0.17</v>
      </c>
      <c r="AV3" s="1">
        <v>0</v>
      </c>
      <c r="AW3" s="1">
        <v>0</v>
      </c>
      <c r="AX3" s="1">
        <v>10.33</v>
      </c>
      <c r="AY3" s="1">
        <v>1.17</v>
      </c>
      <c r="AZ3" s="1">
        <v>0</v>
      </c>
      <c r="BA3" s="1">
        <v>0</v>
      </c>
      <c r="BB3" s="1">
        <v>1.17</v>
      </c>
      <c r="BC3" s="1">
        <v>11.17</v>
      </c>
      <c r="BD3" s="1">
        <v>6.5</v>
      </c>
      <c r="BE3" s="1">
        <v>2.67</v>
      </c>
      <c r="BF3" s="1">
        <v>0.33</v>
      </c>
      <c r="BG3" s="1">
        <v>1.67</v>
      </c>
      <c r="BH3" s="1">
        <v>1.5</v>
      </c>
      <c r="BI3" s="1">
        <v>1.1200000000000001</v>
      </c>
      <c r="BJ3" s="1">
        <v>39.67</v>
      </c>
      <c r="BK3" s="1">
        <v>26.33</v>
      </c>
      <c r="BL3" s="1">
        <v>66</v>
      </c>
      <c r="BM3" s="1">
        <v>13.83</v>
      </c>
      <c r="BN3" s="1">
        <v>2.83</v>
      </c>
      <c r="BO3" s="1">
        <v>20</v>
      </c>
      <c r="BP3" s="1">
        <v>5.67</v>
      </c>
      <c r="BQ3" s="1">
        <v>1.17</v>
      </c>
      <c r="BR3" s="1">
        <v>21</v>
      </c>
      <c r="BS3" s="1">
        <v>0.17</v>
      </c>
      <c r="BT3" s="1">
        <v>0.17</v>
      </c>
      <c r="BU3" s="1">
        <v>6</v>
      </c>
      <c r="BV3" s="1">
        <v>0</v>
      </c>
      <c r="BW3" s="1">
        <v>0</v>
      </c>
      <c r="BX3" s="1">
        <v>0</v>
      </c>
      <c r="BY3" s="1">
        <v>52</v>
      </c>
      <c r="BZ3" s="1">
        <v>0</v>
      </c>
      <c r="CA3" s="1">
        <v>5.67</v>
      </c>
      <c r="CB3" s="1">
        <v>0.83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6.83550988</v>
      </c>
      <c r="CL3" s="1">
        <v>6</v>
      </c>
    </row>
    <row r="4" spans="1:90" x14ac:dyDescent="0.25">
      <c r="A4" s="1" t="s">
        <v>79</v>
      </c>
      <c r="B4" s="1">
        <v>5.0999999999999996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9.67</v>
      </c>
      <c r="V4" s="1">
        <v>3.33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18.399999999999999</v>
      </c>
      <c r="AN4" s="1">
        <v>0</v>
      </c>
      <c r="AO4" s="1">
        <v>4.5999999999999996</v>
      </c>
      <c r="AP4" s="1">
        <v>14.67</v>
      </c>
      <c r="AQ4" s="1">
        <v>22.67</v>
      </c>
      <c r="AR4" s="1">
        <v>0.67</v>
      </c>
      <c r="AS4" s="1">
        <v>6</v>
      </c>
      <c r="AT4" s="1">
        <v>0.33</v>
      </c>
      <c r="AU4" s="1">
        <v>0.33</v>
      </c>
      <c r="AV4" s="1">
        <v>0.33</v>
      </c>
      <c r="AW4" s="1">
        <v>100</v>
      </c>
      <c r="AX4" s="1">
        <v>10.33</v>
      </c>
      <c r="AY4" s="1">
        <v>0</v>
      </c>
      <c r="AZ4" s="1">
        <v>0</v>
      </c>
      <c r="BA4" s="1">
        <v>0</v>
      </c>
      <c r="BB4" s="1">
        <v>0</v>
      </c>
      <c r="BC4" s="1">
        <v>12.67</v>
      </c>
      <c r="BD4" s="1">
        <v>8.33</v>
      </c>
      <c r="BE4" s="1">
        <v>2.67</v>
      </c>
      <c r="BF4" s="1">
        <v>1.67</v>
      </c>
      <c r="BG4" s="1">
        <v>3.67</v>
      </c>
      <c r="BH4" s="1">
        <v>0.67</v>
      </c>
      <c r="BI4" s="1">
        <v>0.8</v>
      </c>
      <c r="BJ4" s="1">
        <v>33</v>
      </c>
      <c r="BK4" s="1">
        <v>22</v>
      </c>
      <c r="BL4" s="1">
        <v>67</v>
      </c>
      <c r="BM4" s="1">
        <v>14.33</v>
      </c>
      <c r="BN4" s="1">
        <v>5.33</v>
      </c>
      <c r="BO4" s="1">
        <v>37</v>
      </c>
      <c r="BP4" s="1">
        <v>9.67</v>
      </c>
      <c r="BQ4" s="1">
        <v>3.33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0.33</v>
      </c>
      <c r="BY4" s="1">
        <v>43.67</v>
      </c>
      <c r="BZ4" s="1">
        <v>0</v>
      </c>
      <c r="CA4" s="1">
        <v>9.67</v>
      </c>
      <c r="CB4" s="1">
        <v>0.67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3.2364518999999992</v>
      </c>
      <c r="CL4" s="1">
        <v>6</v>
      </c>
    </row>
    <row r="5" spans="1:90" x14ac:dyDescent="0.25">
      <c r="A5" s="1" t="s">
        <v>65</v>
      </c>
      <c r="B5" s="1">
        <v>5.4</v>
      </c>
      <c r="C5" s="1">
        <v>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2.33</v>
      </c>
      <c r="W5" s="1">
        <v>29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24.73</v>
      </c>
      <c r="AN5" s="1">
        <v>0</v>
      </c>
      <c r="AO5" s="1">
        <v>3.1</v>
      </c>
      <c r="AP5" s="1">
        <v>15.67</v>
      </c>
      <c r="AQ5" s="1">
        <v>15.67</v>
      </c>
      <c r="AR5" s="1">
        <v>0</v>
      </c>
      <c r="AS5" s="1">
        <v>2</v>
      </c>
      <c r="AT5" s="1">
        <v>1.83</v>
      </c>
      <c r="AU5" s="1">
        <v>0</v>
      </c>
      <c r="AV5" s="1">
        <v>0</v>
      </c>
      <c r="AX5" s="1">
        <v>10.83</v>
      </c>
      <c r="AY5" s="1">
        <v>1.17</v>
      </c>
      <c r="AZ5" s="1">
        <v>0</v>
      </c>
      <c r="BA5" s="1">
        <v>0.17</v>
      </c>
      <c r="BB5" s="1">
        <v>1.33</v>
      </c>
      <c r="BC5" s="1">
        <v>17</v>
      </c>
      <c r="BD5" s="1">
        <v>11.5</v>
      </c>
      <c r="BE5" s="1">
        <v>5.5</v>
      </c>
      <c r="BF5" s="1">
        <v>0.83</v>
      </c>
      <c r="BG5" s="1">
        <v>3.67</v>
      </c>
      <c r="BH5" s="1">
        <v>2.33</v>
      </c>
      <c r="BI5" s="1">
        <v>1.83</v>
      </c>
      <c r="BJ5" s="1">
        <v>23.67</v>
      </c>
      <c r="BK5" s="1">
        <v>11.17</v>
      </c>
      <c r="BL5" s="1">
        <v>47</v>
      </c>
      <c r="BM5" s="1">
        <v>19.329999999999998</v>
      </c>
      <c r="BN5" s="1">
        <v>8.17</v>
      </c>
      <c r="BO5" s="1">
        <v>42</v>
      </c>
      <c r="BP5" s="1">
        <v>8</v>
      </c>
      <c r="BQ5" s="1">
        <v>2.33</v>
      </c>
      <c r="BR5" s="1">
        <v>29</v>
      </c>
      <c r="BS5" s="1">
        <v>0</v>
      </c>
      <c r="BT5" s="1">
        <v>0</v>
      </c>
      <c r="BU5" s="1">
        <v>6</v>
      </c>
      <c r="BV5" s="1">
        <v>0</v>
      </c>
      <c r="BW5" s="1">
        <v>0</v>
      </c>
      <c r="BX5" s="1">
        <v>0</v>
      </c>
      <c r="BY5" s="1">
        <v>33.67</v>
      </c>
      <c r="BZ5" s="1">
        <v>0</v>
      </c>
      <c r="CA5" s="1">
        <v>8</v>
      </c>
      <c r="CB5" s="1">
        <v>1.17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5.2644096200000003</v>
      </c>
      <c r="CL5" s="1">
        <v>6</v>
      </c>
    </row>
    <row r="6" spans="1:90" x14ac:dyDescent="0.25">
      <c r="A6" s="1" t="s">
        <v>67</v>
      </c>
      <c r="B6" s="1">
        <v>4.8</v>
      </c>
      <c r="C6" s="1">
        <v>6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0.5</v>
      </c>
      <c r="V6" s="1">
        <v>0</v>
      </c>
      <c r="W6" s="1">
        <v>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4.5</v>
      </c>
      <c r="AH6" s="1">
        <v>0.17</v>
      </c>
      <c r="AI6" s="1">
        <v>0</v>
      </c>
      <c r="AJ6" s="1">
        <v>0</v>
      </c>
      <c r="AK6" s="1">
        <v>0</v>
      </c>
      <c r="AL6" s="1">
        <v>0</v>
      </c>
      <c r="AM6" s="1">
        <v>35.9</v>
      </c>
      <c r="AN6" s="1">
        <v>0</v>
      </c>
      <c r="AO6" s="1">
        <v>3.2</v>
      </c>
      <c r="AP6" s="1">
        <v>19.829999999999998</v>
      </c>
      <c r="AQ6" s="1">
        <v>19.829999999999998</v>
      </c>
      <c r="AR6" s="1">
        <v>0</v>
      </c>
      <c r="AS6" s="1">
        <v>2.17</v>
      </c>
      <c r="AT6" s="1">
        <v>2.33</v>
      </c>
      <c r="AU6" s="1">
        <v>0</v>
      </c>
      <c r="AV6" s="1">
        <v>0</v>
      </c>
      <c r="AX6" s="1">
        <v>9.83</v>
      </c>
      <c r="AY6" s="1">
        <v>1.5</v>
      </c>
      <c r="AZ6" s="1">
        <v>0</v>
      </c>
      <c r="BA6" s="1">
        <v>0</v>
      </c>
      <c r="BB6" s="1">
        <v>1.5</v>
      </c>
      <c r="BC6" s="1">
        <v>18.670000000000002</v>
      </c>
      <c r="BD6" s="1">
        <v>12.17</v>
      </c>
      <c r="BE6" s="1">
        <v>7</v>
      </c>
      <c r="BF6" s="1">
        <v>0.17</v>
      </c>
      <c r="BG6" s="1">
        <v>2.17</v>
      </c>
      <c r="BH6" s="1">
        <v>2.5</v>
      </c>
      <c r="BI6" s="1">
        <v>2.12</v>
      </c>
      <c r="BJ6" s="1">
        <v>33.5</v>
      </c>
      <c r="BK6" s="1">
        <v>26.17</v>
      </c>
      <c r="BL6" s="1">
        <v>78</v>
      </c>
      <c r="BM6" s="1">
        <v>4</v>
      </c>
      <c r="BN6" s="1">
        <v>0.67</v>
      </c>
      <c r="BO6" s="1">
        <v>17</v>
      </c>
      <c r="BP6" s="1">
        <v>0.5</v>
      </c>
      <c r="BQ6" s="1">
        <v>0</v>
      </c>
      <c r="BR6" s="1">
        <v>0</v>
      </c>
      <c r="BS6" s="1">
        <v>0</v>
      </c>
      <c r="BT6" s="1">
        <v>0</v>
      </c>
      <c r="BU6" s="1">
        <v>6</v>
      </c>
      <c r="BV6" s="1">
        <v>0</v>
      </c>
      <c r="BW6" s="1">
        <v>0</v>
      </c>
      <c r="BX6" s="1">
        <v>0</v>
      </c>
      <c r="BY6" s="1">
        <v>51</v>
      </c>
      <c r="BZ6" s="1">
        <v>0</v>
      </c>
      <c r="CA6" s="1">
        <v>0.5</v>
      </c>
      <c r="CB6" s="1">
        <v>0.17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3.723610840000001</v>
      </c>
      <c r="CL6" s="1">
        <v>6</v>
      </c>
    </row>
    <row r="7" spans="1:90" x14ac:dyDescent="0.25">
      <c r="A7" s="1" t="s">
        <v>70</v>
      </c>
      <c r="B7" s="1">
        <v>5.5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2.2000000000000002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20.28</v>
      </c>
      <c r="AN7" s="1">
        <v>0</v>
      </c>
      <c r="AO7" s="1">
        <v>3.5</v>
      </c>
      <c r="AP7" s="1">
        <v>14.2</v>
      </c>
      <c r="AQ7" s="1">
        <v>21.4</v>
      </c>
      <c r="AR7" s="1">
        <v>0.8</v>
      </c>
      <c r="AS7" s="1">
        <v>5.2</v>
      </c>
      <c r="AT7" s="1">
        <v>0.8</v>
      </c>
      <c r="AU7" s="1">
        <v>0</v>
      </c>
      <c r="AV7" s="1">
        <v>0</v>
      </c>
      <c r="AX7" s="1">
        <v>9.8000000000000007</v>
      </c>
      <c r="AY7" s="1">
        <v>0.4</v>
      </c>
      <c r="AZ7" s="1">
        <v>0</v>
      </c>
      <c r="BA7" s="1">
        <v>0</v>
      </c>
      <c r="BB7" s="1">
        <v>0.4</v>
      </c>
      <c r="BC7" s="1">
        <v>14.2</v>
      </c>
      <c r="BD7" s="1">
        <v>9.6</v>
      </c>
      <c r="BE7" s="1">
        <v>3</v>
      </c>
      <c r="BF7" s="1">
        <v>1</v>
      </c>
      <c r="BG7" s="1">
        <v>2.8</v>
      </c>
      <c r="BH7" s="1">
        <v>1.4</v>
      </c>
      <c r="BI7" s="1">
        <v>1.17</v>
      </c>
      <c r="BJ7" s="1">
        <v>30.4</v>
      </c>
      <c r="BK7" s="1">
        <v>21.6</v>
      </c>
      <c r="BL7" s="1">
        <v>71</v>
      </c>
      <c r="BM7" s="1">
        <v>10.8</v>
      </c>
      <c r="BN7" s="1">
        <v>3.6</v>
      </c>
      <c r="BO7" s="1">
        <v>33</v>
      </c>
      <c r="BP7" s="1">
        <v>4</v>
      </c>
      <c r="BQ7" s="1">
        <v>1.2</v>
      </c>
      <c r="BR7" s="1">
        <v>30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38.6</v>
      </c>
      <c r="BZ7" s="1">
        <v>0</v>
      </c>
      <c r="CA7" s="1">
        <v>4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4.8076183100000005</v>
      </c>
      <c r="CL7" s="1">
        <v>4</v>
      </c>
    </row>
    <row r="8" spans="1:90" x14ac:dyDescent="0.25">
      <c r="A8" s="1" t="s">
        <v>64</v>
      </c>
      <c r="B8" s="1">
        <v>4.3</v>
      </c>
      <c r="C8" s="1">
        <v>6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3.5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2.33</v>
      </c>
      <c r="AH8" s="1">
        <v>0</v>
      </c>
      <c r="AI8" s="1">
        <v>0</v>
      </c>
      <c r="AJ8" s="1">
        <v>0.5</v>
      </c>
      <c r="AK8" s="1">
        <v>0</v>
      </c>
      <c r="AL8" s="1">
        <v>0</v>
      </c>
      <c r="AM8" s="1">
        <v>22.17</v>
      </c>
      <c r="AN8" s="1">
        <v>0</v>
      </c>
      <c r="AO8" s="1">
        <v>4.0999999999999996</v>
      </c>
      <c r="AP8" s="1">
        <v>15.17</v>
      </c>
      <c r="AQ8" s="1">
        <v>21.17</v>
      </c>
      <c r="AR8" s="1">
        <v>0.17</v>
      </c>
      <c r="AS8" s="1">
        <v>4.5</v>
      </c>
      <c r="AT8" s="1">
        <v>0.83</v>
      </c>
      <c r="AU8" s="1">
        <v>0</v>
      </c>
      <c r="AV8" s="1">
        <v>0</v>
      </c>
      <c r="AX8" s="1">
        <v>12.83</v>
      </c>
      <c r="AY8" s="1">
        <v>0.33</v>
      </c>
      <c r="AZ8" s="1">
        <v>0</v>
      </c>
      <c r="BA8" s="1">
        <v>0</v>
      </c>
      <c r="BB8" s="1">
        <v>0.33</v>
      </c>
      <c r="BC8" s="1">
        <v>11.17</v>
      </c>
      <c r="BD8" s="1">
        <v>6.5</v>
      </c>
      <c r="BE8" s="1">
        <v>3.17</v>
      </c>
      <c r="BF8" s="1">
        <v>0.67</v>
      </c>
      <c r="BG8" s="1">
        <v>2.17</v>
      </c>
      <c r="BH8" s="1">
        <v>1.5</v>
      </c>
      <c r="BI8" s="1">
        <v>1.08</v>
      </c>
      <c r="BJ8" s="1">
        <v>42.67</v>
      </c>
      <c r="BK8" s="1">
        <v>25.5</v>
      </c>
      <c r="BL8" s="1">
        <v>60</v>
      </c>
      <c r="BM8" s="1">
        <v>22.67</v>
      </c>
      <c r="BN8" s="1">
        <v>8</v>
      </c>
      <c r="BO8" s="1">
        <v>35</v>
      </c>
      <c r="BP8" s="1">
        <v>10</v>
      </c>
      <c r="BQ8" s="1">
        <v>3.5</v>
      </c>
      <c r="BR8" s="1">
        <v>35</v>
      </c>
      <c r="BS8" s="1">
        <v>0</v>
      </c>
      <c r="BT8" s="1">
        <v>0</v>
      </c>
      <c r="BU8" s="1">
        <v>6</v>
      </c>
      <c r="BV8" s="1">
        <v>0</v>
      </c>
      <c r="BW8" s="1">
        <v>0</v>
      </c>
      <c r="BX8" s="1">
        <v>0</v>
      </c>
      <c r="BY8" s="1">
        <v>52</v>
      </c>
      <c r="BZ8" s="1">
        <v>0</v>
      </c>
      <c r="CA8" s="1">
        <v>10</v>
      </c>
      <c r="CB8" s="1">
        <v>0.33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5.8738376900000002</v>
      </c>
      <c r="CL8" s="1">
        <v>3</v>
      </c>
    </row>
    <row r="9" spans="1:90" x14ac:dyDescent="0.25">
      <c r="A9" s="1" t="s">
        <v>66</v>
      </c>
      <c r="B9" s="1">
        <v>4.9000000000000004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1</v>
      </c>
      <c r="W9" s="1">
        <v>13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</v>
      </c>
      <c r="AE9" s="1">
        <v>0.01</v>
      </c>
      <c r="AF9" s="1">
        <v>0</v>
      </c>
      <c r="AG9" s="1">
        <v>2.8</v>
      </c>
      <c r="AH9" s="1">
        <v>0.2</v>
      </c>
      <c r="AI9" s="1">
        <v>0</v>
      </c>
      <c r="AJ9" s="1">
        <v>0.4</v>
      </c>
      <c r="AK9" s="1">
        <v>0</v>
      </c>
      <c r="AL9" s="1">
        <v>2.6</v>
      </c>
      <c r="AM9" s="1">
        <v>17.760000000000002</v>
      </c>
      <c r="AN9" s="1">
        <v>0</v>
      </c>
      <c r="AO9" s="1">
        <v>3.6</v>
      </c>
      <c r="AP9" s="1">
        <v>13.4</v>
      </c>
      <c r="AQ9" s="1">
        <v>18.2</v>
      </c>
      <c r="AR9" s="1">
        <v>0</v>
      </c>
      <c r="AS9" s="1">
        <v>3.6</v>
      </c>
      <c r="AT9" s="1">
        <v>0.8</v>
      </c>
      <c r="AU9" s="1">
        <v>0</v>
      </c>
      <c r="AV9" s="1">
        <v>0</v>
      </c>
      <c r="AX9" s="1">
        <v>7.4</v>
      </c>
      <c r="AY9" s="1">
        <v>0.8</v>
      </c>
      <c r="AZ9" s="1">
        <v>0</v>
      </c>
      <c r="BA9" s="1">
        <v>0</v>
      </c>
      <c r="BB9" s="1">
        <v>0.8</v>
      </c>
      <c r="BC9" s="1">
        <v>11.6</v>
      </c>
      <c r="BD9" s="1">
        <v>5.6</v>
      </c>
      <c r="BE9" s="1">
        <v>3.6</v>
      </c>
      <c r="BF9" s="1">
        <v>1.4</v>
      </c>
      <c r="BG9" s="1">
        <v>2.2000000000000002</v>
      </c>
      <c r="BH9" s="1">
        <v>1.2</v>
      </c>
      <c r="BI9" s="1">
        <v>1.06</v>
      </c>
      <c r="BJ9" s="1">
        <v>26.4</v>
      </c>
      <c r="BK9" s="1">
        <v>10.4</v>
      </c>
      <c r="BL9" s="1">
        <v>39</v>
      </c>
      <c r="BM9" s="1">
        <v>17.399999999999999</v>
      </c>
      <c r="BN9" s="1">
        <v>3.8</v>
      </c>
      <c r="BO9" s="1">
        <v>22</v>
      </c>
      <c r="BP9" s="1">
        <v>8</v>
      </c>
      <c r="BQ9" s="1">
        <v>1</v>
      </c>
      <c r="BR9" s="1">
        <v>13</v>
      </c>
      <c r="BS9" s="1">
        <v>0.2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34.6</v>
      </c>
      <c r="BZ9" s="1">
        <v>0</v>
      </c>
      <c r="CA9" s="1">
        <v>8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1.4415836800000039</v>
      </c>
      <c r="CL9" s="1">
        <v>3</v>
      </c>
    </row>
    <row r="10" spans="1:90" x14ac:dyDescent="0.25">
      <c r="A10" s="1" t="s">
        <v>69</v>
      </c>
      <c r="B10" s="1">
        <v>4.4000000000000004</v>
      </c>
      <c r="C10" s="1">
        <v>6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5.33</v>
      </c>
      <c r="V10" s="1">
        <v>1.17</v>
      </c>
      <c r="W10" s="1">
        <v>22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2.17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19.27</v>
      </c>
      <c r="AN10" s="1">
        <v>0</v>
      </c>
      <c r="AO10" s="1">
        <v>3.2</v>
      </c>
      <c r="AP10" s="1">
        <v>12.67</v>
      </c>
      <c r="AQ10" s="1">
        <v>16.670000000000002</v>
      </c>
      <c r="AR10" s="1">
        <v>0</v>
      </c>
      <c r="AS10" s="1">
        <v>3.33</v>
      </c>
      <c r="AT10" s="1">
        <v>1.17</v>
      </c>
      <c r="AU10" s="1">
        <v>0</v>
      </c>
      <c r="AV10" s="1">
        <v>0</v>
      </c>
      <c r="AX10" s="1">
        <v>6.5</v>
      </c>
      <c r="AY10" s="1">
        <v>1</v>
      </c>
      <c r="AZ10" s="1">
        <v>0</v>
      </c>
      <c r="BA10" s="1">
        <v>0</v>
      </c>
      <c r="BB10" s="1">
        <v>1</v>
      </c>
      <c r="BC10" s="1">
        <v>12.17</v>
      </c>
      <c r="BD10" s="1">
        <v>8</v>
      </c>
      <c r="BE10" s="1">
        <v>3.67</v>
      </c>
      <c r="BF10" s="1">
        <v>1.33</v>
      </c>
      <c r="BG10" s="1">
        <v>3</v>
      </c>
      <c r="BH10" s="1">
        <v>2</v>
      </c>
      <c r="BI10" s="1">
        <v>1.38</v>
      </c>
      <c r="BJ10" s="1">
        <v>24.67</v>
      </c>
      <c r="BK10" s="1">
        <v>13.5</v>
      </c>
      <c r="BL10" s="1">
        <v>55</v>
      </c>
      <c r="BM10" s="1">
        <v>12.33</v>
      </c>
      <c r="BN10" s="1">
        <v>3.33</v>
      </c>
      <c r="BO10" s="1">
        <v>27</v>
      </c>
      <c r="BP10" s="1">
        <v>5.33</v>
      </c>
      <c r="BQ10" s="1">
        <v>1.17</v>
      </c>
      <c r="BR10" s="1">
        <v>22</v>
      </c>
      <c r="BS10" s="1">
        <v>0</v>
      </c>
      <c r="BT10" s="1">
        <v>0</v>
      </c>
      <c r="BU10" s="1">
        <v>6</v>
      </c>
      <c r="BV10" s="1">
        <v>0</v>
      </c>
      <c r="BW10" s="1">
        <v>0</v>
      </c>
      <c r="BX10" s="1">
        <v>0</v>
      </c>
      <c r="BY10" s="1">
        <v>33.83</v>
      </c>
      <c r="BZ10" s="1">
        <v>0</v>
      </c>
      <c r="CA10" s="1">
        <v>5.33</v>
      </c>
      <c r="CB10" s="1">
        <v>0.33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4.3878512399999998</v>
      </c>
      <c r="CL10" s="1">
        <v>3</v>
      </c>
    </row>
    <row r="11" spans="1:90" x14ac:dyDescent="0.25">
      <c r="A11" s="1" t="s">
        <v>59</v>
      </c>
      <c r="B11" s="1">
        <v>5.2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0.67</v>
      </c>
      <c r="V11" s="1">
        <v>0.5</v>
      </c>
      <c r="W11" s="1">
        <v>75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23.67</v>
      </c>
      <c r="AN11" s="1">
        <v>0</v>
      </c>
      <c r="AO11" s="1">
        <v>3.5</v>
      </c>
      <c r="AP11" s="1">
        <v>13.5</v>
      </c>
      <c r="AQ11" s="1">
        <v>18</v>
      </c>
      <c r="AR11" s="1">
        <v>0.33</v>
      </c>
      <c r="AS11" s="1">
        <v>4.33</v>
      </c>
      <c r="AT11" s="1">
        <v>0.83</v>
      </c>
      <c r="AU11" s="1">
        <v>0</v>
      </c>
      <c r="AV11" s="1">
        <v>0</v>
      </c>
      <c r="AX11" s="1">
        <v>5.17</v>
      </c>
      <c r="AY11" s="1">
        <v>0.5</v>
      </c>
      <c r="AZ11" s="1">
        <v>0</v>
      </c>
      <c r="BA11" s="1">
        <v>0</v>
      </c>
      <c r="BB11" s="1">
        <v>0.5</v>
      </c>
      <c r="BC11" s="1">
        <v>10.83</v>
      </c>
      <c r="BD11" s="1">
        <v>5.17</v>
      </c>
      <c r="BE11" s="1">
        <v>3.67</v>
      </c>
      <c r="BF11" s="1">
        <v>0.67</v>
      </c>
      <c r="BG11" s="1">
        <v>1</v>
      </c>
      <c r="BH11" s="1">
        <v>1.83</v>
      </c>
      <c r="BI11" s="1">
        <v>1.26</v>
      </c>
      <c r="BJ11" s="1">
        <v>19</v>
      </c>
      <c r="BK11" s="1">
        <v>16.670000000000002</v>
      </c>
      <c r="BL11" s="1">
        <v>88</v>
      </c>
      <c r="BM11" s="1">
        <v>2.33</v>
      </c>
      <c r="BN11" s="1">
        <v>1.5</v>
      </c>
      <c r="BO11" s="1">
        <v>64</v>
      </c>
      <c r="BP11" s="1">
        <v>0.67</v>
      </c>
      <c r="BQ11" s="1">
        <v>0.5</v>
      </c>
      <c r="BR11" s="1">
        <v>75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26</v>
      </c>
      <c r="BZ11" s="1">
        <v>0</v>
      </c>
      <c r="CA11" s="1">
        <v>0.67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4.1551412799999996</v>
      </c>
      <c r="CL11" s="1">
        <v>2</v>
      </c>
    </row>
    <row r="12" spans="1:90" x14ac:dyDescent="0.25">
      <c r="A12" s="1" t="s">
        <v>62</v>
      </c>
      <c r="B12" s="1">
        <v>5.2</v>
      </c>
      <c r="C12" s="1">
        <v>6</v>
      </c>
      <c r="D12" s="1">
        <v>90</v>
      </c>
      <c r="E12" s="1">
        <v>0.09</v>
      </c>
      <c r="F12" s="1">
        <v>0.33</v>
      </c>
      <c r="G12" s="1">
        <v>0.1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3.83</v>
      </c>
      <c r="V12" s="1">
        <v>1</v>
      </c>
      <c r="W12" s="1">
        <v>26</v>
      </c>
      <c r="X12" s="1">
        <v>0</v>
      </c>
      <c r="Y12" s="1">
        <v>0</v>
      </c>
      <c r="AA12" s="1">
        <v>0</v>
      </c>
      <c r="AB12" s="1">
        <v>0</v>
      </c>
      <c r="AC12" s="1">
        <v>0.33</v>
      </c>
      <c r="AD12" s="1">
        <v>0.33</v>
      </c>
      <c r="AE12" s="1">
        <v>0.14000000000000001</v>
      </c>
      <c r="AF12" s="1">
        <v>0.17</v>
      </c>
      <c r="AG12" s="1">
        <v>3.33</v>
      </c>
      <c r="AH12" s="1">
        <v>0.17</v>
      </c>
      <c r="AI12" s="1">
        <v>0</v>
      </c>
      <c r="AJ12" s="1">
        <v>0.33</v>
      </c>
      <c r="AK12" s="1">
        <v>0</v>
      </c>
      <c r="AL12" s="1">
        <v>3.33</v>
      </c>
      <c r="AM12" s="1">
        <v>26.27</v>
      </c>
      <c r="AN12" s="1">
        <v>0.4</v>
      </c>
      <c r="AO12" s="1">
        <v>4.2</v>
      </c>
      <c r="AP12" s="1">
        <v>15.67</v>
      </c>
      <c r="AQ12" s="1">
        <v>21.17</v>
      </c>
      <c r="AR12" s="1">
        <v>0.5</v>
      </c>
      <c r="AS12" s="1">
        <v>4.67</v>
      </c>
      <c r="AT12" s="1">
        <v>0.83</v>
      </c>
      <c r="AU12" s="1">
        <v>0</v>
      </c>
      <c r="AV12" s="1">
        <v>0</v>
      </c>
      <c r="AX12" s="1">
        <v>9.67</v>
      </c>
      <c r="AY12" s="1">
        <v>0.17</v>
      </c>
      <c r="AZ12" s="1">
        <v>0</v>
      </c>
      <c r="BA12" s="1">
        <v>0</v>
      </c>
      <c r="BB12" s="1">
        <v>0.17</v>
      </c>
      <c r="BC12" s="1">
        <v>10</v>
      </c>
      <c r="BD12" s="1">
        <v>6</v>
      </c>
      <c r="BE12" s="1">
        <v>4.17</v>
      </c>
      <c r="BF12" s="1">
        <v>0.67</v>
      </c>
      <c r="BG12" s="1">
        <v>0.5</v>
      </c>
      <c r="BH12" s="1">
        <v>1</v>
      </c>
      <c r="BI12" s="1">
        <v>1.18</v>
      </c>
      <c r="BJ12" s="1">
        <v>19</v>
      </c>
      <c r="BK12" s="1">
        <v>13.67</v>
      </c>
      <c r="BL12" s="1">
        <v>72</v>
      </c>
      <c r="BM12" s="1">
        <v>7.67</v>
      </c>
      <c r="BN12" s="1">
        <v>3.33</v>
      </c>
      <c r="BO12" s="1">
        <v>43</v>
      </c>
      <c r="BP12" s="1">
        <v>3.83</v>
      </c>
      <c r="BQ12" s="1">
        <v>1</v>
      </c>
      <c r="BR12" s="1">
        <v>26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0.17</v>
      </c>
      <c r="BY12" s="1">
        <v>28.83</v>
      </c>
      <c r="BZ12" s="1">
        <v>0</v>
      </c>
      <c r="CA12" s="1">
        <v>3.83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5.2151559699999979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5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</v>
      </c>
      <c r="V13" s="1">
        <v>0.6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3.6</v>
      </c>
      <c r="AH13" s="1">
        <v>0.2</v>
      </c>
      <c r="AI13" s="1">
        <v>0</v>
      </c>
      <c r="AJ13" s="1">
        <v>0.6</v>
      </c>
      <c r="AK13" s="1">
        <v>0</v>
      </c>
      <c r="AL13" s="1">
        <v>0</v>
      </c>
      <c r="AM13" s="1">
        <v>29.4</v>
      </c>
      <c r="AN13" s="1">
        <v>0</v>
      </c>
      <c r="AO13" s="1">
        <v>3.9</v>
      </c>
      <c r="AP13" s="1">
        <v>16.399999999999999</v>
      </c>
      <c r="AQ13" s="1">
        <v>23.6</v>
      </c>
      <c r="AR13" s="1">
        <v>0.4</v>
      </c>
      <c r="AS13" s="1">
        <v>5.6</v>
      </c>
      <c r="AT13" s="1">
        <v>0.4</v>
      </c>
      <c r="AU13" s="1">
        <v>0</v>
      </c>
      <c r="AV13" s="1">
        <v>0</v>
      </c>
      <c r="AX13" s="1">
        <v>8.1999999999999993</v>
      </c>
      <c r="AY13" s="1">
        <v>1.8</v>
      </c>
      <c r="AZ13" s="1">
        <v>0</v>
      </c>
      <c r="BA13" s="1">
        <v>0</v>
      </c>
      <c r="BB13" s="1">
        <v>1.8</v>
      </c>
      <c r="BC13" s="1">
        <v>13.2</v>
      </c>
      <c r="BD13" s="1">
        <v>8.8000000000000007</v>
      </c>
      <c r="BE13" s="1">
        <v>4.4000000000000004</v>
      </c>
      <c r="BF13" s="1">
        <v>0.8</v>
      </c>
      <c r="BG13" s="1">
        <v>2.8</v>
      </c>
      <c r="BH13" s="1">
        <v>1.6</v>
      </c>
      <c r="BI13" s="1">
        <v>1.45</v>
      </c>
      <c r="BJ13" s="1">
        <v>29</v>
      </c>
      <c r="BK13" s="1">
        <v>23.6</v>
      </c>
      <c r="BL13" s="1">
        <v>81</v>
      </c>
      <c r="BM13" s="1">
        <v>6.2</v>
      </c>
      <c r="BN13" s="1">
        <v>2.8</v>
      </c>
      <c r="BO13" s="1">
        <v>45</v>
      </c>
      <c r="BP13" s="1">
        <v>1.2</v>
      </c>
      <c r="BQ13" s="1">
        <v>0.6</v>
      </c>
      <c r="BR13" s="1">
        <v>50</v>
      </c>
      <c r="BS13" s="1">
        <v>0</v>
      </c>
      <c r="BT13" s="1">
        <v>0</v>
      </c>
      <c r="BU13" s="1">
        <v>5</v>
      </c>
      <c r="BV13" s="1">
        <v>0</v>
      </c>
      <c r="BW13" s="1">
        <v>0</v>
      </c>
      <c r="BX13" s="1">
        <v>0</v>
      </c>
      <c r="BY13" s="1">
        <v>42.6</v>
      </c>
      <c r="BZ13" s="1">
        <v>0</v>
      </c>
      <c r="CA13" s="1">
        <v>1.2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3.8792297500000004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2.5</v>
      </c>
      <c r="V14" s="1">
        <v>1</v>
      </c>
      <c r="W14" s="1">
        <v>40</v>
      </c>
      <c r="X14" s="1">
        <v>0</v>
      </c>
      <c r="Y14" s="1">
        <v>0</v>
      </c>
      <c r="AA14" s="1">
        <v>0</v>
      </c>
      <c r="AB14" s="1">
        <v>0</v>
      </c>
      <c r="AC14" s="1">
        <v>0.17</v>
      </c>
      <c r="AD14" s="1">
        <v>0</v>
      </c>
      <c r="AE14" s="1">
        <v>0</v>
      </c>
      <c r="AF14" s="1">
        <v>0</v>
      </c>
      <c r="AG14" s="1">
        <v>3.83</v>
      </c>
      <c r="AH14" s="1">
        <v>0</v>
      </c>
      <c r="AI14" s="1">
        <v>0</v>
      </c>
      <c r="AJ14" s="1">
        <v>0.5</v>
      </c>
      <c r="AK14" s="1">
        <v>0</v>
      </c>
      <c r="AL14" s="1">
        <v>1.67</v>
      </c>
      <c r="AM14" s="1">
        <v>30.8</v>
      </c>
      <c r="AN14" s="1">
        <v>0</v>
      </c>
      <c r="AO14" s="1">
        <v>3.5</v>
      </c>
      <c r="AP14" s="1">
        <v>16</v>
      </c>
      <c r="AQ14" s="1">
        <v>22</v>
      </c>
      <c r="AR14" s="1">
        <v>1</v>
      </c>
      <c r="AS14" s="1">
        <v>5.5</v>
      </c>
      <c r="AT14" s="1">
        <v>1.5</v>
      </c>
      <c r="AU14" s="1">
        <v>0</v>
      </c>
      <c r="AV14" s="1">
        <v>0</v>
      </c>
      <c r="AX14" s="1">
        <v>6.83</v>
      </c>
      <c r="AY14" s="1">
        <v>0.67</v>
      </c>
      <c r="AZ14" s="1">
        <v>0</v>
      </c>
      <c r="BA14" s="1">
        <v>0</v>
      </c>
      <c r="BB14" s="1">
        <v>0.67</v>
      </c>
      <c r="BC14" s="1">
        <v>17</v>
      </c>
      <c r="BD14" s="1">
        <v>11.17</v>
      </c>
      <c r="BE14" s="1">
        <v>5.5</v>
      </c>
      <c r="BF14" s="1">
        <v>0.83</v>
      </c>
      <c r="BG14" s="1">
        <v>2.5</v>
      </c>
      <c r="BH14" s="1">
        <v>2.17</v>
      </c>
      <c r="BI14" s="1">
        <v>1.83</v>
      </c>
      <c r="BJ14" s="1">
        <v>24.17</v>
      </c>
      <c r="BK14" s="1">
        <v>15.67</v>
      </c>
      <c r="BL14" s="1">
        <v>65</v>
      </c>
      <c r="BM14" s="1">
        <v>11.17</v>
      </c>
      <c r="BN14" s="1">
        <v>4.67</v>
      </c>
      <c r="BO14" s="1">
        <v>42</v>
      </c>
      <c r="BP14" s="1">
        <v>2.5</v>
      </c>
      <c r="BQ14" s="1">
        <v>1</v>
      </c>
      <c r="BR14" s="1">
        <v>40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31.83</v>
      </c>
      <c r="BZ14" s="1">
        <v>0</v>
      </c>
      <c r="CA14" s="1">
        <v>2.5</v>
      </c>
      <c r="CB14" s="1">
        <v>0.17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3.6143762300000017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0.67</v>
      </c>
      <c r="V15" s="1">
        <v>0.33</v>
      </c>
      <c r="W15" s="1">
        <v>49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3.17</v>
      </c>
      <c r="AH15" s="1">
        <v>0</v>
      </c>
      <c r="AI15" s="1">
        <v>0</v>
      </c>
      <c r="AJ15" s="1">
        <v>0.33</v>
      </c>
      <c r="AK15" s="1">
        <v>0</v>
      </c>
      <c r="AL15" s="1">
        <v>0</v>
      </c>
      <c r="AM15" s="1">
        <v>24.87</v>
      </c>
      <c r="AN15" s="1">
        <v>0</v>
      </c>
      <c r="AO15" s="1">
        <v>4.0999999999999996</v>
      </c>
      <c r="AP15" s="1">
        <v>17.170000000000002</v>
      </c>
      <c r="AQ15" s="1">
        <v>21.17</v>
      </c>
      <c r="AR15" s="1">
        <v>0.33</v>
      </c>
      <c r="AS15" s="1">
        <v>4</v>
      </c>
      <c r="AT15" s="1">
        <v>1.5</v>
      </c>
      <c r="AU15" s="1">
        <v>0</v>
      </c>
      <c r="AV15" s="1">
        <v>0</v>
      </c>
      <c r="AX15" s="1">
        <v>8.5</v>
      </c>
      <c r="AY15" s="1">
        <v>1.67</v>
      </c>
      <c r="AZ15" s="1">
        <v>0</v>
      </c>
      <c r="BA15" s="1">
        <v>0.33</v>
      </c>
      <c r="BB15" s="1">
        <v>2</v>
      </c>
      <c r="BC15" s="1">
        <v>12.67</v>
      </c>
      <c r="BD15" s="1">
        <v>7.5</v>
      </c>
      <c r="BE15" s="1">
        <v>4.67</v>
      </c>
      <c r="BF15" s="1">
        <v>1.33</v>
      </c>
      <c r="BG15" s="1">
        <v>2</v>
      </c>
      <c r="BH15" s="1">
        <v>1.5</v>
      </c>
      <c r="BI15" s="1">
        <v>1.38</v>
      </c>
      <c r="BJ15" s="1">
        <v>24.17</v>
      </c>
      <c r="BK15" s="1">
        <v>18.5</v>
      </c>
      <c r="BL15" s="1">
        <v>77</v>
      </c>
      <c r="BM15" s="1">
        <v>5.33</v>
      </c>
      <c r="BN15" s="1">
        <v>1.83</v>
      </c>
      <c r="BO15" s="1">
        <v>34</v>
      </c>
      <c r="BP15" s="1">
        <v>0.67</v>
      </c>
      <c r="BQ15" s="1">
        <v>0.33</v>
      </c>
      <c r="BR15" s="1">
        <v>49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37</v>
      </c>
      <c r="BZ15" s="1">
        <v>0</v>
      </c>
      <c r="CA15" s="1">
        <v>0.67</v>
      </c>
      <c r="CB15" s="1">
        <v>0.33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4.498675640000001</v>
      </c>
      <c r="CL15" s="1">
        <v>2</v>
      </c>
    </row>
    <row r="16" spans="1:90" x14ac:dyDescent="0.25">
      <c r="A16" s="1" t="s">
        <v>80</v>
      </c>
      <c r="B16" s="1">
        <v>4.0999999999999996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3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31.9</v>
      </c>
      <c r="AN16" s="1">
        <v>0</v>
      </c>
      <c r="AO16" s="1">
        <v>3.6</v>
      </c>
      <c r="AP16" s="1">
        <v>17.5</v>
      </c>
      <c r="AQ16" s="1">
        <v>17.5</v>
      </c>
      <c r="AR16" s="1">
        <v>0</v>
      </c>
      <c r="AS16" s="1">
        <v>3</v>
      </c>
      <c r="AT16" s="1">
        <v>1</v>
      </c>
      <c r="AU16" s="1">
        <v>0</v>
      </c>
      <c r="AV16" s="1">
        <v>0</v>
      </c>
      <c r="AX16" s="1">
        <v>7.5</v>
      </c>
      <c r="AY16" s="1">
        <v>0</v>
      </c>
      <c r="AZ16" s="1">
        <v>0</v>
      </c>
      <c r="BA16" s="1">
        <v>0</v>
      </c>
      <c r="BB16" s="1">
        <v>0</v>
      </c>
      <c r="BC16" s="1">
        <v>16</v>
      </c>
      <c r="BD16" s="1">
        <v>8.5</v>
      </c>
      <c r="BE16" s="1">
        <v>5.5</v>
      </c>
      <c r="BF16" s="1">
        <v>1.5</v>
      </c>
      <c r="BG16" s="1">
        <v>3</v>
      </c>
      <c r="BH16" s="1">
        <v>2</v>
      </c>
      <c r="BI16" s="1">
        <v>1.64</v>
      </c>
      <c r="BJ16" s="1">
        <v>27.5</v>
      </c>
      <c r="BK16" s="1">
        <v>18</v>
      </c>
      <c r="BL16" s="1">
        <v>65</v>
      </c>
      <c r="BM16" s="1">
        <v>14.5</v>
      </c>
      <c r="BN16" s="1">
        <v>6</v>
      </c>
      <c r="BO16" s="1">
        <v>41</v>
      </c>
      <c r="BP16" s="1">
        <v>6</v>
      </c>
      <c r="BQ16" s="1">
        <v>3</v>
      </c>
      <c r="BR16" s="1">
        <v>50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0.5</v>
      </c>
      <c r="BY16" s="1">
        <v>36.5</v>
      </c>
      <c r="BZ16" s="1">
        <v>0</v>
      </c>
      <c r="CA16" s="1">
        <v>6</v>
      </c>
      <c r="CB16" s="1">
        <v>0.5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1.8469555600000018</v>
      </c>
      <c r="CL16" s="1">
        <v>2</v>
      </c>
    </row>
    <row r="17" spans="1:90" x14ac:dyDescent="0.25">
      <c r="A17" s="1" t="s">
        <v>75</v>
      </c>
      <c r="B17" s="1">
        <v>5</v>
      </c>
      <c r="C17" s="1">
        <v>6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1.83</v>
      </c>
      <c r="V17" s="1">
        <v>0.5</v>
      </c>
      <c r="W17" s="1">
        <v>27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</v>
      </c>
      <c r="AI17" s="1">
        <v>0</v>
      </c>
      <c r="AJ17" s="1">
        <v>0.17</v>
      </c>
      <c r="AK17" s="1">
        <v>0</v>
      </c>
      <c r="AL17" s="1">
        <v>0</v>
      </c>
      <c r="AM17" s="1">
        <v>20.13</v>
      </c>
      <c r="AN17" s="1">
        <v>0</v>
      </c>
      <c r="AO17" s="1">
        <v>3.7</v>
      </c>
      <c r="AP17" s="1">
        <v>12.83</v>
      </c>
      <c r="AQ17" s="1">
        <v>14.83</v>
      </c>
      <c r="AR17" s="1">
        <v>0</v>
      </c>
      <c r="AS17" s="1">
        <v>2.67</v>
      </c>
      <c r="AT17" s="1">
        <v>1.33</v>
      </c>
      <c r="AU17" s="1">
        <v>0</v>
      </c>
      <c r="AV17" s="1">
        <v>0</v>
      </c>
      <c r="AX17" s="1">
        <v>6.83</v>
      </c>
      <c r="AY17" s="1">
        <v>0.5</v>
      </c>
      <c r="AZ17" s="1">
        <v>0</v>
      </c>
      <c r="BA17" s="1">
        <v>0</v>
      </c>
      <c r="BB17" s="1">
        <v>0.5</v>
      </c>
      <c r="BC17" s="1">
        <v>12.33</v>
      </c>
      <c r="BD17" s="1">
        <v>7.83</v>
      </c>
      <c r="BE17" s="1">
        <v>4</v>
      </c>
      <c r="BF17" s="1">
        <v>0.33</v>
      </c>
      <c r="BG17" s="1">
        <v>2</v>
      </c>
      <c r="BH17" s="1">
        <v>1.5</v>
      </c>
      <c r="BI17" s="1">
        <v>1.28</v>
      </c>
      <c r="BJ17" s="1">
        <v>18.829999999999998</v>
      </c>
      <c r="BK17" s="1">
        <v>12</v>
      </c>
      <c r="BL17" s="1">
        <v>64</v>
      </c>
      <c r="BM17" s="1">
        <v>7.33</v>
      </c>
      <c r="BN17" s="1">
        <v>2</v>
      </c>
      <c r="BO17" s="1">
        <v>27</v>
      </c>
      <c r="BP17" s="1">
        <v>1.83</v>
      </c>
      <c r="BQ17" s="1">
        <v>0.5</v>
      </c>
      <c r="BR17" s="1">
        <v>27</v>
      </c>
      <c r="BS17" s="1">
        <v>0</v>
      </c>
      <c r="BT17" s="1">
        <v>0</v>
      </c>
      <c r="BU17" s="1">
        <v>6</v>
      </c>
      <c r="BV17" s="1">
        <v>0</v>
      </c>
      <c r="BW17" s="1">
        <v>0</v>
      </c>
      <c r="BX17" s="1">
        <v>0</v>
      </c>
      <c r="BY17" s="1">
        <v>27.67</v>
      </c>
      <c r="BZ17" s="1">
        <v>0</v>
      </c>
      <c r="CA17" s="1">
        <v>1.83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4.3471273300000011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6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2.5</v>
      </c>
      <c r="V18" s="1">
        <v>0.33</v>
      </c>
      <c r="W18" s="1">
        <v>13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</v>
      </c>
      <c r="AH18" s="1">
        <v>0</v>
      </c>
      <c r="AI18" s="1">
        <v>0</v>
      </c>
      <c r="AJ18" s="1">
        <v>0.17</v>
      </c>
      <c r="AK18" s="1">
        <v>0</v>
      </c>
      <c r="AL18" s="1">
        <v>0</v>
      </c>
      <c r="AM18" s="1">
        <v>27.17</v>
      </c>
      <c r="AN18" s="1">
        <v>0</v>
      </c>
      <c r="AO18" s="1">
        <v>3.7</v>
      </c>
      <c r="AP18" s="1">
        <v>16.5</v>
      </c>
      <c r="AQ18" s="1">
        <v>18.5</v>
      </c>
      <c r="AR18" s="1">
        <v>0.33</v>
      </c>
      <c r="AS18" s="1">
        <v>3.33</v>
      </c>
      <c r="AT18" s="1">
        <v>1.67</v>
      </c>
      <c r="AU18" s="1">
        <v>0</v>
      </c>
      <c r="AV18" s="1">
        <v>0</v>
      </c>
      <c r="AX18" s="1">
        <v>8.67</v>
      </c>
      <c r="AY18" s="1">
        <v>0.5</v>
      </c>
      <c r="AZ18" s="1">
        <v>0</v>
      </c>
      <c r="BA18" s="1">
        <v>0.17</v>
      </c>
      <c r="BB18" s="1">
        <v>0.67</v>
      </c>
      <c r="BC18" s="1">
        <v>16</v>
      </c>
      <c r="BD18" s="1">
        <v>11</v>
      </c>
      <c r="BE18" s="1">
        <v>5</v>
      </c>
      <c r="BF18" s="1">
        <v>0.83</v>
      </c>
      <c r="BG18" s="1">
        <v>3.17</v>
      </c>
      <c r="BH18" s="1">
        <v>1.67</v>
      </c>
      <c r="BI18" s="1">
        <v>1.61</v>
      </c>
      <c r="BJ18" s="1">
        <v>31.67</v>
      </c>
      <c r="BK18" s="1">
        <v>22.5</v>
      </c>
      <c r="BL18" s="1">
        <v>71</v>
      </c>
      <c r="BM18" s="1">
        <v>6.83</v>
      </c>
      <c r="BN18" s="1">
        <v>1.83</v>
      </c>
      <c r="BO18" s="1">
        <v>27</v>
      </c>
      <c r="BP18" s="1">
        <v>2.5</v>
      </c>
      <c r="BQ18" s="1">
        <v>0.33</v>
      </c>
      <c r="BR18" s="1">
        <v>13</v>
      </c>
      <c r="BS18" s="1">
        <v>0</v>
      </c>
      <c r="BT18" s="1">
        <v>0</v>
      </c>
      <c r="BU18" s="1">
        <v>6</v>
      </c>
      <c r="BV18" s="1">
        <v>0</v>
      </c>
      <c r="BW18" s="1">
        <v>0</v>
      </c>
      <c r="BX18" s="1">
        <v>0</v>
      </c>
      <c r="BY18" s="1">
        <v>41.5</v>
      </c>
      <c r="BZ18" s="1">
        <v>0</v>
      </c>
      <c r="CA18" s="1">
        <v>2.5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4.0999034400000003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6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0.83</v>
      </c>
      <c r="AH19" s="1">
        <v>0</v>
      </c>
      <c r="AI19" s="1">
        <v>0</v>
      </c>
      <c r="AJ19" s="1">
        <v>0.83</v>
      </c>
      <c r="AK19" s="1">
        <v>0</v>
      </c>
      <c r="AL19" s="1">
        <v>0</v>
      </c>
      <c r="AM19" s="1">
        <v>10.23</v>
      </c>
      <c r="AN19" s="1">
        <v>0</v>
      </c>
      <c r="AO19" s="1">
        <v>5.0999999999999996</v>
      </c>
      <c r="AP19" s="1">
        <v>11.33</v>
      </c>
      <c r="AQ19" s="1">
        <v>21.33</v>
      </c>
      <c r="AR19" s="1">
        <v>0.33</v>
      </c>
      <c r="AS19" s="1">
        <v>5.67</v>
      </c>
      <c r="AT19" s="1">
        <v>0.17</v>
      </c>
      <c r="AU19" s="1">
        <v>0</v>
      </c>
      <c r="AV19" s="1">
        <v>0</v>
      </c>
      <c r="AX19" s="1">
        <v>8</v>
      </c>
      <c r="AY19" s="1">
        <v>0.5</v>
      </c>
      <c r="AZ19" s="1">
        <v>0</v>
      </c>
      <c r="BA19" s="1">
        <v>0</v>
      </c>
      <c r="BB19" s="1">
        <v>0.5</v>
      </c>
      <c r="BC19" s="1">
        <v>6</v>
      </c>
      <c r="BD19" s="1">
        <v>3.5</v>
      </c>
      <c r="BE19" s="1">
        <v>0.83</v>
      </c>
      <c r="BF19" s="1">
        <v>0.67</v>
      </c>
      <c r="BG19" s="1">
        <v>0.67</v>
      </c>
      <c r="BH19" s="1">
        <v>0.33</v>
      </c>
      <c r="BI19" s="1">
        <v>0.36</v>
      </c>
      <c r="BJ19" s="1">
        <v>22.83</v>
      </c>
      <c r="BK19" s="1">
        <v>20</v>
      </c>
      <c r="BL19" s="1">
        <v>88</v>
      </c>
      <c r="BM19" s="1">
        <v>2.83</v>
      </c>
      <c r="BN19" s="1">
        <v>0.67</v>
      </c>
      <c r="BO19" s="1">
        <v>24</v>
      </c>
      <c r="BP19" s="1">
        <v>1</v>
      </c>
      <c r="BQ19" s="1">
        <v>0</v>
      </c>
      <c r="BR19" s="1">
        <v>0</v>
      </c>
      <c r="BS19" s="1">
        <v>0</v>
      </c>
      <c r="BT19" s="1">
        <v>0</v>
      </c>
      <c r="BU19" s="1">
        <v>6</v>
      </c>
      <c r="BV19" s="1">
        <v>0</v>
      </c>
      <c r="BW19" s="1">
        <v>0</v>
      </c>
      <c r="BX19" s="1">
        <v>0</v>
      </c>
      <c r="BY19" s="1">
        <v>30.83</v>
      </c>
      <c r="BZ19" s="1">
        <v>0</v>
      </c>
      <c r="CA19" s="1">
        <v>1</v>
      </c>
      <c r="CB19" s="1">
        <v>0.17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4.9688651699999999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</v>
      </c>
      <c r="V20" s="1">
        <v>2</v>
      </c>
      <c r="W20" s="1">
        <v>25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6</v>
      </c>
      <c r="AH20" s="1">
        <v>0.5</v>
      </c>
      <c r="AI20" s="1">
        <v>0</v>
      </c>
      <c r="AJ20" s="1">
        <v>0</v>
      </c>
      <c r="AK20" s="1">
        <v>0</v>
      </c>
      <c r="AL20" s="1">
        <v>0</v>
      </c>
      <c r="AM20" s="1">
        <v>36.4</v>
      </c>
      <c r="AN20" s="1">
        <v>0</v>
      </c>
      <c r="AO20" s="1">
        <v>4.3</v>
      </c>
      <c r="AP20" s="1">
        <v>19.5</v>
      </c>
      <c r="AQ20" s="1">
        <v>19.5</v>
      </c>
      <c r="AR20" s="1">
        <v>1.5</v>
      </c>
      <c r="AS20" s="1">
        <v>5</v>
      </c>
      <c r="AT20" s="1">
        <v>1</v>
      </c>
      <c r="AU20" s="1">
        <v>0</v>
      </c>
      <c r="AV20" s="1">
        <v>0</v>
      </c>
      <c r="AX20" s="1">
        <v>9</v>
      </c>
      <c r="AY20" s="1">
        <v>0</v>
      </c>
      <c r="AZ20" s="1">
        <v>0</v>
      </c>
      <c r="BA20" s="1">
        <v>0.5</v>
      </c>
      <c r="BB20" s="1">
        <v>0.5</v>
      </c>
      <c r="BC20" s="1">
        <v>18.5</v>
      </c>
      <c r="BD20" s="1">
        <v>8.5</v>
      </c>
      <c r="BE20" s="1">
        <v>6.5</v>
      </c>
      <c r="BF20" s="1">
        <v>1</v>
      </c>
      <c r="BG20" s="1">
        <v>1</v>
      </c>
      <c r="BH20" s="1">
        <v>1</v>
      </c>
      <c r="BI20" s="1">
        <v>1.5</v>
      </c>
      <c r="BJ20" s="1">
        <v>26</v>
      </c>
      <c r="BK20" s="1">
        <v>15</v>
      </c>
      <c r="BL20" s="1">
        <v>58</v>
      </c>
      <c r="BM20" s="1">
        <v>20</v>
      </c>
      <c r="BN20" s="1">
        <v>10.5</v>
      </c>
      <c r="BO20" s="1">
        <v>53</v>
      </c>
      <c r="BP20" s="1">
        <v>8</v>
      </c>
      <c r="BQ20" s="1">
        <v>2</v>
      </c>
      <c r="BR20" s="1">
        <v>25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37</v>
      </c>
      <c r="BZ20" s="1">
        <v>0</v>
      </c>
      <c r="CA20" s="1">
        <v>8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2.7992208999999995</v>
      </c>
      <c r="CL20" s="1">
        <v>1</v>
      </c>
    </row>
    <row r="21" spans="1:90" x14ac:dyDescent="0.25">
      <c r="A21" s="1" t="s">
        <v>78</v>
      </c>
      <c r="B21" s="1">
        <v>6</v>
      </c>
      <c r="C21" s="1">
        <v>6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2.33</v>
      </c>
      <c r="V21" s="1">
        <v>0.67</v>
      </c>
      <c r="W21" s="1">
        <v>29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2.33</v>
      </c>
      <c r="AH21" s="1">
        <v>0</v>
      </c>
      <c r="AI21" s="1">
        <v>0</v>
      </c>
      <c r="AJ21" s="1">
        <v>0.67</v>
      </c>
      <c r="AK21" s="1">
        <v>0</v>
      </c>
      <c r="AL21" s="1">
        <v>0</v>
      </c>
      <c r="AM21" s="1">
        <v>23.27</v>
      </c>
      <c r="AN21" s="1">
        <v>0</v>
      </c>
      <c r="AO21" s="1">
        <v>3.8</v>
      </c>
      <c r="AP21" s="1">
        <v>15.5</v>
      </c>
      <c r="AQ21" s="1">
        <v>23.5</v>
      </c>
      <c r="AR21" s="1">
        <v>0.67</v>
      </c>
      <c r="AS21" s="1">
        <v>5.67</v>
      </c>
      <c r="AT21" s="1">
        <v>0.67</v>
      </c>
      <c r="AU21" s="1">
        <v>0</v>
      </c>
      <c r="AV21" s="1">
        <v>0</v>
      </c>
      <c r="AX21" s="1">
        <v>8.67</v>
      </c>
      <c r="AY21" s="1">
        <v>2.67</v>
      </c>
      <c r="AZ21" s="1">
        <v>0</v>
      </c>
      <c r="BA21" s="1">
        <v>0</v>
      </c>
      <c r="BB21" s="1">
        <v>2.67</v>
      </c>
      <c r="BC21" s="1">
        <v>10.5</v>
      </c>
      <c r="BD21" s="1">
        <v>7.67</v>
      </c>
      <c r="BE21" s="1">
        <v>3.17</v>
      </c>
      <c r="BF21" s="1">
        <v>1.33</v>
      </c>
      <c r="BG21" s="1">
        <v>2.5</v>
      </c>
      <c r="BH21" s="1">
        <v>1.67</v>
      </c>
      <c r="BI21" s="1">
        <v>1.18</v>
      </c>
      <c r="BJ21" s="1">
        <v>27.83</v>
      </c>
      <c r="BK21" s="1">
        <v>23.5</v>
      </c>
      <c r="BL21" s="1">
        <v>84</v>
      </c>
      <c r="BM21" s="1">
        <v>6</v>
      </c>
      <c r="BN21" s="1">
        <v>2.17</v>
      </c>
      <c r="BO21" s="1">
        <v>36</v>
      </c>
      <c r="BP21" s="1">
        <v>2.33</v>
      </c>
      <c r="BQ21" s="1">
        <v>0.67</v>
      </c>
      <c r="BR21" s="1">
        <v>29</v>
      </c>
      <c r="BS21" s="1">
        <v>0</v>
      </c>
      <c r="BT21" s="1">
        <v>0</v>
      </c>
      <c r="BU21" s="1">
        <v>6</v>
      </c>
      <c r="BV21" s="1">
        <v>0</v>
      </c>
      <c r="BW21" s="1">
        <v>0</v>
      </c>
      <c r="BX21" s="1">
        <v>0</v>
      </c>
      <c r="BY21" s="1">
        <v>39.83</v>
      </c>
      <c r="BZ21" s="1">
        <v>0</v>
      </c>
      <c r="CA21" s="1">
        <v>2.33</v>
      </c>
      <c r="CB21" s="1">
        <v>0.17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4.4857326999999998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F6D0-397F-4726-BB22-F1B7EF73BB8F}">
  <dimension ref="A1:CL1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1.17</v>
      </c>
      <c r="V2" s="1">
        <v>0.67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3.17</v>
      </c>
      <c r="AH2" s="1">
        <v>0.17</v>
      </c>
      <c r="AI2" s="1">
        <v>0</v>
      </c>
      <c r="AJ2" s="1">
        <v>0.5</v>
      </c>
      <c r="AK2" s="1">
        <v>0</v>
      </c>
      <c r="AL2" s="1">
        <v>0</v>
      </c>
      <c r="AM2" s="1">
        <v>25.9</v>
      </c>
      <c r="AN2" s="1">
        <v>0</v>
      </c>
      <c r="AO2" s="1">
        <v>3.8</v>
      </c>
      <c r="AP2" s="1">
        <v>15.17</v>
      </c>
      <c r="AQ2" s="1">
        <v>21.17</v>
      </c>
      <c r="AR2" s="1">
        <v>0.33</v>
      </c>
      <c r="AS2" s="1">
        <v>5</v>
      </c>
      <c r="AT2" s="1">
        <v>0.5</v>
      </c>
      <c r="AU2" s="1">
        <v>0</v>
      </c>
      <c r="AV2" s="1">
        <v>0</v>
      </c>
      <c r="AX2" s="1">
        <v>7.5</v>
      </c>
      <c r="AY2" s="1">
        <v>1.5</v>
      </c>
      <c r="AZ2" s="1">
        <v>0</v>
      </c>
      <c r="BA2" s="1">
        <v>0</v>
      </c>
      <c r="BB2" s="1">
        <v>1.5</v>
      </c>
      <c r="BC2" s="1">
        <v>12</v>
      </c>
      <c r="BD2" s="1">
        <v>7.67</v>
      </c>
      <c r="BE2" s="1">
        <v>4</v>
      </c>
      <c r="BF2" s="1">
        <v>0.67</v>
      </c>
      <c r="BG2" s="1">
        <v>2.5</v>
      </c>
      <c r="BH2" s="1">
        <v>1.67</v>
      </c>
      <c r="BI2" s="1">
        <v>1.42</v>
      </c>
      <c r="BJ2" s="1">
        <v>29</v>
      </c>
      <c r="BK2" s="1">
        <v>23.67</v>
      </c>
      <c r="BL2" s="1">
        <v>82</v>
      </c>
      <c r="BM2" s="1">
        <v>5.5</v>
      </c>
      <c r="BN2" s="1">
        <v>2.5</v>
      </c>
      <c r="BO2" s="1">
        <v>45</v>
      </c>
      <c r="BP2" s="1">
        <v>1.17</v>
      </c>
      <c r="BQ2" s="1">
        <v>0.67</v>
      </c>
      <c r="BR2" s="1">
        <v>57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40.83</v>
      </c>
      <c r="BZ2" s="1">
        <v>0</v>
      </c>
      <c r="CA2" s="1">
        <v>1.17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3.94858887</v>
      </c>
      <c r="CL2" s="1">
        <v>9</v>
      </c>
    </row>
    <row r="3" spans="1:90" x14ac:dyDescent="0.25">
      <c r="A3" s="1" t="s">
        <v>73</v>
      </c>
      <c r="B3" s="1">
        <v>4.5</v>
      </c>
      <c r="C3" s="1">
        <v>7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3.14</v>
      </c>
      <c r="V3" s="1">
        <v>0.86</v>
      </c>
      <c r="W3" s="1">
        <v>27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</v>
      </c>
      <c r="AH3" s="1">
        <v>0</v>
      </c>
      <c r="AI3" s="1">
        <v>0</v>
      </c>
      <c r="AJ3" s="1">
        <v>0.14000000000000001</v>
      </c>
      <c r="AK3" s="1">
        <v>0</v>
      </c>
      <c r="AL3" s="1">
        <v>0</v>
      </c>
      <c r="AM3" s="1">
        <v>26.51</v>
      </c>
      <c r="AN3" s="1">
        <v>0</v>
      </c>
      <c r="AO3" s="1">
        <v>2.8</v>
      </c>
      <c r="AP3" s="1">
        <v>13.71</v>
      </c>
      <c r="AQ3" s="1">
        <v>15.43</v>
      </c>
      <c r="AR3" s="1">
        <v>0.28999999999999998</v>
      </c>
      <c r="AS3" s="1">
        <v>2.29</v>
      </c>
      <c r="AT3" s="1">
        <v>2.29</v>
      </c>
      <c r="AU3" s="1">
        <v>0</v>
      </c>
      <c r="AV3" s="1">
        <v>0</v>
      </c>
      <c r="AX3" s="1">
        <v>8.2899999999999991</v>
      </c>
      <c r="AY3" s="1">
        <v>1</v>
      </c>
      <c r="AZ3" s="1">
        <v>0</v>
      </c>
      <c r="BA3" s="1">
        <v>0</v>
      </c>
      <c r="BB3" s="1">
        <v>1</v>
      </c>
      <c r="BC3" s="1">
        <v>15.86</v>
      </c>
      <c r="BD3" s="1">
        <v>10.86</v>
      </c>
      <c r="BE3" s="1">
        <v>5.29</v>
      </c>
      <c r="BF3" s="1">
        <v>0.43</v>
      </c>
      <c r="BG3" s="1">
        <v>2.4300000000000002</v>
      </c>
      <c r="BH3" s="1">
        <v>2.86</v>
      </c>
      <c r="BI3" s="1">
        <v>1.99</v>
      </c>
      <c r="BJ3" s="1">
        <v>38</v>
      </c>
      <c r="BK3" s="1">
        <v>24.86</v>
      </c>
      <c r="BL3" s="1">
        <v>65</v>
      </c>
      <c r="BM3" s="1">
        <v>12.14</v>
      </c>
      <c r="BN3" s="1">
        <v>3.43</v>
      </c>
      <c r="BO3" s="1">
        <v>28</v>
      </c>
      <c r="BP3" s="1">
        <v>3.14</v>
      </c>
      <c r="BQ3" s="1">
        <v>0.86</v>
      </c>
      <c r="BR3" s="1">
        <v>27</v>
      </c>
      <c r="BS3" s="1">
        <v>0</v>
      </c>
      <c r="BT3" s="1">
        <v>0</v>
      </c>
      <c r="BU3" s="1">
        <v>7</v>
      </c>
      <c r="BV3" s="1">
        <v>0</v>
      </c>
      <c r="BW3" s="1">
        <v>0</v>
      </c>
      <c r="BX3" s="1">
        <v>0</v>
      </c>
      <c r="BY3" s="1">
        <v>48.43</v>
      </c>
      <c r="BZ3" s="1">
        <v>0</v>
      </c>
      <c r="CA3" s="1">
        <v>3.14</v>
      </c>
      <c r="CB3" s="1">
        <v>0.43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9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4.6150221100000017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7</v>
      </c>
      <c r="D4" s="1">
        <v>90</v>
      </c>
      <c r="E4" s="1">
        <v>0.1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5.86</v>
      </c>
      <c r="V4" s="1">
        <v>1.43</v>
      </c>
      <c r="W4" s="1">
        <v>24</v>
      </c>
      <c r="X4" s="1">
        <v>0</v>
      </c>
      <c r="Y4" s="1">
        <v>0</v>
      </c>
      <c r="AA4" s="1">
        <v>0</v>
      </c>
      <c r="AB4" s="1">
        <v>0</v>
      </c>
      <c r="AC4" s="1">
        <v>0.28999999999999998</v>
      </c>
      <c r="AD4" s="1">
        <v>0.28999999999999998</v>
      </c>
      <c r="AE4" s="1">
        <v>0.12</v>
      </c>
      <c r="AF4" s="1">
        <v>0</v>
      </c>
      <c r="AG4" s="1">
        <v>1.86</v>
      </c>
      <c r="AH4" s="1">
        <v>0.28999999999999998</v>
      </c>
      <c r="AI4" s="1">
        <v>0</v>
      </c>
      <c r="AJ4" s="1">
        <v>0.43</v>
      </c>
      <c r="AK4" s="1">
        <v>0</v>
      </c>
      <c r="AL4" s="1">
        <v>2.86</v>
      </c>
      <c r="AM4" s="1">
        <v>16.91</v>
      </c>
      <c r="AN4" s="1">
        <v>0.4</v>
      </c>
      <c r="AO4" s="1">
        <v>3.7</v>
      </c>
      <c r="AP4" s="1">
        <v>14</v>
      </c>
      <c r="AQ4" s="1">
        <v>19.14</v>
      </c>
      <c r="AR4" s="1">
        <v>0.14000000000000001</v>
      </c>
      <c r="AS4" s="1">
        <v>3.57</v>
      </c>
      <c r="AT4" s="1">
        <v>0.71</v>
      </c>
      <c r="AU4" s="1">
        <v>0.14000000000000001</v>
      </c>
      <c r="AV4" s="1">
        <v>0</v>
      </c>
      <c r="AW4" s="1">
        <v>0</v>
      </c>
      <c r="AX4" s="1">
        <v>9.57</v>
      </c>
      <c r="AY4" s="1">
        <v>1</v>
      </c>
      <c r="AZ4" s="1">
        <v>0</v>
      </c>
      <c r="BA4" s="1">
        <v>0</v>
      </c>
      <c r="BB4" s="1">
        <v>1</v>
      </c>
      <c r="BC4" s="1">
        <v>10.71</v>
      </c>
      <c r="BD4" s="1">
        <v>6.14</v>
      </c>
      <c r="BE4" s="1">
        <v>2.57</v>
      </c>
      <c r="BF4" s="1">
        <v>0.28999999999999998</v>
      </c>
      <c r="BG4" s="1">
        <v>1.57</v>
      </c>
      <c r="BH4" s="1">
        <v>1.29</v>
      </c>
      <c r="BI4" s="1">
        <v>1.03</v>
      </c>
      <c r="BJ4" s="1">
        <v>40</v>
      </c>
      <c r="BK4" s="1">
        <v>27.43</v>
      </c>
      <c r="BL4" s="1">
        <v>69</v>
      </c>
      <c r="BM4" s="1">
        <v>14.29</v>
      </c>
      <c r="BN4" s="1">
        <v>3.71</v>
      </c>
      <c r="BO4" s="1">
        <v>26</v>
      </c>
      <c r="BP4" s="1">
        <v>5.86</v>
      </c>
      <c r="BQ4" s="1">
        <v>1.43</v>
      </c>
      <c r="BR4" s="1">
        <v>24</v>
      </c>
      <c r="BS4" s="1">
        <v>0.14000000000000001</v>
      </c>
      <c r="BT4" s="1">
        <v>0.14000000000000001</v>
      </c>
      <c r="BU4" s="1">
        <v>7</v>
      </c>
      <c r="BV4" s="1">
        <v>0</v>
      </c>
      <c r="BW4" s="1">
        <v>0</v>
      </c>
      <c r="BX4" s="1">
        <v>0</v>
      </c>
      <c r="BY4" s="1">
        <v>51.14</v>
      </c>
      <c r="BZ4" s="1">
        <v>0</v>
      </c>
      <c r="CA4" s="1">
        <v>5.86</v>
      </c>
      <c r="CB4" s="1">
        <v>0.86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6.6907254599999986</v>
      </c>
      <c r="CL4" s="1">
        <v>6</v>
      </c>
    </row>
    <row r="5" spans="1:90" x14ac:dyDescent="0.25">
      <c r="A5" s="1" t="s">
        <v>75</v>
      </c>
      <c r="B5" s="1">
        <v>5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2.4300000000000002</v>
      </c>
      <c r="V5" s="1">
        <v>0.43</v>
      </c>
      <c r="W5" s="1">
        <v>18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2.71</v>
      </c>
      <c r="AH5" s="1">
        <v>0</v>
      </c>
      <c r="AI5" s="1">
        <v>0</v>
      </c>
      <c r="AJ5" s="1">
        <v>0.14000000000000001</v>
      </c>
      <c r="AK5" s="1">
        <v>0</v>
      </c>
      <c r="AL5" s="1">
        <v>0</v>
      </c>
      <c r="AM5" s="1">
        <v>22.03</v>
      </c>
      <c r="AN5" s="1">
        <v>0</v>
      </c>
      <c r="AO5" s="1">
        <v>3.7</v>
      </c>
      <c r="AP5" s="1">
        <v>13.29</v>
      </c>
      <c r="AQ5" s="1">
        <v>15</v>
      </c>
      <c r="AR5" s="1">
        <v>0</v>
      </c>
      <c r="AS5" s="1">
        <v>2.57</v>
      </c>
      <c r="AT5" s="1">
        <v>1.43</v>
      </c>
      <c r="AU5" s="1">
        <v>0</v>
      </c>
      <c r="AV5" s="1">
        <v>0</v>
      </c>
      <c r="AX5" s="1">
        <v>6.71</v>
      </c>
      <c r="AY5" s="1">
        <v>0.43</v>
      </c>
      <c r="AZ5" s="1">
        <v>0</v>
      </c>
      <c r="BA5" s="1">
        <v>0</v>
      </c>
      <c r="BB5" s="1">
        <v>0.43</v>
      </c>
      <c r="BC5" s="1">
        <v>12.43</v>
      </c>
      <c r="BD5" s="1">
        <v>8.2899999999999991</v>
      </c>
      <c r="BE5" s="1">
        <v>4.29</v>
      </c>
      <c r="BF5" s="1">
        <v>0.86</v>
      </c>
      <c r="BG5" s="1">
        <v>2.14</v>
      </c>
      <c r="BH5" s="1">
        <v>1.43</v>
      </c>
      <c r="BI5" s="1">
        <v>1.3</v>
      </c>
      <c r="BJ5" s="1">
        <v>18.86</v>
      </c>
      <c r="BK5" s="1">
        <v>11.29</v>
      </c>
      <c r="BL5" s="1">
        <v>60</v>
      </c>
      <c r="BM5" s="1">
        <v>8.14</v>
      </c>
      <c r="BN5" s="1">
        <v>2.14</v>
      </c>
      <c r="BO5" s="1">
        <v>26</v>
      </c>
      <c r="BP5" s="1">
        <v>2.4300000000000002</v>
      </c>
      <c r="BQ5" s="1">
        <v>0.43</v>
      </c>
      <c r="BR5" s="1">
        <v>18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27.86</v>
      </c>
      <c r="BZ5" s="1">
        <v>0</v>
      </c>
      <c r="CA5" s="1">
        <v>2.4300000000000002</v>
      </c>
      <c r="CB5" s="1">
        <v>0.14000000000000001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4.3139099400000003</v>
      </c>
      <c r="CL5" s="1">
        <v>6</v>
      </c>
    </row>
    <row r="6" spans="1:90" x14ac:dyDescent="0.25">
      <c r="A6" s="1" t="s">
        <v>69</v>
      </c>
      <c r="B6" s="1">
        <v>4.4000000000000004</v>
      </c>
      <c r="C6" s="1">
        <v>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</v>
      </c>
      <c r="V6" s="1">
        <v>1.1399999999999999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2.71</v>
      </c>
      <c r="AH6" s="1">
        <v>0</v>
      </c>
      <c r="AI6" s="1">
        <v>0</v>
      </c>
      <c r="AJ6" s="1">
        <v>0.28999999999999998</v>
      </c>
      <c r="AK6" s="1">
        <v>0</v>
      </c>
      <c r="AL6" s="1">
        <v>0</v>
      </c>
      <c r="AM6" s="1">
        <v>23.2</v>
      </c>
      <c r="AN6" s="1">
        <v>0</v>
      </c>
      <c r="AO6" s="1">
        <v>3.2</v>
      </c>
      <c r="AP6" s="1">
        <v>13.71</v>
      </c>
      <c r="AQ6" s="1">
        <v>17.14</v>
      </c>
      <c r="AR6" s="1">
        <v>0</v>
      </c>
      <c r="AS6" s="1">
        <v>3.29</v>
      </c>
      <c r="AT6" s="1">
        <v>1.43</v>
      </c>
      <c r="AU6" s="1">
        <v>0</v>
      </c>
      <c r="AV6" s="1">
        <v>0</v>
      </c>
      <c r="AX6" s="1">
        <v>6.57</v>
      </c>
      <c r="AY6" s="1">
        <v>0.86</v>
      </c>
      <c r="AZ6" s="1">
        <v>0</v>
      </c>
      <c r="BA6" s="1">
        <v>0</v>
      </c>
      <c r="BB6" s="1">
        <v>0.86</v>
      </c>
      <c r="BC6" s="1">
        <v>13.29</v>
      </c>
      <c r="BD6" s="1">
        <v>9.2899999999999991</v>
      </c>
      <c r="BE6" s="1">
        <v>4.43</v>
      </c>
      <c r="BF6" s="1">
        <v>1.1399999999999999</v>
      </c>
      <c r="BG6" s="1">
        <v>3</v>
      </c>
      <c r="BH6" s="1">
        <v>2.57</v>
      </c>
      <c r="BI6" s="1">
        <v>1.68</v>
      </c>
      <c r="BJ6" s="1">
        <v>25.71</v>
      </c>
      <c r="BK6" s="1">
        <v>14</v>
      </c>
      <c r="BL6" s="1">
        <v>54</v>
      </c>
      <c r="BM6" s="1">
        <v>13.43</v>
      </c>
      <c r="BN6" s="1">
        <v>3.71</v>
      </c>
      <c r="BO6" s="1">
        <v>28</v>
      </c>
      <c r="BP6" s="1">
        <v>5</v>
      </c>
      <c r="BQ6" s="1">
        <v>1.1399999999999999</v>
      </c>
      <c r="BR6" s="1">
        <v>23</v>
      </c>
      <c r="BS6" s="1">
        <v>0</v>
      </c>
      <c r="BT6" s="1">
        <v>0</v>
      </c>
      <c r="BU6" s="1">
        <v>7</v>
      </c>
      <c r="BV6" s="1">
        <v>0</v>
      </c>
      <c r="BW6" s="1">
        <v>0</v>
      </c>
      <c r="BX6" s="1">
        <v>0</v>
      </c>
      <c r="BY6" s="1">
        <v>34.86</v>
      </c>
      <c r="BZ6" s="1">
        <v>0</v>
      </c>
      <c r="CA6" s="1">
        <v>5</v>
      </c>
      <c r="CB6" s="1">
        <v>0.28999999999999998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4.2107744799999987</v>
      </c>
      <c r="CL6" s="1">
        <v>5</v>
      </c>
    </row>
    <row r="7" spans="1:90" x14ac:dyDescent="0.25">
      <c r="A7" s="1" t="s">
        <v>66</v>
      </c>
      <c r="B7" s="1">
        <v>4.9000000000000004</v>
      </c>
      <c r="C7" s="1">
        <v>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8.33</v>
      </c>
      <c r="V7" s="1">
        <v>1.17</v>
      </c>
      <c r="W7" s="1">
        <v>14</v>
      </c>
      <c r="X7" s="1">
        <v>0</v>
      </c>
      <c r="Y7" s="1">
        <v>0</v>
      </c>
      <c r="AA7" s="1">
        <v>0</v>
      </c>
      <c r="AB7" s="1">
        <v>0</v>
      </c>
      <c r="AC7" s="1">
        <v>0.17</v>
      </c>
      <c r="AD7" s="1">
        <v>0</v>
      </c>
      <c r="AE7" s="1">
        <v>0</v>
      </c>
      <c r="AF7" s="1">
        <v>0</v>
      </c>
      <c r="AG7" s="1">
        <v>3.17</v>
      </c>
      <c r="AH7" s="1">
        <v>0.17</v>
      </c>
      <c r="AI7" s="1">
        <v>0</v>
      </c>
      <c r="AJ7" s="1">
        <v>0.33</v>
      </c>
      <c r="AK7" s="1">
        <v>0</v>
      </c>
      <c r="AL7" s="1">
        <v>2.17</v>
      </c>
      <c r="AM7" s="1">
        <v>19.7</v>
      </c>
      <c r="AN7" s="1">
        <v>0</v>
      </c>
      <c r="AO7" s="1">
        <v>3.6</v>
      </c>
      <c r="AP7" s="1">
        <v>14.17</v>
      </c>
      <c r="AQ7" s="1">
        <v>18.170000000000002</v>
      </c>
      <c r="AR7" s="1">
        <v>0</v>
      </c>
      <c r="AS7" s="1">
        <v>3.5</v>
      </c>
      <c r="AT7" s="1">
        <v>0.83</v>
      </c>
      <c r="AU7" s="1">
        <v>0</v>
      </c>
      <c r="AV7" s="1">
        <v>0</v>
      </c>
      <c r="AX7" s="1">
        <v>7.5</v>
      </c>
      <c r="AY7" s="1">
        <v>0.67</v>
      </c>
      <c r="AZ7" s="1">
        <v>0</v>
      </c>
      <c r="BA7" s="1">
        <v>0</v>
      </c>
      <c r="BB7" s="1">
        <v>0.67</v>
      </c>
      <c r="BC7" s="1">
        <v>11.83</v>
      </c>
      <c r="BD7" s="1">
        <v>6.17</v>
      </c>
      <c r="BE7" s="1">
        <v>4</v>
      </c>
      <c r="BF7" s="1">
        <v>1.17</v>
      </c>
      <c r="BG7" s="1">
        <v>2.67</v>
      </c>
      <c r="BH7" s="1">
        <v>1.5</v>
      </c>
      <c r="BI7" s="1">
        <v>1.2</v>
      </c>
      <c r="BJ7" s="1">
        <v>26.17</v>
      </c>
      <c r="BK7" s="1">
        <v>10</v>
      </c>
      <c r="BL7" s="1">
        <v>38</v>
      </c>
      <c r="BM7" s="1">
        <v>17.829999999999998</v>
      </c>
      <c r="BN7" s="1">
        <v>4.17</v>
      </c>
      <c r="BO7" s="1">
        <v>23</v>
      </c>
      <c r="BP7" s="1">
        <v>8.33</v>
      </c>
      <c r="BQ7" s="1">
        <v>1.17</v>
      </c>
      <c r="BR7" s="1">
        <v>14</v>
      </c>
      <c r="BS7" s="1">
        <v>0.17</v>
      </c>
      <c r="BT7" s="1">
        <v>0</v>
      </c>
      <c r="BU7" s="1">
        <v>6</v>
      </c>
      <c r="BV7" s="1">
        <v>0</v>
      </c>
      <c r="BW7" s="1">
        <v>0</v>
      </c>
      <c r="BX7" s="1">
        <v>0</v>
      </c>
      <c r="BY7" s="1">
        <v>34.33</v>
      </c>
      <c r="BZ7" s="1">
        <v>0</v>
      </c>
      <c r="CA7" s="1">
        <v>8.33</v>
      </c>
      <c r="CB7" s="1">
        <v>0.83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1.6079205300000039</v>
      </c>
      <c r="CL7" s="1">
        <v>3</v>
      </c>
    </row>
    <row r="8" spans="1:90" x14ac:dyDescent="0.25">
      <c r="A8" s="1" t="s">
        <v>67</v>
      </c>
      <c r="B8" s="1">
        <v>4.8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0.71</v>
      </c>
      <c r="V8" s="1">
        <v>0</v>
      </c>
      <c r="W8" s="1">
        <v>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0.14000000000000001</v>
      </c>
      <c r="AI8" s="1">
        <v>0</v>
      </c>
      <c r="AJ8" s="1">
        <v>0.14000000000000001</v>
      </c>
      <c r="AK8" s="1">
        <v>0</v>
      </c>
      <c r="AL8" s="1">
        <v>0</v>
      </c>
      <c r="AM8" s="1">
        <v>32.69</v>
      </c>
      <c r="AN8" s="1">
        <v>0</v>
      </c>
      <c r="AO8" s="1">
        <v>3.5</v>
      </c>
      <c r="AP8" s="1">
        <v>19.14</v>
      </c>
      <c r="AQ8" s="1">
        <v>20.86</v>
      </c>
      <c r="AR8" s="1">
        <v>0</v>
      </c>
      <c r="AS8" s="1">
        <v>2.71</v>
      </c>
      <c r="AT8" s="1">
        <v>2</v>
      </c>
      <c r="AU8" s="1">
        <v>0</v>
      </c>
      <c r="AV8" s="1">
        <v>0</v>
      </c>
      <c r="AX8" s="1">
        <v>9.14</v>
      </c>
      <c r="AY8" s="1">
        <v>1.29</v>
      </c>
      <c r="AZ8" s="1">
        <v>0</v>
      </c>
      <c r="BA8" s="1">
        <v>0</v>
      </c>
      <c r="BB8" s="1">
        <v>1.29</v>
      </c>
      <c r="BC8" s="1">
        <v>16.71</v>
      </c>
      <c r="BD8" s="1">
        <v>10.86</v>
      </c>
      <c r="BE8" s="1">
        <v>6.14</v>
      </c>
      <c r="BF8" s="1">
        <v>0.14000000000000001</v>
      </c>
      <c r="BG8" s="1">
        <v>1.86</v>
      </c>
      <c r="BH8" s="1">
        <v>2.14</v>
      </c>
      <c r="BI8" s="1">
        <v>1.85</v>
      </c>
      <c r="BJ8" s="1">
        <v>33.29</v>
      </c>
      <c r="BK8" s="1">
        <v>26.71</v>
      </c>
      <c r="BL8" s="1">
        <v>80</v>
      </c>
      <c r="BM8" s="1">
        <v>3.71</v>
      </c>
      <c r="BN8" s="1">
        <v>0.56999999999999995</v>
      </c>
      <c r="BO8" s="1">
        <v>15</v>
      </c>
      <c r="BP8" s="1">
        <v>0.71</v>
      </c>
      <c r="BQ8" s="1">
        <v>0</v>
      </c>
      <c r="BR8" s="1">
        <v>0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49</v>
      </c>
      <c r="BZ8" s="1">
        <v>0</v>
      </c>
      <c r="CA8" s="1">
        <v>0.71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3.8304953899999994</v>
      </c>
      <c r="CL8" s="1">
        <v>3</v>
      </c>
    </row>
    <row r="9" spans="1:90" x14ac:dyDescent="0.25">
      <c r="A9" s="1" t="s">
        <v>59</v>
      </c>
      <c r="B9" s="1">
        <v>5.2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0.71</v>
      </c>
      <c r="V9" s="1">
        <v>0.43</v>
      </c>
      <c r="W9" s="1">
        <v>61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2.57</v>
      </c>
      <c r="AH9" s="1">
        <v>0</v>
      </c>
      <c r="AI9" s="1">
        <v>0</v>
      </c>
      <c r="AJ9" s="1">
        <v>0.14000000000000001</v>
      </c>
      <c r="AK9" s="1">
        <v>0</v>
      </c>
      <c r="AL9" s="1">
        <v>0</v>
      </c>
      <c r="AM9" s="1">
        <v>21.29</v>
      </c>
      <c r="AN9" s="1">
        <v>0</v>
      </c>
      <c r="AO9" s="1">
        <v>3.6</v>
      </c>
      <c r="AP9" s="1">
        <v>12.86</v>
      </c>
      <c r="AQ9" s="1">
        <v>16.71</v>
      </c>
      <c r="AR9" s="1">
        <v>0.28999999999999998</v>
      </c>
      <c r="AS9" s="1">
        <v>4</v>
      </c>
      <c r="AT9" s="1">
        <v>0.86</v>
      </c>
      <c r="AU9" s="1">
        <v>0</v>
      </c>
      <c r="AV9" s="1">
        <v>0</v>
      </c>
      <c r="AX9" s="1">
        <v>5.14</v>
      </c>
      <c r="AY9" s="1">
        <v>0.43</v>
      </c>
      <c r="AZ9" s="1">
        <v>0</v>
      </c>
      <c r="BA9" s="1">
        <v>0</v>
      </c>
      <c r="BB9" s="1">
        <v>0.43</v>
      </c>
      <c r="BC9" s="1">
        <v>11</v>
      </c>
      <c r="BD9" s="1">
        <v>5.86</v>
      </c>
      <c r="BE9" s="1">
        <v>3.43</v>
      </c>
      <c r="BF9" s="1">
        <v>0.86</v>
      </c>
      <c r="BG9" s="1">
        <v>1.29</v>
      </c>
      <c r="BH9" s="1">
        <v>1.71</v>
      </c>
      <c r="BI9" s="1">
        <v>1.19</v>
      </c>
      <c r="BJ9" s="1">
        <v>18.86</v>
      </c>
      <c r="BK9" s="1">
        <v>16.71</v>
      </c>
      <c r="BL9" s="1">
        <v>89</v>
      </c>
      <c r="BM9" s="1">
        <v>2.14</v>
      </c>
      <c r="BN9" s="1">
        <v>1.29</v>
      </c>
      <c r="BO9" s="1">
        <v>60</v>
      </c>
      <c r="BP9" s="1">
        <v>0.71</v>
      </c>
      <c r="BQ9" s="1">
        <v>0.43</v>
      </c>
      <c r="BR9" s="1">
        <v>61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25.14</v>
      </c>
      <c r="BZ9" s="1">
        <v>0</v>
      </c>
      <c r="CA9" s="1">
        <v>0.71</v>
      </c>
      <c r="CB9" s="1">
        <v>0.14000000000000001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4.0775391300000008</v>
      </c>
      <c r="CL9" s="1">
        <v>2</v>
      </c>
    </row>
    <row r="10" spans="1:90" x14ac:dyDescent="0.25">
      <c r="A10" s="1" t="s">
        <v>62</v>
      </c>
      <c r="B10" s="1">
        <v>5.2</v>
      </c>
      <c r="C10" s="1">
        <v>7</v>
      </c>
      <c r="D10" s="1">
        <v>90</v>
      </c>
      <c r="E10" s="1">
        <v>0.08</v>
      </c>
      <c r="F10" s="1">
        <v>0.2</v>
      </c>
      <c r="G10" s="1">
        <v>0.1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3.43</v>
      </c>
      <c r="V10" s="1">
        <v>0.86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0.28999999999999998</v>
      </c>
      <c r="AD10" s="1">
        <v>0.28999999999999998</v>
      </c>
      <c r="AE10" s="1">
        <v>0.12</v>
      </c>
      <c r="AF10" s="1">
        <v>0.14000000000000001</v>
      </c>
      <c r="AG10" s="1">
        <v>3</v>
      </c>
      <c r="AH10" s="1">
        <v>0.14000000000000001</v>
      </c>
      <c r="AI10" s="1">
        <v>0</v>
      </c>
      <c r="AJ10" s="1">
        <v>0.28999999999999998</v>
      </c>
      <c r="AK10" s="1">
        <v>0</v>
      </c>
      <c r="AL10" s="1">
        <v>2.86</v>
      </c>
      <c r="AM10" s="1">
        <v>24.06</v>
      </c>
      <c r="AN10" s="1">
        <v>0.4</v>
      </c>
      <c r="AO10" s="1">
        <v>4.2</v>
      </c>
      <c r="AP10" s="1">
        <v>14.86</v>
      </c>
      <c r="AQ10" s="1">
        <v>19.57</v>
      </c>
      <c r="AR10" s="1">
        <v>0.43</v>
      </c>
      <c r="AS10" s="1">
        <v>4.29</v>
      </c>
      <c r="AT10" s="1">
        <v>0.86</v>
      </c>
      <c r="AU10" s="1">
        <v>0</v>
      </c>
      <c r="AV10" s="1">
        <v>0</v>
      </c>
      <c r="AX10" s="1">
        <v>9.2899999999999991</v>
      </c>
      <c r="AY10" s="1">
        <v>0.14000000000000001</v>
      </c>
      <c r="AZ10" s="1">
        <v>0</v>
      </c>
      <c r="BA10" s="1">
        <v>0.14000000000000001</v>
      </c>
      <c r="BB10" s="1">
        <v>0.28999999999999998</v>
      </c>
      <c r="BC10" s="1">
        <v>9.7100000000000009</v>
      </c>
      <c r="BD10" s="1">
        <v>5.86</v>
      </c>
      <c r="BE10" s="1">
        <v>3.86</v>
      </c>
      <c r="BF10" s="1">
        <v>0.71</v>
      </c>
      <c r="BG10" s="1">
        <v>1</v>
      </c>
      <c r="BH10" s="1">
        <v>1</v>
      </c>
      <c r="BI10" s="1">
        <v>1.1100000000000001</v>
      </c>
      <c r="BJ10" s="1">
        <v>18.86</v>
      </c>
      <c r="BK10" s="1">
        <v>13.14</v>
      </c>
      <c r="BL10" s="1">
        <v>70</v>
      </c>
      <c r="BM10" s="1">
        <v>8</v>
      </c>
      <c r="BN10" s="1">
        <v>3.14</v>
      </c>
      <c r="BO10" s="1">
        <v>39</v>
      </c>
      <c r="BP10" s="1">
        <v>3.43</v>
      </c>
      <c r="BQ10" s="1">
        <v>0.86</v>
      </c>
      <c r="BR10" s="1">
        <v>25</v>
      </c>
      <c r="BS10" s="1">
        <v>0</v>
      </c>
      <c r="BT10" s="1">
        <v>0</v>
      </c>
      <c r="BU10" s="1">
        <v>7</v>
      </c>
      <c r="BV10" s="1">
        <v>0</v>
      </c>
      <c r="BW10" s="1">
        <v>0</v>
      </c>
      <c r="BX10" s="1">
        <v>0.14000000000000001</v>
      </c>
      <c r="BY10" s="1">
        <v>28.14</v>
      </c>
      <c r="BZ10" s="1">
        <v>0</v>
      </c>
      <c r="CA10" s="1">
        <v>3.43</v>
      </c>
      <c r="CB10" s="1">
        <v>0.43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5.3871908099999972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7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3.29</v>
      </c>
      <c r="V11" s="1">
        <v>0.56999999999999995</v>
      </c>
      <c r="W11" s="1">
        <v>17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3.29</v>
      </c>
      <c r="AH11" s="1">
        <v>0</v>
      </c>
      <c r="AI11" s="1">
        <v>0</v>
      </c>
      <c r="AJ11" s="1">
        <v>0.14000000000000001</v>
      </c>
      <c r="AK11" s="1">
        <v>0</v>
      </c>
      <c r="AL11" s="1">
        <v>0</v>
      </c>
      <c r="AM11" s="1">
        <v>26.11</v>
      </c>
      <c r="AN11" s="1">
        <v>0</v>
      </c>
      <c r="AO11" s="1">
        <v>3.7</v>
      </c>
      <c r="AP11" s="1">
        <v>15.86</v>
      </c>
      <c r="AQ11" s="1">
        <v>17.57</v>
      </c>
      <c r="AR11" s="1">
        <v>0.28999999999999998</v>
      </c>
      <c r="AS11" s="1">
        <v>3</v>
      </c>
      <c r="AT11" s="1">
        <v>1.71</v>
      </c>
      <c r="AU11" s="1">
        <v>0</v>
      </c>
      <c r="AV11" s="1">
        <v>0</v>
      </c>
      <c r="AX11" s="1">
        <v>8.2899999999999991</v>
      </c>
      <c r="AY11" s="1">
        <v>0.43</v>
      </c>
      <c r="AZ11" s="1">
        <v>0</v>
      </c>
      <c r="BA11" s="1">
        <v>0.14000000000000001</v>
      </c>
      <c r="BB11" s="1">
        <v>0.56999999999999995</v>
      </c>
      <c r="BC11" s="1">
        <v>16.29</v>
      </c>
      <c r="BD11" s="1">
        <v>11.43</v>
      </c>
      <c r="BE11" s="1">
        <v>4.8600000000000003</v>
      </c>
      <c r="BF11" s="1">
        <v>0.86</v>
      </c>
      <c r="BG11" s="1">
        <v>3.29</v>
      </c>
      <c r="BH11" s="1">
        <v>1.43</v>
      </c>
      <c r="BI11" s="1">
        <v>1.52</v>
      </c>
      <c r="BJ11" s="1">
        <v>32.86</v>
      </c>
      <c r="BK11" s="1">
        <v>22</v>
      </c>
      <c r="BL11" s="1">
        <v>67</v>
      </c>
      <c r="BM11" s="1">
        <v>9</v>
      </c>
      <c r="BN11" s="1">
        <v>2.4300000000000002</v>
      </c>
      <c r="BO11" s="1">
        <v>27</v>
      </c>
      <c r="BP11" s="1">
        <v>3.29</v>
      </c>
      <c r="BQ11" s="1">
        <v>0.56999999999999995</v>
      </c>
      <c r="BR11" s="1">
        <v>17</v>
      </c>
      <c r="BS11" s="1">
        <v>0</v>
      </c>
      <c r="BT11" s="1">
        <v>0</v>
      </c>
      <c r="BU11" s="1">
        <v>7</v>
      </c>
      <c r="BV11" s="1">
        <v>0</v>
      </c>
      <c r="BW11" s="1">
        <v>0</v>
      </c>
      <c r="BX11" s="1">
        <v>0</v>
      </c>
      <c r="BY11" s="1">
        <v>41.86</v>
      </c>
      <c r="BZ11" s="1">
        <v>0</v>
      </c>
      <c r="CA11" s="1">
        <v>3.29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4.3040269099999984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7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3.14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2.57</v>
      </c>
      <c r="AH12" s="1">
        <v>0</v>
      </c>
      <c r="AI12" s="1">
        <v>0</v>
      </c>
      <c r="AJ12" s="1">
        <v>0.43</v>
      </c>
      <c r="AK12" s="1">
        <v>0</v>
      </c>
      <c r="AL12" s="1">
        <v>0</v>
      </c>
      <c r="AM12" s="1">
        <v>22.77</v>
      </c>
      <c r="AN12" s="1">
        <v>0</v>
      </c>
      <c r="AO12" s="1">
        <v>4</v>
      </c>
      <c r="AP12" s="1">
        <v>15.29</v>
      </c>
      <c r="AQ12" s="1">
        <v>20.43</v>
      </c>
      <c r="AR12" s="1">
        <v>0.14000000000000001</v>
      </c>
      <c r="AS12" s="1">
        <v>4.29</v>
      </c>
      <c r="AT12" s="1">
        <v>0.86</v>
      </c>
      <c r="AU12" s="1">
        <v>0</v>
      </c>
      <c r="AV12" s="1">
        <v>0</v>
      </c>
      <c r="AX12" s="1">
        <v>12</v>
      </c>
      <c r="AY12" s="1">
        <v>0.43</v>
      </c>
      <c r="AZ12" s="1">
        <v>0</v>
      </c>
      <c r="BA12" s="1">
        <v>0</v>
      </c>
      <c r="BB12" s="1">
        <v>0.43</v>
      </c>
      <c r="BC12" s="1">
        <v>12.14</v>
      </c>
      <c r="BD12" s="1">
        <v>7.14</v>
      </c>
      <c r="BE12" s="1">
        <v>3.43</v>
      </c>
      <c r="BF12" s="1">
        <v>0.56999999999999995</v>
      </c>
      <c r="BG12" s="1">
        <v>2.4300000000000002</v>
      </c>
      <c r="BH12" s="1">
        <v>1.43</v>
      </c>
      <c r="BI12" s="1">
        <v>1.1200000000000001</v>
      </c>
      <c r="BJ12" s="1">
        <v>41.71</v>
      </c>
      <c r="BK12" s="1">
        <v>24</v>
      </c>
      <c r="BL12" s="1">
        <v>58</v>
      </c>
      <c r="BM12" s="1">
        <v>22.43</v>
      </c>
      <c r="BN12" s="1">
        <v>7.14</v>
      </c>
      <c r="BO12" s="1">
        <v>32</v>
      </c>
      <c r="BP12" s="1">
        <v>10</v>
      </c>
      <c r="BQ12" s="1">
        <v>3.14</v>
      </c>
      <c r="BR12" s="1">
        <v>31</v>
      </c>
      <c r="BS12" s="1">
        <v>0</v>
      </c>
      <c r="BT12" s="1">
        <v>0</v>
      </c>
      <c r="BU12" s="1">
        <v>7</v>
      </c>
      <c r="BV12" s="1">
        <v>0</v>
      </c>
      <c r="BW12" s="1">
        <v>0</v>
      </c>
      <c r="BX12" s="1">
        <v>0</v>
      </c>
      <c r="BY12" s="1">
        <v>51.57</v>
      </c>
      <c r="BZ12" s="1">
        <v>0</v>
      </c>
      <c r="CA12" s="1">
        <v>10</v>
      </c>
      <c r="CB12" s="1">
        <v>0.28999999999999998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5.6882906599999998</v>
      </c>
      <c r="CL12" s="1">
        <v>2</v>
      </c>
    </row>
    <row r="13" spans="1:90" x14ac:dyDescent="0.25">
      <c r="A13" s="1" t="s">
        <v>79</v>
      </c>
      <c r="B13" s="1">
        <v>5.0999999999999996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8.5</v>
      </c>
      <c r="V13" s="1">
        <v>2.5</v>
      </c>
      <c r="W13" s="1">
        <v>29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0.75</v>
      </c>
      <c r="AK13" s="1">
        <v>0</v>
      </c>
      <c r="AL13" s="1">
        <v>0</v>
      </c>
      <c r="AM13" s="1">
        <v>17.55</v>
      </c>
      <c r="AN13" s="1">
        <v>0</v>
      </c>
      <c r="AO13" s="1">
        <v>4.5999999999999996</v>
      </c>
      <c r="AP13" s="1">
        <v>14.5</v>
      </c>
      <c r="AQ13" s="1">
        <v>23.5</v>
      </c>
      <c r="AR13" s="1">
        <v>0.5</v>
      </c>
      <c r="AS13" s="1">
        <v>6</v>
      </c>
      <c r="AT13" s="1">
        <v>0.25</v>
      </c>
      <c r="AU13" s="1">
        <v>0.25</v>
      </c>
      <c r="AV13" s="1">
        <v>0.25</v>
      </c>
      <c r="AW13" s="1">
        <v>100</v>
      </c>
      <c r="AX13" s="1">
        <v>10.5</v>
      </c>
      <c r="AY13" s="1">
        <v>0.5</v>
      </c>
      <c r="AZ13" s="1">
        <v>0</v>
      </c>
      <c r="BA13" s="1">
        <v>0</v>
      </c>
      <c r="BB13" s="1">
        <v>0.5</v>
      </c>
      <c r="BC13" s="1">
        <v>14.75</v>
      </c>
      <c r="BD13" s="1">
        <v>9.5</v>
      </c>
      <c r="BE13" s="1">
        <v>2.5</v>
      </c>
      <c r="BF13" s="1">
        <v>1.25</v>
      </c>
      <c r="BG13" s="1">
        <v>3.75</v>
      </c>
      <c r="BH13" s="1">
        <v>0.5</v>
      </c>
      <c r="BI13" s="1">
        <v>0.75</v>
      </c>
      <c r="BJ13" s="1">
        <v>31.5</v>
      </c>
      <c r="BK13" s="1">
        <v>18.5</v>
      </c>
      <c r="BL13" s="1">
        <v>59</v>
      </c>
      <c r="BM13" s="1">
        <v>15</v>
      </c>
      <c r="BN13" s="1">
        <v>4.5</v>
      </c>
      <c r="BO13" s="1">
        <v>30</v>
      </c>
      <c r="BP13" s="1">
        <v>8.5</v>
      </c>
      <c r="BQ13" s="1">
        <v>2.5</v>
      </c>
      <c r="BR13" s="1">
        <v>29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0.25</v>
      </c>
      <c r="BY13" s="1">
        <v>43.5</v>
      </c>
      <c r="BZ13" s="1">
        <v>0</v>
      </c>
      <c r="CA13" s="1">
        <v>8.5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3.9145715499999998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7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7.29</v>
      </c>
      <c r="V14" s="1">
        <v>2.14</v>
      </c>
      <c r="W14" s="1">
        <v>29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0</v>
      </c>
      <c r="AI14" s="1">
        <v>0</v>
      </c>
      <c r="AJ14" s="1">
        <v>0.14000000000000001</v>
      </c>
      <c r="AK14" s="1">
        <v>0</v>
      </c>
      <c r="AL14" s="1">
        <v>0</v>
      </c>
      <c r="AM14" s="1">
        <v>22.34</v>
      </c>
      <c r="AN14" s="1">
        <v>0</v>
      </c>
      <c r="AO14" s="1">
        <v>3.2</v>
      </c>
      <c r="AP14" s="1">
        <v>15.57</v>
      </c>
      <c r="AQ14" s="1">
        <v>17.29</v>
      </c>
      <c r="AR14" s="1">
        <v>0</v>
      </c>
      <c r="AS14" s="1">
        <v>2.57</v>
      </c>
      <c r="AT14" s="1">
        <v>1.57</v>
      </c>
      <c r="AU14" s="1">
        <v>0</v>
      </c>
      <c r="AV14" s="1">
        <v>0</v>
      </c>
      <c r="AX14" s="1">
        <v>11.43</v>
      </c>
      <c r="AY14" s="1">
        <v>1.29</v>
      </c>
      <c r="AZ14" s="1">
        <v>0</v>
      </c>
      <c r="BA14" s="1">
        <v>0.14000000000000001</v>
      </c>
      <c r="BB14" s="1">
        <v>1.43</v>
      </c>
      <c r="BC14" s="1">
        <v>16</v>
      </c>
      <c r="BD14" s="1">
        <v>10.57</v>
      </c>
      <c r="BE14" s="1">
        <v>5</v>
      </c>
      <c r="BF14" s="1">
        <v>0.86</v>
      </c>
      <c r="BG14" s="1">
        <v>3.29</v>
      </c>
      <c r="BH14" s="1">
        <v>2.14</v>
      </c>
      <c r="BI14" s="1">
        <v>1.69</v>
      </c>
      <c r="BJ14" s="1">
        <v>22.86</v>
      </c>
      <c r="BK14" s="1">
        <v>11</v>
      </c>
      <c r="BL14" s="1">
        <v>48</v>
      </c>
      <c r="BM14" s="1">
        <v>17.86</v>
      </c>
      <c r="BN14" s="1">
        <v>7.57</v>
      </c>
      <c r="BO14" s="1">
        <v>42</v>
      </c>
      <c r="BP14" s="1">
        <v>7.29</v>
      </c>
      <c r="BQ14" s="1">
        <v>2.14</v>
      </c>
      <c r="BR14" s="1">
        <v>29</v>
      </c>
      <c r="BS14" s="1">
        <v>0</v>
      </c>
      <c r="BT14" s="1">
        <v>0</v>
      </c>
      <c r="BU14" s="1">
        <v>7</v>
      </c>
      <c r="BV14" s="1">
        <v>0</v>
      </c>
      <c r="BW14" s="1">
        <v>0</v>
      </c>
      <c r="BX14" s="1">
        <v>0</v>
      </c>
      <c r="BY14" s="1">
        <v>34</v>
      </c>
      <c r="BZ14" s="1">
        <v>0</v>
      </c>
      <c r="CA14" s="1">
        <v>7.29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5.28534288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0.56999999999999995</v>
      </c>
      <c r="V15" s="1">
        <v>0.28999999999999998</v>
      </c>
      <c r="W15" s="1">
        <v>51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3.14</v>
      </c>
      <c r="AH15" s="1">
        <v>0</v>
      </c>
      <c r="AI15" s="1">
        <v>0</v>
      </c>
      <c r="AJ15" s="1">
        <v>0.28999999999999998</v>
      </c>
      <c r="AK15" s="1">
        <v>0</v>
      </c>
      <c r="AL15" s="1">
        <v>0</v>
      </c>
      <c r="AM15" s="1">
        <v>24.06</v>
      </c>
      <c r="AN15" s="1">
        <v>0</v>
      </c>
      <c r="AO15" s="1">
        <v>4.0999999999999996</v>
      </c>
      <c r="AP15" s="1">
        <v>16.86</v>
      </c>
      <c r="AQ15" s="1">
        <v>20.29</v>
      </c>
      <c r="AR15" s="1">
        <v>0.28999999999999998</v>
      </c>
      <c r="AS15" s="1">
        <v>3.71</v>
      </c>
      <c r="AT15" s="1">
        <v>1.57</v>
      </c>
      <c r="AU15" s="1">
        <v>0</v>
      </c>
      <c r="AV15" s="1">
        <v>0</v>
      </c>
      <c r="AX15" s="1">
        <v>8.7100000000000009</v>
      </c>
      <c r="AY15" s="1">
        <v>1.43</v>
      </c>
      <c r="AZ15" s="1">
        <v>0</v>
      </c>
      <c r="BA15" s="1">
        <v>0.28999999999999998</v>
      </c>
      <c r="BB15" s="1">
        <v>1.71</v>
      </c>
      <c r="BC15" s="1">
        <v>12.14</v>
      </c>
      <c r="BD15" s="1">
        <v>7.29</v>
      </c>
      <c r="BE15" s="1">
        <v>4.71</v>
      </c>
      <c r="BF15" s="1">
        <v>1.29</v>
      </c>
      <c r="BG15" s="1">
        <v>1.86</v>
      </c>
      <c r="BH15" s="1">
        <v>1.57</v>
      </c>
      <c r="BI15" s="1">
        <v>1.39</v>
      </c>
      <c r="BJ15" s="1">
        <v>24.43</v>
      </c>
      <c r="BK15" s="1">
        <v>19</v>
      </c>
      <c r="BL15" s="1">
        <v>78</v>
      </c>
      <c r="BM15" s="1">
        <v>5</v>
      </c>
      <c r="BN15" s="1">
        <v>1.57</v>
      </c>
      <c r="BO15" s="1">
        <v>31</v>
      </c>
      <c r="BP15" s="1">
        <v>0.56999999999999995</v>
      </c>
      <c r="BQ15" s="1">
        <v>0.28999999999999998</v>
      </c>
      <c r="BR15" s="1">
        <v>51</v>
      </c>
      <c r="BS15" s="1">
        <v>0</v>
      </c>
      <c r="BT15" s="1">
        <v>0</v>
      </c>
      <c r="BU15" s="1">
        <v>7</v>
      </c>
      <c r="BV15" s="1">
        <v>0</v>
      </c>
      <c r="BW15" s="1">
        <v>0</v>
      </c>
      <c r="BX15" s="1">
        <v>0</v>
      </c>
      <c r="BY15" s="1">
        <v>37.14</v>
      </c>
      <c r="BZ15" s="1">
        <v>0</v>
      </c>
      <c r="CA15" s="1">
        <v>0.56999999999999995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4.682595130000001</v>
      </c>
      <c r="CL15" s="1">
        <v>2</v>
      </c>
    </row>
    <row r="16" spans="1:90" x14ac:dyDescent="0.25">
      <c r="A16" s="1" t="s">
        <v>70</v>
      </c>
      <c r="B16" s="1">
        <v>5.5</v>
      </c>
      <c r="C16" s="1">
        <v>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4.33</v>
      </c>
      <c r="V16" s="1">
        <v>1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2.83</v>
      </c>
      <c r="AH16" s="1">
        <v>0.17</v>
      </c>
      <c r="AI16" s="1">
        <v>0</v>
      </c>
      <c r="AJ16" s="1">
        <v>0.5</v>
      </c>
      <c r="AK16" s="1">
        <v>0</v>
      </c>
      <c r="AL16" s="1">
        <v>0</v>
      </c>
      <c r="AM16" s="1">
        <v>24.6</v>
      </c>
      <c r="AN16" s="1">
        <v>0</v>
      </c>
      <c r="AO16" s="1">
        <v>3.6</v>
      </c>
      <c r="AP16" s="1">
        <v>15.67</v>
      </c>
      <c r="AQ16" s="1">
        <v>21.67</v>
      </c>
      <c r="AR16" s="1">
        <v>0.83</v>
      </c>
      <c r="AS16" s="1">
        <v>5</v>
      </c>
      <c r="AT16" s="1">
        <v>1</v>
      </c>
      <c r="AU16" s="1">
        <v>0.17</v>
      </c>
      <c r="AV16" s="1">
        <v>0.17</v>
      </c>
      <c r="AW16" s="1">
        <v>100</v>
      </c>
      <c r="AX16" s="1">
        <v>9.83</v>
      </c>
      <c r="AY16" s="1">
        <v>0.5</v>
      </c>
      <c r="AZ16" s="1">
        <v>0</v>
      </c>
      <c r="BA16" s="1">
        <v>0</v>
      </c>
      <c r="BB16" s="1">
        <v>0.5</v>
      </c>
      <c r="BC16" s="1">
        <v>14.67</v>
      </c>
      <c r="BD16" s="1">
        <v>9.5</v>
      </c>
      <c r="BE16" s="1">
        <v>3.83</v>
      </c>
      <c r="BF16" s="1">
        <v>0.83</v>
      </c>
      <c r="BG16" s="1">
        <v>2.33</v>
      </c>
      <c r="BH16" s="1">
        <v>1.67</v>
      </c>
      <c r="BI16" s="1">
        <v>1.36</v>
      </c>
      <c r="BJ16" s="1">
        <v>30.67</v>
      </c>
      <c r="BK16" s="1">
        <v>21.17</v>
      </c>
      <c r="BL16" s="1">
        <v>69</v>
      </c>
      <c r="BM16" s="1">
        <v>11</v>
      </c>
      <c r="BN16" s="1">
        <v>3.17</v>
      </c>
      <c r="BO16" s="1">
        <v>29</v>
      </c>
      <c r="BP16" s="1">
        <v>4.33</v>
      </c>
      <c r="BQ16" s="1">
        <v>1</v>
      </c>
      <c r="BR16" s="1">
        <v>23</v>
      </c>
      <c r="BS16" s="1">
        <v>0</v>
      </c>
      <c r="BT16" s="1">
        <v>0</v>
      </c>
      <c r="BU16" s="1">
        <v>6</v>
      </c>
      <c r="BV16" s="1">
        <v>0</v>
      </c>
      <c r="BW16" s="1">
        <v>0</v>
      </c>
      <c r="BX16" s="1">
        <v>0</v>
      </c>
      <c r="BY16" s="1">
        <v>40.17</v>
      </c>
      <c r="BZ16" s="1">
        <v>0</v>
      </c>
      <c r="CA16" s="1">
        <v>4.33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4.1652931699999991</v>
      </c>
      <c r="CL16" s="1">
        <v>1</v>
      </c>
    </row>
    <row r="17" spans="1:90" x14ac:dyDescent="0.25">
      <c r="A17" s="1" t="s">
        <v>71</v>
      </c>
      <c r="B17" s="1">
        <v>5.4</v>
      </c>
      <c r="C17" s="1">
        <v>7</v>
      </c>
      <c r="D17" s="1">
        <v>90</v>
      </c>
      <c r="E17" s="1">
        <v>0.05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2.4300000000000002</v>
      </c>
      <c r="V17" s="1">
        <v>1.1399999999999999</v>
      </c>
      <c r="W17" s="1">
        <v>47</v>
      </c>
      <c r="X17" s="1">
        <v>0</v>
      </c>
      <c r="Y17" s="1">
        <v>0</v>
      </c>
      <c r="AA17" s="1">
        <v>0</v>
      </c>
      <c r="AB17" s="1">
        <v>0</v>
      </c>
      <c r="AC17" s="1">
        <v>0.28999999999999998</v>
      </c>
      <c r="AD17" s="1">
        <v>0.14000000000000001</v>
      </c>
      <c r="AE17" s="1">
        <v>0.06</v>
      </c>
      <c r="AF17" s="1">
        <v>0</v>
      </c>
      <c r="AG17" s="1">
        <v>3.57</v>
      </c>
      <c r="AH17" s="1">
        <v>0</v>
      </c>
      <c r="AI17" s="1">
        <v>0</v>
      </c>
      <c r="AJ17" s="1">
        <v>0.43</v>
      </c>
      <c r="AK17" s="1">
        <v>0</v>
      </c>
      <c r="AL17" s="1">
        <v>2.86</v>
      </c>
      <c r="AM17" s="1">
        <v>28.71</v>
      </c>
      <c r="AN17" s="1">
        <v>0.2</v>
      </c>
      <c r="AO17" s="1">
        <v>3.7</v>
      </c>
      <c r="AP17" s="1">
        <v>16</v>
      </c>
      <c r="AQ17" s="1">
        <v>21.14</v>
      </c>
      <c r="AR17" s="1">
        <v>0.86</v>
      </c>
      <c r="AS17" s="1">
        <v>5</v>
      </c>
      <c r="AT17" s="1">
        <v>1.43</v>
      </c>
      <c r="AU17" s="1">
        <v>0</v>
      </c>
      <c r="AV17" s="1">
        <v>0</v>
      </c>
      <c r="AX17" s="1">
        <v>7</v>
      </c>
      <c r="AY17" s="1">
        <v>0.56999999999999995</v>
      </c>
      <c r="AZ17" s="1">
        <v>0</v>
      </c>
      <c r="BA17" s="1">
        <v>0</v>
      </c>
      <c r="BB17" s="1">
        <v>0.56999999999999995</v>
      </c>
      <c r="BC17" s="1">
        <v>16.57</v>
      </c>
      <c r="BD17" s="1">
        <v>10.86</v>
      </c>
      <c r="BE17" s="1">
        <v>5.14</v>
      </c>
      <c r="BF17" s="1">
        <v>0.71</v>
      </c>
      <c r="BG17" s="1">
        <v>2.29</v>
      </c>
      <c r="BH17" s="1">
        <v>2</v>
      </c>
      <c r="BI17" s="1">
        <v>1.73</v>
      </c>
      <c r="BJ17" s="1">
        <v>24.29</v>
      </c>
      <c r="BK17" s="1">
        <v>15.57</v>
      </c>
      <c r="BL17" s="1">
        <v>64</v>
      </c>
      <c r="BM17" s="1">
        <v>11.43</v>
      </c>
      <c r="BN17" s="1">
        <v>4.71</v>
      </c>
      <c r="BO17" s="1">
        <v>41</v>
      </c>
      <c r="BP17" s="1">
        <v>2.4300000000000002</v>
      </c>
      <c r="BQ17" s="1">
        <v>1.1399999999999999</v>
      </c>
      <c r="BR17" s="1">
        <v>47</v>
      </c>
      <c r="BS17" s="1">
        <v>0</v>
      </c>
      <c r="BT17" s="1">
        <v>0</v>
      </c>
      <c r="BU17" s="1">
        <v>7</v>
      </c>
      <c r="BV17" s="1">
        <v>0</v>
      </c>
      <c r="BW17" s="1">
        <v>0</v>
      </c>
      <c r="BX17" s="1">
        <v>0</v>
      </c>
      <c r="BY17" s="1">
        <v>32.14</v>
      </c>
      <c r="BZ17" s="1">
        <v>0</v>
      </c>
      <c r="CA17" s="1">
        <v>2.4300000000000002</v>
      </c>
      <c r="CB17" s="1">
        <v>0.28999999999999998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3.8404339300000006</v>
      </c>
      <c r="CL17" s="1">
        <v>1</v>
      </c>
    </row>
    <row r="18" spans="1:90" x14ac:dyDescent="0.25">
      <c r="A18" s="1" t="s">
        <v>81</v>
      </c>
      <c r="B18" s="1">
        <v>4.5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6.33</v>
      </c>
      <c r="V18" s="1">
        <v>2</v>
      </c>
      <c r="W18" s="1">
        <v>32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4.33</v>
      </c>
      <c r="AH18" s="1">
        <v>0.33</v>
      </c>
      <c r="AI18" s="1">
        <v>0</v>
      </c>
      <c r="AJ18" s="1">
        <v>0</v>
      </c>
      <c r="AK18" s="1">
        <v>0</v>
      </c>
      <c r="AL18" s="1">
        <v>0</v>
      </c>
      <c r="AM18" s="1">
        <v>26.4</v>
      </c>
      <c r="AN18" s="1">
        <v>0</v>
      </c>
      <c r="AO18" s="1">
        <v>3.9</v>
      </c>
      <c r="AP18" s="1">
        <v>16</v>
      </c>
      <c r="AQ18" s="1">
        <v>16</v>
      </c>
      <c r="AR18" s="1">
        <v>1</v>
      </c>
      <c r="AS18" s="1">
        <v>3.67</v>
      </c>
      <c r="AT18" s="1">
        <v>1.33</v>
      </c>
      <c r="AU18" s="1">
        <v>0</v>
      </c>
      <c r="AV18" s="1">
        <v>0</v>
      </c>
      <c r="AX18" s="1">
        <v>7.67</v>
      </c>
      <c r="AY18" s="1">
        <v>0</v>
      </c>
      <c r="AZ18" s="1">
        <v>0</v>
      </c>
      <c r="BA18" s="1">
        <v>0.33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24.33</v>
      </c>
      <c r="BK18" s="1">
        <v>15</v>
      </c>
      <c r="BL18" s="1">
        <v>62</v>
      </c>
      <c r="BM18" s="1">
        <v>16</v>
      </c>
      <c r="BN18" s="1">
        <v>8</v>
      </c>
      <c r="BO18" s="1">
        <v>50</v>
      </c>
      <c r="BP18" s="1">
        <v>6.33</v>
      </c>
      <c r="BQ18" s="1">
        <v>2</v>
      </c>
      <c r="BR18" s="1">
        <v>32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33.33</v>
      </c>
      <c r="BZ18" s="1">
        <v>0</v>
      </c>
      <c r="CA18" s="1">
        <v>6.33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3.2764729299999997</v>
      </c>
      <c r="CL18" s="1">
        <v>1</v>
      </c>
    </row>
    <row r="19" spans="1:90" x14ac:dyDescent="0.25">
      <c r="A19" s="1" t="s">
        <v>80</v>
      </c>
      <c r="B19" s="1">
        <v>4.0999999999999996</v>
      </c>
      <c r="C19" s="1">
        <v>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2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13.8</v>
      </c>
      <c r="AN19" s="1">
        <v>0</v>
      </c>
      <c r="AO19" s="1">
        <v>3</v>
      </c>
      <c r="AP19" s="1">
        <v>14</v>
      </c>
      <c r="AQ19" s="1">
        <v>14</v>
      </c>
      <c r="AR19" s="1">
        <v>0</v>
      </c>
      <c r="AS19" s="1">
        <v>2</v>
      </c>
      <c r="AT19" s="1">
        <v>1</v>
      </c>
      <c r="AU19" s="1">
        <v>0</v>
      </c>
      <c r="AV19" s="1">
        <v>0</v>
      </c>
      <c r="AX19" s="1">
        <v>11</v>
      </c>
      <c r="AY19" s="1">
        <v>2</v>
      </c>
      <c r="AZ19" s="1">
        <v>0</v>
      </c>
      <c r="BA19" s="1">
        <v>0</v>
      </c>
      <c r="BB19" s="1">
        <v>2</v>
      </c>
      <c r="BC19" s="1">
        <v>20</v>
      </c>
      <c r="BD19" s="1">
        <v>10</v>
      </c>
      <c r="BE19" s="1">
        <v>4</v>
      </c>
      <c r="BF19" s="1">
        <v>2</v>
      </c>
      <c r="BG19" s="1">
        <v>2</v>
      </c>
      <c r="BH19" s="1">
        <v>1</v>
      </c>
      <c r="BI19" s="1">
        <v>1.28</v>
      </c>
      <c r="BJ19" s="1">
        <v>31</v>
      </c>
      <c r="BK19" s="1">
        <v>20</v>
      </c>
      <c r="BL19" s="1">
        <v>65</v>
      </c>
      <c r="BM19" s="1">
        <v>15</v>
      </c>
      <c r="BN19" s="1">
        <v>6</v>
      </c>
      <c r="BO19" s="1">
        <v>40</v>
      </c>
      <c r="BP19" s="1">
        <v>5</v>
      </c>
      <c r="BQ19" s="1">
        <v>2</v>
      </c>
      <c r="BR19" s="1">
        <v>40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46</v>
      </c>
      <c r="BZ19" s="1">
        <v>0</v>
      </c>
      <c r="CA19" s="1">
        <v>5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4.6164851200000001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D602-9C18-4C64-9649-BAD56B3DD6D6}">
  <dimension ref="A1:CL21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70</v>
      </c>
      <c r="B2" s="1">
        <v>5.5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4.29</v>
      </c>
      <c r="V2" s="1">
        <v>1.1399999999999999</v>
      </c>
      <c r="W2" s="1">
        <v>27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2.57</v>
      </c>
      <c r="AH2" s="1">
        <v>0.14000000000000001</v>
      </c>
      <c r="AI2" s="1">
        <v>0</v>
      </c>
      <c r="AJ2" s="1">
        <v>0.43</v>
      </c>
      <c r="AK2" s="1">
        <v>0</v>
      </c>
      <c r="AL2" s="1">
        <v>0</v>
      </c>
      <c r="AM2" s="1">
        <v>22.86</v>
      </c>
      <c r="AN2" s="1">
        <v>0</v>
      </c>
      <c r="AO2" s="1">
        <v>3.4</v>
      </c>
      <c r="AP2" s="1">
        <v>15.29</v>
      </c>
      <c r="AQ2" s="1">
        <v>20.43</v>
      </c>
      <c r="AR2" s="1">
        <v>0.71</v>
      </c>
      <c r="AS2" s="1">
        <v>4.43</v>
      </c>
      <c r="AT2" s="1">
        <v>1.29</v>
      </c>
      <c r="AU2" s="1">
        <v>0.14000000000000001</v>
      </c>
      <c r="AV2" s="1">
        <v>0.14000000000000001</v>
      </c>
      <c r="AW2" s="1">
        <v>100</v>
      </c>
      <c r="AX2" s="1">
        <v>9</v>
      </c>
      <c r="AY2" s="1">
        <v>0.43</v>
      </c>
      <c r="AZ2" s="1">
        <v>0</v>
      </c>
      <c r="BA2" s="1">
        <v>0</v>
      </c>
      <c r="BB2" s="1">
        <v>0.43</v>
      </c>
      <c r="BC2" s="1">
        <v>13.86</v>
      </c>
      <c r="BD2" s="1">
        <v>9</v>
      </c>
      <c r="BE2" s="1">
        <v>3.86</v>
      </c>
      <c r="BF2" s="1">
        <v>0.71</v>
      </c>
      <c r="BG2" s="1">
        <v>2.29</v>
      </c>
      <c r="BH2" s="1">
        <v>2</v>
      </c>
      <c r="BI2" s="1">
        <v>1.45</v>
      </c>
      <c r="BJ2" s="1">
        <v>30.71</v>
      </c>
      <c r="BK2" s="1">
        <v>21.71</v>
      </c>
      <c r="BL2" s="1">
        <v>71</v>
      </c>
      <c r="BM2" s="1">
        <v>10.43</v>
      </c>
      <c r="BN2" s="1">
        <v>3.14</v>
      </c>
      <c r="BO2" s="1">
        <v>30</v>
      </c>
      <c r="BP2" s="1">
        <v>4.29</v>
      </c>
      <c r="BQ2" s="1">
        <v>1.1399999999999999</v>
      </c>
      <c r="BR2" s="1">
        <v>27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39.43</v>
      </c>
      <c r="BZ2" s="1">
        <v>0</v>
      </c>
      <c r="CA2" s="1">
        <v>4.29</v>
      </c>
      <c r="CB2" s="1">
        <v>0.28999999999999998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4.1968302000000008</v>
      </c>
      <c r="CL2" s="1">
        <v>10</v>
      </c>
    </row>
    <row r="3" spans="1:90" x14ac:dyDescent="0.25">
      <c r="A3" s="1" t="s">
        <v>75</v>
      </c>
      <c r="B3" s="1">
        <v>5</v>
      </c>
      <c r="C3" s="1">
        <v>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0.5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2.62</v>
      </c>
      <c r="AH3" s="1">
        <v>0</v>
      </c>
      <c r="AI3" s="1">
        <v>0</v>
      </c>
      <c r="AJ3" s="1">
        <v>0.25</v>
      </c>
      <c r="AK3" s="1">
        <v>0</v>
      </c>
      <c r="AL3" s="1">
        <v>0</v>
      </c>
      <c r="AM3" s="1">
        <v>21.25</v>
      </c>
      <c r="AN3" s="1">
        <v>0</v>
      </c>
      <c r="AO3" s="1">
        <v>3.7</v>
      </c>
      <c r="AP3" s="1">
        <v>13</v>
      </c>
      <c r="AQ3" s="1">
        <v>16</v>
      </c>
      <c r="AR3" s="1">
        <v>0</v>
      </c>
      <c r="AS3" s="1">
        <v>3</v>
      </c>
      <c r="AT3" s="1">
        <v>1.25</v>
      </c>
      <c r="AU3" s="1">
        <v>0</v>
      </c>
      <c r="AV3" s="1">
        <v>0</v>
      </c>
      <c r="AX3" s="1">
        <v>6.5</v>
      </c>
      <c r="AY3" s="1">
        <v>0.5</v>
      </c>
      <c r="AZ3" s="1">
        <v>0</v>
      </c>
      <c r="BA3" s="1">
        <v>0</v>
      </c>
      <c r="BB3" s="1">
        <v>0.5</v>
      </c>
      <c r="BC3" s="1">
        <v>12.75</v>
      </c>
      <c r="BD3" s="1">
        <v>8.8800000000000008</v>
      </c>
      <c r="BE3" s="1">
        <v>4</v>
      </c>
      <c r="BF3" s="1">
        <v>0.75</v>
      </c>
      <c r="BG3" s="1">
        <v>2.5</v>
      </c>
      <c r="BH3" s="1">
        <v>1.38</v>
      </c>
      <c r="BI3" s="1">
        <v>1.24</v>
      </c>
      <c r="BJ3" s="1">
        <v>19.38</v>
      </c>
      <c r="BK3" s="1">
        <v>11.75</v>
      </c>
      <c r="BL3" s="1">
        <v>61</v>
      </c>
      <c r="BM3" s="1">
        <v>8.6199999999999992</v>
      </c>
      <c r="BN3" s="1">
        <v>2.38</v>
      </c>
      <c r="BO3" s="1">
        <v>28</v>
      </c>
      <c r="BP3" s="1">
        <v>2.5</v>
      </c>
      <c r="BQ3" s="1">
        <v>0.5</v>
      </c>
      <c r="BR3" s="1">
        <v>20</v>
      </c>
      <c r="BS3" s="1">
        <v>0</v>
      </c>
      <c r="BT3" s="1">
        <v>0</v>
      </c>
      <c r="BU3" s="1">
        <v>8</v>
      </c>
      <c r="BV3" s="1">
        <v>0</v>
      </c>
      <c r="BW3" s="1">
        <v>0</v>
      </c>
      <c r="BX3" s="1">
        <v>0</v>
      </c>
      <c r="BY3" s="1">
        <v>28.5</v>
      </c>
      <c r="BZ3" s="1">
        <v>0</v>
      </c>
      <c r="CA3" s="1">
        <v>2.5</v>
      </c>
      <c r="CB3" s="1">
        <v>0.12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4.3079866500000001</v>
      </c>
      <c r="CL3" s="1">
        <v>9</v>
      </c>
    </row>
    <row r="4" spans="1:90" x14ac:dyDescent="0.25">
      <c r="A4" s="1" t="s">
        <v>78</v>
      </c>
      <c r="B4" s="1">
        <v>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2.29</v>
      </c>
      <c r="V4" s="1">
        <v>0.86</v>
      </c>
      <c r="W4" s="1">
        <v>38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2.14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22.71</v>
      </c>
      <c r="AN4" s="1">
        <v>0</v>
      </c>
      <c r="AO4" s="1">
        <v>3.7</v>
      </c>
      <c r="AP4" s="1">
        <v>15.29</v>
      </c>
      <c r="AQ4" s="1">
        <v>22.14</v>
      </c>
      <c r="AR4" s="1">
        <v>0.56999999999999995</v>
      </c>
      <c r="AS4" s="1">
        <v>5</v>
      </c>
      <c r="AT4" s="1">
        <v>0.86</v>
      </c>
      <c r="AU4" s="1">
        <v>0.14000000000000001</v>
      </c>
      <c r="AV4" s="1">
        <v>0</v>
      </c>
      <c r="AW4" s="1">
        <v>0</v>
      </c>
      <c r="AX4" s="1">
        <v>8.14</v>
      </c>
      <c r="AY4" s="1">
        <v>2.57</v>
      </c>
      <c r="AZ4" s="1">
        <v>0</v>
      </c>
      <c r="BA4" s="1">
        <v>0</v>
      </c>
      <c r="BB4" s="1">
        <v>2.57</v>
      </c>
      <c r="BC4" s="1">
        <v>10.71</v>
      </c>
      <c r="BD4" s="1">
        <v>7.86</v>
      </c>
      <c r="BE4" s="1">
        <v>3.14</v>
      </c>
      <c r="BF4" s="1">
        <v>1.1399999999999999</v>
      </c>
      <c r="BG4" s="1">
        <v>2.29</v>
      </c>
      <c r="BH4" s="1">
        <v>1.57</v>
      </c>
      <c r="BI4" s="1">
        <v>1.1599999999999999</v>
      </c>
      <c r="BJ4" s="1">
        <v>31.71</v>
      </c>
      <c r="BK4" s="1">
        <v>27</v>
      </c>
      <c r="BL4" s="1">
        <v>85</v>
      </c>
      <c r="BM4" s="1">
        <v>6.57</v>
      </c>
      <c r="BN4" s="1">
        <v>2.71</v>
      </c>
      <c r="BO4" s="1">
        <v>41</v>
      </c>
      <c r="BP4" s="1">
        <v>2.29</v>
      </c>
      <c r="BQ4" s="1">
        <v>0.86</v>
      </c>
      <c r="BR4" s="1">
        <v>38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</v>
      </c>
      <c r="BY4" s="1">
        <v>43.29</v>
      </c>
      <c r="BZ4" s="1">
        <v>0</v>
      </c>
      <c r="CA4" s="1">
        <v>2.29</v>
      </c>
      <c r="CB4" s="1">
        <v>0.14000000000000001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5.8649920900000012</v>
      </c>
      <c r="CL4" s="1">
        <v>7</v>
      </c>
    </row>
    <row r="5" spans="1:90" x14ac:dyDescent="0.25">
      <c r="A5" s="1" t="s">
        <v>68</v>
      </c>
      <c r="B5" s="1">
        <v>6.1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1.1399999999999999</v>
      </c>
      <c r="V5" s="1">
        <v>0.71</v>
      </c>
      <c r="W5" s="1">
        <v>62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3.57</v>
      </c>
      <c r="AH5" s="1">
        <v>0.14000000000000001</v>
      </c>
      <c r="AI5" s="1">
        <v>0</v>
      </c>
      <c r="AJ5" s="1">
        <v>0.56999999999999995</v>
      </c>
      <c r="AK5" s="1">
        <v>0</v>
      </c>
      <c r="AL5" s="1">
        <v>0</v>
      </c>
      <c r="AM5" s="1">
        <v>28.94</v>
      </c>
      <c r="AN5" s="1">
        <v>0</v>
      </c>
      <c r="AO5" s="1">
        <v>3.8</v>
      </c>
      <c r="AP5" s="1">
        <v>15.86</v>
      </c>
      <c r="AQ5" s="1">
        <v>22.71</v>
      </c>
      <c r="AR5" s="1">
        <v>0.43</v>
      </c>
      <c r="AS5" s="1">
        <v>5.57</v>
      </c>
      <c r="AT5" s="1">
        <v>0.43</v>
      </c>
      <c r="AU5" s="1">
        <v>0</v>
      </c>
      <c r="AV5" s="1">
        <v>0</v>
      </c>
      <c r="AX5" s="1">
        <v>7.43</v>
      </c>
      <c r="AY5" s="1">
        <v>1.43</v>
      </c>
      <c r="AZ5" s="1">
        <v>0</v>
      </c>
      <c r="BA5" s="1">
        <v>0</v>
      </c>
      <c r="BB5" s="1">
        <v>1.43</v>
      </c>
      <c r="BC5" s="1">
        <v>12.71</v>
      </c>
      <c r="BD5" s="1">
        <v>8.43</v>
      </c>
      <c r="BE5" s="1">
        <v>4.43</v>
      </c>
      <c r="BF5" s="1">
        <v>0.56999999999999995</v>
      </c>
      <c r="BG5" s="1">
        <v>2.71</v>
      </c>
      <c r="BH5" s="1">
        <v>1.71</v>
      </c>
      <c r="BI5" s="1">
        <v>1.51</v>
      </c>
      <c r="BJ5" s="1">
        <v>27.71</v>
      </c>
      <c r="BK5" s="1">
        <v>21.86</v>
      </c>
      <c r="BL5" s="1">
        <v>79</v>
      </c>
      <c r="BM5" s="1">
        <v>5.86</v>
      </c>
      <c r="BN5" s="1">
        <v>2.57</v>
      </c>
      <c r="BO5" s="1">
        <v>44</v>
      </c>
      <c r="BP5" s="1">
        <v>1.1399999999999999</v>
      </c>
      <c r="BQ5" s="1">
        <v>0.71</v>
      </c>
      <c r="BR5" s="1">
        <v>62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39.71</v>
      </c>
      <c r="BZ5" s="1">
        <v>0</v>
      </c>
      <c r="CA5" s="1">
        <v>1.1399999999999999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3.8075403000000012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8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1.38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0.25</v>
      </c>
      <c r="AE6" s="1">
        <v>0.1</v>
      </c>
      <c r="AF6" s="1">
        <v>0</v>
      </c>
      <c r="AG6" s="1">
        <v>1.88</v>
      </c>
      <c r="AH6" s="1">
        <v>0.25</v>
      </c>
      <c r="AI6" s="1">
        <v>0</v>
      </c>
      <c r="AJ6" s="1">
        <v>0.5</v>
      </c>
      <c r="AK6" s="1">
        <v>0</v>
      </c>
      <c r="AL6" s="1">
        <v>2.5</v>
      </c>
      <c r="AM6" s="1">
        <v>16.649999999999999</v>
      </c>
      <c r="AN6" s="1">
        <v>0.3</v>
      </c>
      <c r="AO6" s="1">
        <v>3.6</v>
      </c>
      <c r="AP6" s="1">
        <v>13.88</v>
      </c>
      <c r="AQ6" s="1">
        <v>19.88</v>
      </c>
      <c r="AR6" s="1">
        <v>0.12</v>
      </c>
      <c r="AS6" s="1">
        <v>3.88</v>
      </c>
      <c r="AT6" s="1">
        <v>0.62</v>
      </c>
      <c r="AU6" s="1">
        <v>0.12</v>
      </c>
      <c r="AV6" s="1">
        <v>0</v>
      </c>
      <c r="AW6" s="1">
        <v>0</v>
      </c>
      <c r="AX6" s="1">
        <v>9.5</v>
      </c>
      <c r="AY6" s="1">
        <v>1</v>
      </c>
      <c r="AZ6" s="1">
        <v>0</v>
      </c>
      <c r="BA6" s="1">
        <v>0</v>
      </c>
      <c r="BB6" s="1">
        <v>1</v>
      </c>
      <c r="BC6" s="1">
        <v>11.25</v>
      </c>
      <c r="BD6" s="1">
        <v>6</v>
      </c>
      <c r="BE6" s="1">
        <v>2.62</v>
      </c>
      <c r="BF6" s="1">
        <v>0.5</v>
      </c>
      <c r="BG6" s="1">
        <v>1.62</v>
      </c>
      <c r="BH6" s="1">
        <v>1.38</v>
      </c>
      <c r="BI6" s="1">
        <v>1.06</v>
      </c>
      <c r="BJ6" s="1">
        <v>39.119999999999997</v>
      </c>
      <c r="BK6" s="1">
        <v>27.25</v>
      </c>
      <c r="BL6" s="1">
        <v>70</v>
      </c>
      <c r="BM6" s="1">
        <v>13.88</v>
      </c>
      <c r="BN6" s="1">
        <v>3.75</v>
      </c>
      <c r="BO6" s="1">
        <v>27</v>
      </c>
      <c r="BP6" s="1">
        <v>5.75</v>
      </c>
      <c r="BQ6" s="1">
        <v>1.38</v>
      </c>
      <c r="BR6" s="1">
        <v>24</v>
      </c>
      <c r="BS6" s="1">
        <v>0.12</v>
      </c>
      <c r="BT6" s="1">
        <v>0.12</v>
      </c>
      <c r="BU6" s="1">
        <v>8</v>
      </c>
      <c r="BV6" s="1">
        <v>0</v>
      </c>
      <c r="BW6" s="1">
        <v>0</v>
      </c>
      <c r="BX6" s="1">
        <v>0</v>
      </c>
      <c r="BY6" s="1">
        <v>50.62</v>
      </c>
      <c r="BZ6" s="1">
        <v>0</v>
      </c>
      <c r="CA6" s="1">
        <v>5.75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5.9990482299999988</v>
      </c>
      <c r="CL6" s="1">
        <v>4</v>
      </c>
    </row>
    <row r="7" spans="1:90" x14ac:dyDescent="0.25">
      <c r="A7" s="1" t="s">
        <v>62</v>
      </c>
      <c r="B7" s="1">
        <v>5.2</v>
      </c>
      <c r="C7" s="1">
        <v>8</v>
      </c>
      <c r="D7" s="1">
        <v>90</v>
      </c>
      <c r="E7" s="1">
        <v>0.06</v>
      </c>
      <c r="F7" s="1">
        <v>0.12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3.88</v>
      </c>
      <c r="V7" s="1">
        <v>0.75</v>
      </c>
      <c r="W7" s="1">
        <v>19</v>
      </c>
      <c r="X7" s="1">
        <v>0</v>
      </c>
      <c r="Y7" s="1">
        <v>0</v>
      </c>
      <c r="AA7" s="1">
        <v>0</v>
      </c>
      <c r="AB7" s="1">
        <v>0</v>
      </c>
      <c r="AC7" s="1">
        <v>0.25</v>
      </c>
      <c r="AD7" s="1">
        <v>0.25</v>
      </c>
      <c r="AE7" s="1">
        <v>0.1</v>
      </c>
      <c r="AF7" s="1">
        <v>0.12</v>
      </c>
      <c r="AG7" s="1">
        <v>3</v>
      </c>
      <c r="AH7" s="1">
        <v>0.12</v>
      </c>
      <c r="AI7" s="1">
        <v>0</v>
      </c>
      <c r="AJ7" s="1">
        <v>0.25</v>
      </c>
      <c r="AK7" s="1">
        <v>0</v>
      </c>
      <c r="AL7" s="1">
        <v>2.5</v>
      </c>
      <c r="AM7" s="1">
        <v>24.35</v>
      </c>
      <c r="AN7" s="1">
        <v>0.3</v>
      </c>
      <c r="AO7" s="1">
        <v>4.0999999999999996</v>
      </c>
      <c r="AP7" s="1">
        <v>14.88</v>
      </c>
      <c r="AQ7" s="1">
        <v>19</v>
      </c>
      <c r="AR7" s="1">
        <v>0.38</v>
      </c>
      <c r="AS7" s="1">
        <v>4</v>
      </c>
      <c r="AT7" s="1">
        <v>1</v>
      </c>
      <c r="AU7" s="1">
        <v>0</v>
      </c>
      <c r="AV7" s="1">
        <v>0</v>
      </c>
      <c r="AX7" s="1">
        <v>9.5</v>
      </c>
      <c r="AY7" s="1">
        <v>0.12</v>
      </c>
      <c r="AZ7" s="1">
        <v>0</v>
      </c>
      <c r="BA7" s="1">
        <v>0.12</v>
      </c>
      <c r="BB7" s="1">
        <v>0.25</v>
      </c>
      <c r="BC7" s="1">
        <v>10.25</v>
      </c>
      <c r="BD7" s="1">
        <v>6.38</v>
      </c>
      <c r="BE7" s="1">
        <v>4</v>
      </c>
      <c r="BF7" s="1">
        <v>0.62</v>
      </c>
      <c r="BG7" s="1">
        <v>1.25</v>
      </c>
      <c r="BH7" s="1">
        <v>1.1200000000000001</v>
      </c>
      <c r="BI7" s="1">
        <v>1.1599999999999999</v>
      </c>
      <c r="BJ7" s="1">
        <v>19.62</v>
      </c>
      <c r="BK7" s="1">
        <v>13.25</v>
      </c>
      <c r="BL7" s="1">
        <v>68</v>
      </c>
      <c r="BM7" s="1">
        <v>8.3800000000000008</v>
      </c>
      <c r="BN7" s="1">
        <v>2.88</v>
      </c>
      <c r="BO7" s="1">
        <v>34</v>
      </c>
      <c r="BP7" s="1">
        <v>3.88</v>
      </c>
      <c r="BQ7" s="1">
        <v>0.75</v>
      </c>
      <c r="BR7" s="1">
        <v>19</v>
      </c>
      <c r="BS7" s="1">
        <v>0</v>
      </c>
      <c r="BT7" s="1">
        <v>0</v>
      </c>
      <c r="BU7" s="1">
        <v>8</v>
      </c>
      <c r="BV7" s="1">
        <v>0</v>
      </c>
      <c r="BW7" s="1">
        <v>0</v>
      </c>
      <c r="BX7" s="1">
        <v>0.12</v>
      </c>
      <c r="BY7" s="1">
        <v>29.75</v>
      </c>
      <c r="BZ7" s="1">
        <v>0</v>
      </c>
      <c r="CA7" s="1">
        <v>3.88</v>
      </c>
      <c r="CB7" s="1">
        <v>0.38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5.4682059499999989</v>
      </c>
      <c r="CL7" s="1">
        <v>3</v>
      </c>
    </row>
    <row r="8" spans="1:90" x14ac:dyDescent="0.25">
      <c r="A8" s="1" t="s">
        <v>63</v>
      </c>
      <c r="B8" s="1">
        <v>4.8</v>
      </c>
      <c r="C8" s="1">
        <v>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3.38</v>
      </c>
      <c r="V8" s="1">
        <v>0.62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3.38</v>
      </c>
      <c r="AH8" s="1">
        <v>0</v>
      </c>
      <c r="AI8" s="1">
        <v>0</v>
      </c>
      <c r="AJ8" s="1">
        <v>0.12</v>
      </c>
      <c r="AK8" s="1">
        <v>0</v>
      </c>
      <c r="AL8" s="1">
        <v>0</v>
      </c>
      <c r="AM8" s="1">
        <v>26.2</v>
      </c>
      <c r="AN8" s="1">
        <v>0</v>
      </c>
      <c r="AO8" s="1">
        <v>3.7</v>
      </c>
      <c r="AP8" s="1">
        <v>16.38</v>
      </c>
      <c r="AQ8" s="1">
        <v>17.88</v>
      </c>
      <c r="AR8" s="1">
        <v>0.25</v>
      </c>
      <c r="AS8" s="1">
        <v>2.88</v>
      </c>
      <c r="AT8" s="1">
        <v>1.75</v>
      </c>
      <c r="AU8" s="1">
        <v>0</v>
      </c>
      <c r="AV8" s="1">
        <v>0</v>
      </c>
      <c r="AX8" s="1">
        <v>8.75</v>
      </c>
      <c r="AY8" s="1">
        <v>0.38</v>
      </c>
      <c r="AZ8" s="1">
        <v>0</v>
      </c>
      <c r="BA8" s="1">
        <v>0.12</v>
      </c>
      <c r="BB8" s="1">
        <v>0.5</v>
      </c>
      <c r="BC8" s="1">
        <v>16.5</v>
      </c>
      <c r="BD8" s="1">
        <v>10.75</v>
      </c>
      <c r="BE8" s="1">
        <v>5</v>
      </c>
      <c r="BF8" s="1">
        <v>0.75</v>
      </c>
      <c r="BG8" s="1">
        <v>3.12</v>
      </c>
      <c r="BH8" s="1">
        <v>1.38</v>
      </c>
      <c r="BI8" s="1">
        <v>1.49</v>
      </c>
      <c r="BJ8" s="1">
        <v>34.619999999999997</v>
      </c>
      <c r="BK8" s="1">
        <v>23.5</v>
      </c>
      <c r="BL8" s="1">
        <v>68</v>
      </c>
      <c r="BM8" s="1">
        <v>9.3800000000000008</v>
      </c>
      <c r="BN8" s="1">
        <v>2.5</v>
      </c>
      <c r="BO8" s="1">
        <v>27</v>
      </c>
      <c r="BP8" s="1">
        <v>3.38</v>
      </c>
      <c r="BQ8" s="1">
        <v>0.62</v>
      </c>
      <c r="BR8" s="1">
        <v>18</v>
      </c>
      <c r="BS8" s="1">
        <v>0</v>
      </c>
      <c r="BT8" s="1">
        <v>0</v>
      </c>
      <c r="BU8" s="1">
        <v>8</v>
      </c>
      <c r="BV8" s="1">
        <v>0</v>
      </c>
      <c r="BW8" s="1">
        <v>0</v>
      </c>
      <c r="BX8" s="1">
        <v>0</v>
      </c>
      <c r="BY8" s="1">
        <v>43.88</v>
      </c>
      <c r="BZ8" s="1">
        <v>0</v>
      </c>
      <c r="CA8" s="1">
        <v>3.38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4.36365172</v>
      </c>
      <c r="CL8" s="1">
        <v>3</v>
      </c>
    </row>
    <row r="9" spans="1:90" x14ac:dyDescent="0.25">
      <c r="A9" s="1" t="s">
        <v>79</v>
      </c>
      <c r="B9" s="1">
        <v>5.0999999999999996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2.2000000000000002</v>
      </c>
      <c r="W9" s="1">
        <v>28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2.6</v>
      </c>
      <c r="AH9" s="1">
        <v>0</v>
      </c>
      <c r="AI9" s="1">
        <v>0</v>
      </c>
      <c r="AJ9" s="1">
        <v>0.6</v>
      </c>
      <c r="AK9" s="1">
        <v>0</v>
      </c>
      <c r="AL9" s="1">
        <v>0</v>
      </c>
      <c r="AM9" s="1">
        <v>17.760000000000002</v>
      </c>
      <c r="AN9" s="1">
        <v>0</v>
      </c>
      <c r="AO9" s="1">
        <v>4.5999999999999996</v>
      </c>
      <c r="AP9" s="1">
        <v>14.8</v>
      </c>
      <c r="AQ9" s="1">
        <v>22</v>
      </c>
      <c r="AR9" s="1">
        <v>0.4</v>
      </c>
      <c r="AS9" s="1">
        <v>5.2</v>
      </c>
      <c r="AT9" s="1">
        <v>0.6</v>
      </c>
      <c r="AU9" s="1">
        <v>0.2</v>
      </c>
      <c r="AV9" s="1">
        <v>0.2</v>
      </c>
      <c r="AW9" s="1">
        <v>100</v>
      </c>
      <c r="AX9" s="1">
        <v>10</v>
      </c>
      <c r="AY9" s="1">
        <v>0.6</v>
      </c>
      <c r="AZ9" s="1">
        <v>0</v>
      </c>
      <c r="BA9" s="1">
        <v>0</v>
      </c>
      <c r="BB9" s="1">
        <v>0.6</v>
      </c>
      <c r="BC9" s="1">
        <v>13.6</v>
      </c>
      <c r="BD9" s="1">
        <v>8.1999999999999993</v>
      </c>
      <c r="BE9" s="1">
        <v>3.2</v>
      </c>
      <c r="BF9" s="1">
        <v>1</v>
      </c>
      <c r="BG9" s="1">
        <v>3</v>
      </c>
      <c r="BH9" s="1">
        <v>0.4</v>
      </c>
      <c r="BI9" s="1">
        <v>0.75</v>
      </c>
      <c r="BJ9" s="1">
        <v>29.2</v>
      </c>
      <c r="BK9" s="1">
        <v>17.600000000000001</v>
      </c>
      <c r="BL9" s="1">
        <v>60</v>
      </c>
      <c r="BM9" s="1">
        <v>13.6</v>
      </c>
      <c r="BN9" s="1">
        <v>4.2</v>
      </c>
      <c r="BO9" s="1">
        <v>31</v>
      </c>
      <c r="BP9" s="1">
        <v>8</v>
      </c>
      <c r="BQ9" s="1">
        <v>2.2000000000000002</v>
      </c>
      <c r="BR9" s="1">
        <v>28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0.2</v>
      </c>
      <c r="BY9" s="1">
        <v>41.2</v>
      </c>
      <c r="BZ9" s="1">
        <v>0</v>
      </c>
      <c r="CA9" s="1">
        <v>8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4.1925968099999986</v>
      </c>
      <c r="CL9" s="1">
        <v>3</v>
      </c>
    </row>
    <row r="10" spans="1:90" x14ac:dyDescent="0.25">
      <c r="A10" s="1" t="s">
        <v>67</v>
      </c>
      <c r="B10" s="1">
        <v>4.8</v>
      </c>
      <c r="C10" s="1">
        <v>8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3.88</v>
      </c>
      <c r="AH10" s="1">
        <v>0.12</v>
      </c>
      <c r="AI10" s="1">
        <v>0</v>
      </c>
      <c r="AJ10" s="1">
        <v>0.12</v>
      </c>
      <c r="AK10" s="1">
        <v>0</v>
      </c>
      <c r="AL10" s="1">
        <v>0</v>
      </c>
      <c r="AM10" s="1">
        <v>31.4</v>
      </c>
      <c r="AN10" s="1">
        <v>0</v>
      </c>
      <c r="AO10" s="1">
        <v>3.5</v>
      </c>
      <c r="AP10" s="1">
        <v>18.62</v>
      </c>
      <c r="AQ10" s="1">
        <v>20.12</v>
      </c>
      <c r="AR10" s="1">
        <v>0</v>
      </c>
      <c r="AS10" s="1">
        <v>2.75</v>
      </c>
      <c r="AT10" s="1">
        <v>1.88</v>
      </c>
      <c r="AU10" s="1">
        <v>0</v>
      </c>
      <c r="AV10" s="1">
        <v>0</v>
      </c>
      <c r="AX10" s="1">
        <v>8.6199999999999992</v>
      </c>
      <c r="AY10" s="1">
        <v>1.1200000000000001</v>
      </c>
      <c r="AZ10" s="1">
        <v>0</v>
      </c>
      <c r="BA10" s="1">
        <v>0</v>
      </c>
      <c r="BB10" s="1">
        <v>1.1200000000000001</v>
      </c>
      <c r="BC10" s="1">
        <v>17</v>
      </c>
      <c r="BD10" s="1">
        <v>10.5</v>
      </c>
      <c r="BE10" s="1">
        <v>6</v>
      </c>
      <c r="BF10" s="1">
        <v>0.12</v>
      </c>
      <c r="BG10" s="1">
        <v>2.12</v>
      </c>
      <c r="BH10" s="1">
        <v>2.12</v>
      </c>
      <c r="BI10" s="1">
        <v>1.81</v>
      </c>
      <c r="BJ10" s="1">
        <v>35.380000000000003</v>
      </c>
      <c r="BK10" s="1">
        <v>27.75</v>
      </c>
      <c r="BL10" s="1">
        <v>78</v>
      </c>
      <c r="BM10" s="1">
        <v>4</v>
      </c>
      <c r="BN10" s="1">
        <v>0.62</v>
      </c>
      <c r="BO10" s="1">
        <v>16</v>
      </c>
      <c r="BP10" s="1">
        <v>0.75</v>
      </c>
      <c r="BQ10" s="1">
        <v>0</v>
      </c>
      <c r="BR10" s="1">
        <v>0</v>
      </c>
      <c r="BS10" s="1">
        <v>0</v>
      </c>
      <c r="BT10" s="1">
        <v>0</v>
      </c>
      <c r="BU10" s="1">
        <v>8</v>
      </c>
      <c r="BV10" s="1">
        <v>0</v>
      </c>
      <c r="BW10" s="1">
        <v>0</v>
      </c>
      <c r="BX10" s="1">
        <v>0</v>
      </c>
      <c r="BY10" s="1">
        <v>50</v>
      </c>
      <c r="BZ10" s="1">
        <v>0</v>
      </c>
      <c r="CA10" s="1">
        <v>0.75</v>
      </c>
      <c r="CB10" s="1">
        <v>0.12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3.4868106399999994</v>
      </c>
      <c r="CL10" s="1">
        <v>3</v>
      </c>
    </row>
    <row r="11" spans="1:90" x14ac:dyDescent="0.25">
      <c r="A11" s="1" t="s">
        <v>71</v>
      </c>
      <c r="B11" s="1">
        <v>5.4</v>
      </c>
      <c r="C11" s="1">
        <v>8</v>
      </c>
      <c r="D11" s="1">
        <v>90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2.25</v>
      </c>
      <c r="V11" s="1">
        <v>1</v>
      </c>
      <c r="W11" s="1">
        <v>44</v>
      </c>
      <c r="X11" s="1">
        <v>0</v>
      </c>
      <c r="Y11" s="1">
        <v>0</v>
      </c>
      <c r="AA11" s="1">
        <v>0</v>
      </c>
      <c r="AB11" s="1">
        <v>0</v>
      </c>
      <c r="AC11" s="1">
        <v>0.25</v>
      </c>
      <c r="AD11" s="1">
        <v>0.12</v>
      </c>
      <c r="AE11" s="1">
        <v>0.06</v>
      </c>
      <c r="AF11" s="1">
        <v>0</v>
      </c>
      <c r="AG11" s="1">
        <v>3.12</v>
      </c>
      <c r="AH11" s="1">
        <v>0</v>
      </c>
      <c r="AI11" s="1">
        <v>0</v>
      </c>
      <c r="AJ11" s="1">
        <v>0.38</v>
      </c>
      <c r="AK11" s="1">
        <v>0</v>
      </c>
      <c r="AL11" s="1">
        <v>2.5</v>
      </c>
      <c r="AM11" s="1">
        <v>25.48</v>
      </c>
      <c r="AN11" s="1">
        <v>0.2</v>
      </c>
      <c r="AO11" s="1">
        <v>3.7</v>
      </c>
      <c r="AP11" s="1">
        <v>15</v>
      </c>
      <c r="AQ11" s="1">
        <v>19.5</v>
      </c>
      <c r="AR11" s="1">
        <v>0.75</v>
      </c>
      <c r="AS11" s="1">
        <v>4.5</v>
      </c>
      <c r="AT11" s="1">
        <v>1.5</v>
      </c>
      <c r="AU11" s="1">
        <v>0</v>
      </c>
      <c r="AV11" s="1">
        <v>0</v>
      </c>
      <c r="AX11" s="1">
        <v>7.12</v>
      </c>
      <c r="AY11" s="1">
        <v>0.5</v>
      </c>
      <c r="AZ11" s="1">
        <v>0</v>
      </c>
      <c r="BA11" s="1">
        <v>0</v>
      </c>
      <c r="BB11" s="1">
        <v>0.5</v>
      </c>
      <c r="BC11" s="1">
        <v>15.38</v>
      </c>
      <c r="BD11" s="1">
        <v>9.8800000000000008</v>
      </c>
      <c r="BE11" s="1">
        <v>4.62</v>
      </c>
      <c r="BF11" s="1">
        <v>0.62</v>
      </c>
      <c r="BG11" s="1">
        <v>2.38</v>
      </c>
      <c r="BH11" s="1">
        <v>1.88</v>
      </c>
      <c r="BI11" s="1">
        <v>1.58</v>
      </c>
      <c r="BJ11" s="1">
        <v>24</v>
      </c>
      <c r="BK11" s="1">
        <v>15.88</v>
      </c>
      <c r="BL11" s="1">
        <v>66</v>
      </c>
      <c r="BM11" s="1">
        <v>10.38</v>
      </c>
      <c r="BN11" s="1">
        <v>4.25</v>
      </c>
      <c r="BO11" s="1">
        <v>41</v>
      </c>
      <c r="BP11" s="1">
        <v>2.25</v>
      </c>
      <c r="BQ11" s="1">
        <v>1</v>
      </c>
      <c r="BR11" s="1">
        <v>44</v>
      </c>
      <c r="BS11" s="1">
        <v>0</v>
      </c>
      <c r="BT11" s="1">
        <v>0</v>
      </c>
      <c r="BU11" s="1">
        <v>8</v>
      </c>
      <c r="BV11" s="1">
        <v>0</v>
      </c>
      <c r="BW11" s="1">
        <v>0</v>
      </c>
      <c r="BX11" s="1">
        <v>0</v>
      </c>
      <c r="BY11" s="1">
        <v>31.75</v>
      </c>
      <c r="BZ11" s="1">
        <v>0</v>
      </c>
      <c r="CA11" s="1">
        <v>2.25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4.2499052800000019</v>
      </c>
      <c r="CL11" s="1">
        <v>3</v>
      </c>
    </row>
    <row r="12" spans="1:90" x14ac:dyDescent="0.25">
      <c r="A12" s="1" t="s">
        <v>64</v>
      </c>
      <c r="B12" s="1">
        <v>4.3</v>
      </c>
      <c r="C12" s="1">
        <v>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9.6199999999999992</v>
      </c>
      <c r="V12" s="1">
        <v>3.25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2.25</v>
      </c>
      <c r="AH12" s="1">
        <v>0</v>
      </c>
      <c r="AI12" s="1">
        <v>0</v>
      </c>
      <c r="AJ12" s="1">
        <v>0.38</v>
      </c>
      <c r="AK12" s="1">
        <v>0</v>
      </c>
      <c r="AL12" s="1">
        <v>0</v>
      </c>
      <c r="AM12" s="1">
        <v>20.78</v>
      </c>
      <c r="AN12" s="1">
        <v>0</v>
      </c>
      <c r="AO12" s="1">
        <v>4.2</v>
      </c>
      <c r="AP12" s="1">
        <v>15</v>
      </c>
      <c r="AQ12" s="1">
        <v>19.5</v>
      </c>
      <c r="AR12" s="1">
        <v>0.12</v>
      </c>
      <c r="AS12" s="1">
        <v>4</v>
      </c>
      <c r="AT12" s="1">
        <v>0.88</v>
      </c>
      <c r="AU12" s="1">
        <v>0</v>
      </c>
      <c r="AV12" s="1">
        <v>0</v>
      </c>
      <c r="AX12" s="1">
        <v>12.5</v>
      </c>
      <c r="AY12" s="1">
        <v>0.5</v>
      </c>
      <c r="AZ12" s="1">
        <v>0</v>
      </c>
      <c r="BA12" s="1">
        <v>0</v>
      </c>
      <c r="BB12" s="1">
        <v>0.5</v>
      </c>
      <c r="BC12" s="1">
        <v>11.25</v>
      </c>
      <c r="BD12" s="1">
        <v>6.38</v>
      </c>
      <c r="BE12" s="1">
        <v>3.12</v>
      </c>
      <c r="BF12" s="1">
        <v>0.5</v>
      </c>
      <c r="BG12" s="1">
        <v>2.12</v>
      </c>
      <c r="BH12" s="1">
        <v>1.25</v>
      </c>
      <c r="BI12" s="1">
        <v>1.01</v>
      </c>
      <c r="BJ12" s="1">
        <v>42.5</v>
      </c>
      <c r="BK12" s="1">
        <v>25.62</v>
      </c>
      <c r="BL12" s="1">
        <v>60</v>
      </c>
      <c r="BM12" s="1">
        <v>21.62</v>
      </c>
      <c r="BN12" s="1">
        <v>7.12</v>
      </c>
      <c r="BO12" s="1">
        <v>33</v>
      </c>
      <c r="BP12" s="1">
        <v>9.6199999999999992</v>
      </c>
      <c r="BQ12" s="1">
        <v>3.25</v>
      </c>
      <c r="BR12" s="1">
        <v>34</v>
      </c>
      <c r="BS12" s="1">
        <v>0</v>
      </c>
      <c r="BT12" s="1">
        <v>0</v>
      </c>
      <c r="BU12" s="1">
        <v>8</v>
      </c>
      <c r="BV12" s="1">
        <v>0</v>
      </c>
      <c r="BW12" s="1">
        <v>0</v>
      </c>
      <c r="BX12" s="1">
        <v>0</v>
      </c>
      <c r="BY12" s="1">
        <v>52.75</v>
      </c>
      <c r="BZ12" s="1">
        <v>0</v>
      </c>
      <c r="CA12" s="1">
        <v>9.6199999999999992</v>
      </c>
      <c r="CB12" s="1">
        <v>0.25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5.7854267700000008</v>
      </c>
      <c r="CL12" s="1">
        <v>2</v>
      </c>
    </row>
    <row r="13" spans="1:90" x14ac:dyDescent="0.25">
      <c r="A13" s="1" t="s">
        <v>69</v>
      </c>
      <c r="B13" s="1">
        <v>4.4000000000000004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4.38</v>
      </c>
      <c r="V13" s="1">
        <v>1</v>
      </c>
      <c r="W13" s="1">
        <v>23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2.38</v>
      </c>
      <c r="AH13" s="1">
        <v>0.12</v>
      </c>
      <c r="AI13" s="1">
        <v>0</v>
      </c>
      <c r="AJ13" s="1">
        <v>0.38</v>
      </c>
      <c r="AK13" s="1">
        <v>0</v>
      </c>
      <c r="AL13" s="1">
        <v>0</v>
      </c>
      <c r="AM13" s="1">
        <v>21</v>
      </c>
      <c r="AN13" s="1">
        <v>0</v>
      </c>
      <c r="AO13" s="1">
        <v>3.3</v>
      </c>
      <c r="AP13" s="1">
        <v>12.62</v>
      </c>
      <c r="AQ13" s="1">
        <v>17.12</v>
      </c>
      <c r="AR13" s="1">
        <v>0</v>
      </c>
      <c r="AS13" s="1">
        <v>3.5</v>
      </c>
      <c r="AT13" s="1">
        <v>1.25</v>
      </c>
      <c r="AU13" s="1">
        <v>0</v>
      </c>
      <c r="AV13" s="1">
        <v>0</v>
      </c>
      <c r="AX13" s="1">
        <v>6.38</v>
      </c>
      <c r="AY13" s="1">
        <v>1</v>
      </c>
      <c r="AZ13" s="1">
        <v>0</v>
      </c>
      <c r="BA13" s="1">
        <v>0</v>
      </c>
      <c r="BB13" s="1">
        <v>1</v>
      </c>
      <c r="BC13" s="1">
        <v>12</v>
      </c>
      <c r="BD13" s="1">
        <v>8.3800000000000008</v>
      </c>
      <c r="BE13" s="1">
        <v>3.88</v>
      </c>
      <c r="BF13" s="1">
        <v>1</v>
      </c>
      <c r="BG13" s="1">
        <v>2.62</v>
      </c>
      <c r="BH13" s="1">
        <v>2.38</v>
      </c>
      <c r="BI13" s="1">
        <v>1.52</v>
      </c>
      <c r="BJ13" s="1">
        <v>25.38</v>
      </c>
      <c r="BK13" s="1">
        <v>14.5</v>
      </c>
      <c r="BL13" s="1">
        <v>57</v>
      </c>
      <c r="BM13" s="1">
        <v>12.75</v>
      </c>
      <c r="BN13" s="1">
        <v>3.75</v>
      </c>
      <c r="BO13" s="1">
        <v>29</v>
      </c>
      <c r="BP13" s="1">
        <v>4.38</v>
      </c>
      <c r="BQ13" s="1">
        <v>1</v>
      </c>
      <c r="BR13" s="1">
        <v>23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34.119999999999997</v>
      </c>
      <c r="BZ13" s="1">
        <v>0</v>
      </c>
      <c r="CA13" s="1">
        <v>4.38</v>
      </c>
      <c r="CB13" s="1">
        <v>0.25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4.3458771100000009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8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0.5</v>
      </c>
      <c r="V14" s="1">
        <v>0.25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25.05</v>
      </c>
      <c r="AN14" s="1">
        <v>0</v>
      </c>
      <c r="AO14" s="1">
        <v>4</v>
      </c>
      <c r="AP14" s="1">
        <v>17.38</v>
      </c>
      <c r="AQ14" s="1">
        <v>20.38</v>
      </c>
      <c r="AR14" s="1">
        <v>0.25</v>
      </c>
      <c r="AS14" s="1">
        <v>3.5</v>
      </c>
      <c r="AT14" s="1">
        <v>1.62</v>
      </c>
      <c r="AU14" s="1">
        <v>0</v>
      </c>
      <c r="AV14" s="1">
        <v>0</v>
      </c>
      <c r="AX14" s="1">
        <v>9</v>
      </c>
      <c r="AY14" s="1">
        <v>1.25</v>
      </c>
      <c r="AZ14" s="1">
        <v>0</v>
      </c>
      <c r="BA14" s="1">
        <v>0.25</v>
      </c>
      <c r="BB14" s="1">
        <v>1.5</v>
      </c>
      <c r="BC14" s="1">
        <v>12.75</v>
      </c>
      <c r="BD14" s="1">
        <v>7.75</v>
      </c>
      <c r="BE14" s="1">
        <v>4.88</v>
      </c>
      <c r="BF14" s="1">
        <v>1.25</v>
      </c>
      <c r="BG14" s="1">
        <v>1.75</v>
      </c>
      <c r="BH14" s="1">
        <v>1.62</v>
      </c>
      <c r="BI14" s="1">
        <v>1.39</v>
      </c>
      <c r="BJ14" s="1">
        <v>25.12</v>
      </c>
      <c r="BK14" s="1">
        <v>19.88</v>
      </c>
      <c r="BL14" s="1">
        <v>79</v>
      </c>
      <c r="BM14" s="1">
        <v>5.12</v>
      </c>
      <c r="BN14" s="1">
        <v>1.75</v>
      </c>
      <c r="BO14" s="1">
        <v>34</v>
      </c>
      <c r="BP14" s="1">
        <v>0.5</v>
      </c>
      <c r="BQ14" s="1">
        <v>0.25</v>
      </c>
      <c r="BR14" s="1">
        <v>50</v>
      </c>
      <c r="BS14" s="1">
        <v>0</v>
      </c>
      <c r="BT14" s="1">
        <v>0</v>
      </c>
      <c r="BU14" s="1">
        <v>8</v>
      </c>
      <c r="BV14" s="1">
        <v>0</v>
      </c>
      <c r="BW14" s="1">
        <v>0</v>
      </c>
      <c r="BX14" s="1">
        <v>0</v>
      </c>
      <c r="BY14" s="1">
        <v>37.619999999999997</v>
      </c>
      <c r="BZ14" s="1">
        <v>0</v>
      </c>
      <c r="CA14" s="1">
        <v>0.5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4.7985034300000011</v>
      </c>
      <c r="CL14" s="1">
        <v>2</v>
      </c>
    </row>
    <row r="15" spans="1:90" x14ac:dyDescent="0.25">
      <c r="A15" s="1" t="s">
        <v>76</v>
      </c>
      <c r="B15" s="1">
        <v>6.1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1.43</v>
      </c>
      <c r="V15" s="1">
        <v>0.14000000000000001</v>
      </c>
      <c r="W15" s="1">
        <v>10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0.86</v>
      </c>
      <c r="AH15" s="1">
        <v>0</v>
      </c>
      <c r="AI15" s="1">
        <v>0</v>
      </c>
      <c r="AJ15" s="1">
        <v>0.71</v>
      </c>
      <c r="AK15" s="1">
        <v>0</v>
      </c>
      <c r="AL15" s="1">
        <v>0</v>
      </c>
      <c r="AM15" s="1">
        <v>10.71</v>
      </c>
      <c r="AN15" s="1">
        <v>0</v>
      </c>
      <c r="AO15" s="1">
        <v>4.7</v>
      </c>
      <c r="AP15" s="1">
        <v>11.57</v>
      </c>
      <c r="AQ15" s="1">
        <v>20.14</v>
      </c>
      <c r="AR15" s="1">
        <v>0.28999999999999998</v>
      </c>
      <c r="AS15" s="1">
        <v>5</v>
      </c>
      <c r="AT15" s="1">
        <v>0.43</v>
      </c>
      <c r="AU15" s="1">
        <v>0</v>
      </c>
      <c r="AV15" s="1">
        <v>0</v>
      </c>
      <c r="AX15" s="1">
        <v>9</v>
      </c>
      <c r="AY15" s="1">
        <v>0.71</v>
      </c>
      <c r="AZ15" s="1">
        <v>0</v>
      </c>
      <c r="BA15" s="1">
        <v>0</v>
      </c>
      <c r="BB15" s="1">
        <v>0.71</v>
      </c>
      <c r="BC15" s="1">
        <v>6</v>
      </c>
      <c r="BD15" s="1">
        <v>3.71</v>
      </c>
      <c r="BE15" s="1">
        <v>1.29</v>
      </c>
      <c r="BF15" s="1">
        <v>0.71</v>
      </c>
      <c r="BG15" s="1">
        <v>0.56999999999999995</v>
      </c>
      <c r="BH15" s="1">
        <v>0.71</v>
      </c>
      <c r="BI15" s="1">
        <v>0.54</v>
      </c>
      <c r="BJ15" s="1">
        <v>23.29</v>
      </c>
      <c r="BK15" s="1">
        <v>20.29</v>
      </c>
      <c r="BL15" s="1">
        <v>87</v>
      </c>
      <c r="BM15" s="1">
        <v>3</v>
      </c>
      <c r="BN15" s="1">
        <v>0.71</v>
      </c>
      <c r="BO15" s="1">
        <v>24</v>
      </c>
      <c r="BP15" s="1">
        <v>1.43</v>
      </c>
      <c r="BQ15" s="1">
        <v>0.14000000000000001</v>
      </c>
      <c r="BR15" s="1">
        <v>10</v>
      </c>
      <c r="BS15" s="1">
        <v>0.14000000000000001</v>
      </c>
      <c r="BT15" s="1">
        <v>0.14000000000000001</v>
      </c>
      <c r="BU15" s="1">
        <v>7</v>
      </c>
      <c r="BV15" s="1">
        <v>0</v>
      </c>
      <c r="BW15" s="1">
        <v>0</v>
      </c>
      <c r="BX15" s="1">
        <v>0</v>
      </c>
      <c r="BY15" s="1">
        <v>32.43</v>
      </c>
      <c r="BZ15" s="1">
        <v>0</v>
      </c>
      <c r="CA15" s="1">
        <v>1.43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5.4670838399999999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5.5</v>
      </c>
      <c r="V16" s="1">
        <v>1.5</v>
      </c>
      <c r="W16" s="1">
        <v>27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</v>
      </c>
      <c r="AH16" s="1">
        <v>0.25</v>
      </c>
      <c r="AI16" s="1">
        <v>0</v>
      </c>
      <c r="AJ16" s="1">
        <v>0</v>
      </c>
      <c r="AK16" s="1">
        <v>0</v>
      </c>
      <c r="AL16" s="1">
        <v>0</v>
      </c>
      <c r="AM16" s="1">
        <v>21.75</v>
      </c>
      <c r="AN16" s="1">
        <v>0</v>
      </c>
      <c r="AO16" s="1">
        <v>3.6</v>
      </c>
      <c r="AP16" s="1">
        <v>15</v>
      </c>
      <c r="AQ16" s="1">
        <v>15</v>
      </c>
      <c r="AR16" s="1">
        <v>0.75</v>
      </c>
      <c r="AS16" s="1">
        <v>3</v>
      </c>
      <c r="AT16" s="1">
        <v>1.75</v>
      </c>
      <c r="AU16" s="1">
        <v>0</v>
      </c>
      <c r="AV16" s="1">
        <v>0</v>
      </c>
      <c r="AX16" s="1">
        <v>8.25</v>
      </c>
      <c r="AY16" s="1">
        <v>0.5</v>
      </c>
      <c r="AZ16" s="1">
        <v>0</v>
      </c>
      <c r="BA16" s="1">
        <v>0.25</v>
      </c>
      <c r="BB16" s="1">
        <v>0.75</v>
      </c>
      <c r="BC16" s="1">
        <v>14.5</v>
      </c>
      <c r="BD16" s="1">
        <v>7.5</v>
      </c>
      <c r="BE16" s="1">
        <v>5</v>
      </c>
      <c r="BF16" s="1">
        <v>0.5</v>
      </c>
      <c r="BG16" s="1">
        <v>0.75</v>
      </c>
      <c r="BH16" s="1">
        <v>1.5</v>
      </c>
      <c r="BI16" s="1">
        <v>1.41</v>
      </c>
      <c r="BJ16" s="1">
        <v>25.5</v>
      </c>
      <c r="BK16" s="1">
        <v>16</v>
      </c>
      <c r="BL16" s="1">
        <v>63</v>
      </c>
      <c r="BM16" s="1">
        <v>16.75</v>
      </c>
      <c r="BN16" s="1">
        <v>8.5</v>
      </c>
      <c r="BO16" s="1">
        <v>51</v>
      </c>
      <c r="BP16" s="1">
        <v>5.5</v>
      </c>
      <c r="BQ16" s="1">
        <v>1.5</v>
      </c>
      <c r="BR16" s="1">
        <v>27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34.5</v>
      </c>
      <c r="BZ16" s="1">
        <v>0</v>
      </c>
      <c r="CA16" s="1">
        <v>5.5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4.1010655400000005</v>
      </c>
      <c r="CL16" s="1">
        <v>2</v>
      </c>
    </row>
    <row r="17" spans="1:90" x14ac:dyDescent="0.25">
      <c r="A17" s="1" t="s">
        <v>59</v>
      </c>
      <c r="B17" s="1">
        <v>5.2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0.75</v>
      </c>
      <c r="V17" s="1">
        <v>0.38</v>
      </c>
      <c r="W17" s="1">
        <v>51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0.12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14</v>
      </c>
      <c r="AQ17" s="1">
        <v>17.38</v>
      </c>
      <c r="AR17" s="1">
        <v>0.25</v>
      </c>
      <c r="AS17" s="1">
        <v>3.75</v>
      </c>
      <c r="AT17" s="1">
        <v>1.25</v>
      </c>
      <c r="AU17" s="1">
        <v>0</v>
      </c>
      <c r="AV17" s="1">
        <v>0</v>
      </c>
      <c r="AX17" s="1">
        <v>5.38</v>
      </c>
      <c r="AY17" s="1">
        <v>0.38</v>
      </c>
      <c r="AZ17" s="1">
        <v>0</v>
      </c>
      <c r="BA17" s="1">
        <v>0</v>
      </c>
      <c r="BB17" s="1">
        <v>0.38</v>
      </c>
      <c r="BC17" s="1">
        <v>12.38</v>
      </c>
      <c r="BD17" s="1">
        <v>6.75</v>
      </c>
      <c r="BE17" s="1">
        <v>4.38</v>
      </c>
      <c r="BF17" s="1">
        <v>1</v>
      </c>
      <c r="BG17" s="1">
        <v>1.1200000000000001</v>
      </c>
      <c r="BH17" s="1">
        <v>1.88</v>
      </c>
      <c r="BI17" s="1">
        <v>1.41</v>
      </c>
      <c r="BJ17" s="1">
        <v>19.75</v>
      </c>
      <c r="BK17" s="1">
        <v>17</v>
      </c>
      <c r="BL17" s="1">
        <v>86</v>
      </c>
      <c r="BM17" s="1">
        <v>2.5</v>
      </c>
      <c r="BN17" s="1">
        <v>1.25</v>
      </c>
      <c r="BO17" s="1">
        <v>50</v>
      </c>
      <c r="BP17" s="1">
        <v>0.75</v>
      </c>
      <c r="BQ17" s="1">
        <v>0.38</v>
      </c>
      <c r="BR17" s="1">
        <v>51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26.88</v>
      </c>
      <c r="BZ17" s="1">
        <v>0</v>
      </c>
      <c r="CA17" s="1">
        <v>0.75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3.999162070000001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7.38</v>
      </c>
      <c r="V18" s="1">
        <v>2.25</v>
      </c>
      <c r="W18" s="1">
        <v>30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</v>
      </c>
      <c r="AI18" s="1">
        <v>0</v>
      </c>
      <c r="AJ18" s="1">
        <v>0.12</v>
      </c>
      <c r="AK18" s="1">
        <v>0</v>
      </c>
      <c r="AL18" s="1">
        <v>0</v>
      </c>
      <c r="AM18" s="1">
        <v>23.6</v>
      </c>
      <c r="AN18" s="1">
        <v>0</v>
      </c>
      <c r="AO18" s="1">
        <v>3.2</v>
      </c>
      <c r="AP18" s="1">
        <v>15.88</v>
      </c>
      <c r="AQ18" s="1">
        <v>17.38</v>
      </c>
      <c r="AR18" s="1">
        <v>0</v>
      </c>
      <c r="AS18" s="1">
        <v>2.5</v>
      </c>
      <c r="AT18" s="1">
        <v>1.62</v>
      </c>
      <c r="AU18" s="1">
        <v>0</v>
      </c>
      <c r="AV18" s="1">
        <v>0</v>
      </c>
      <c r="AX18" s="1">
        <v>11.38</v>
      </c>
      <c r="AY18" s="1">
        <v>1.5</v>
      </c>
      <c r="AZ18" s="1">
        <v>0</v>
      </c>
      <c r="BA18" s="1">
        <v>0.12</v>
      </c>
      <c r="BB18" s="1">
        <v>1.62</v>
      </c>
      <c r="BC18" s="1">
        <v>15.88</v>
      </c>
      <c r="BD18" s="1">
        <v>10.88</v>
      </c>
      <c r="BE18" s="1">
        <v>5.12</v>
      </c>
      <c r="BF18" s="1">
        <v>0.75</v>
      </c>
      <c r="BG18" s="1">
        <v>2.88</v>
      </c>
      <c r="BH18" s="1">
        <v>2.12</v>
      </c>
      <c r="BI18" s="1">
        <v>1.72</v>
      </c>
      <c r="BJ18" s="1">
        <v>23.88</v>
      </c>
      <c r="BK18" s="1">
        <v>11.12</v>
      </c>
      <c r="BL18" s="1">
        <v>47</v>
      </c>
      <c r="BM18" s="1">
        <v>19</v>
      </c>
      <c r="BN18" s="1">
        <v>7.75</v>
      </c>
      <c r="BO18" s="1">
        <v>41</v>
      </c>
      <c r="BP18" s="1">
        <v>7.38</v>
      </c>
      <c r="BQ18" s="1">
        <v>2.25</v>
      </c>
      <c r="BR18" s="1">
        <v>30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35.119999999999997</v>
      </c>
      <c r="BZ18" s="1">
        <v>0</v>
      </c>
      <c r="CA18" s="1">
        <v>7.38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5.2573890300000024</v>
      </c>
      <c r="CL18" s="1">
        <v>1</v>
      </c>
    </row>
    <row r="19" spans="1:90" x14ac:dyDescent="0.25">
      <c r="A19" s="1" t="s">
        <v>66</v>
      </c>
      <c r="B19" s="1">
        <v>4.9000000000000004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8.43</v>
      </c>
      <c r="V19" s="1">
        <v>1.29</v>
      </c>
      <c r="W19" s="1">
        <v>15</v>
      </c>
      <c r="X19" s="1">
        <v>0</v>
      </c>
      <c r="Y19" s="1">
        <v>0</v>
      </c>
      <c r="AA19" s="1">
        <v>0</v>
      </c>
      <c r="AB19" s="1">
        <v>0</v>
      </c>
      <c r="AC19" s="1">
        <v>0.14000000000000001</v>
      </c>
      <c r="AD19" s="1">
        <v>0</v>
      </c>
      <c r="AE19" s="1">
        <v>0</v>
      </c>
      <c r="AF19" s="1">
        <v>0</v>
      </c>
      <c r="AG19" s="1">
        <v>3.14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1.86</v>
      </c>
      <c r="AM19" s="1">
        <v>21.09</v>
      </c>
      <c r="AN19" s="1">
        <v>0</v>
      </c>
      <c r="AO19" s="1">
        <v>3.6</v>
      </c>
      <c r="AP19" s="1">
        <v>14.57</v>
      </c>
      <c r="AQ19" s="1">
        <v>18</v>
      </c>
      <c r="AR19" s="1">
        <v>0</v>
      </c>
      <c r="AS19" s="1">
        <v>3.43</v>
      </c>
      <c r="AT19" s="1">
        <v>0.86</v>
      </c>
      <c r="AU19" s="1">
        <v>0</v>
      </c>
      <c r="AV19" s="1">
        <v>0</v>
      </c>
      <c r="AX19" s="1">
        <v>8.2899999999999991</v>
      </c>
      <c r="AY19" s="1">
        <v>1</v>
      </c>
      <c r="AZ19" s="1">
        <v>0</v>
      </c>
      <c r="BA19" s="1">
        <v>0</v>
      </c>
      <c r="BB19" s="1">
        <v>1</v>
      </c>
      <c r="BC19" s="1">
        <v>12.43</v>
      </c>
      <c r="BD19" s="1">
        <v>7</v>
      </c>
      <c r="BE19" s="1">
        <v>4</v>
      </c>
      <c r="BF19" s="1">
        <v>1</v>
      </c>
      <c r="BG19" s="1">
        <v>2.57</v>
      </c>
      <c r="BH19" s="1">
        <v>1.57</v>
      </c>
      <c r="BI19" s="1">
        <v>1.27</v>
      </c>
      <c r="BJ19" s="1">
        <v>26.43</v>
      </c>
      <c r="BK19" s="1">
        <v>11</v>
      </c>
      <c r="BL19" s="1">
        <v>42</v>
      </c>
      <c r="BM19" s="1">
        <v>17.43</v>
      </c>
      <c r="BN19" s="1">
        <v>4.29</v>
      </c>
      <c r="BO19" s="1">
        <v>25</v>
      </c>
      <c r="BP19" s="1">
        <v>8.43</v>
      </c>
      <c r="BQ19" s="1">
        <v>1.29</v>
      </c>
      <c r="BR19" s="1">
        <v>15</v>
      </c>
      <c r="BS19" s="1">
        <v>0.14000000000000001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35.57</v>
      </c>
      <c r="BZ19" s="1">
        <v>0</v>
      </c>
      <c r="CA19" s="1">
        <v>8.43</v>
      </c>
      <c r="CB19" s="1">
        <v>0.71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2.0119250499999994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2.88</v>
      </c>
      <c r="V20" s="1">
        <v>0.75</v>
      </c>
      <c r="W20" s="1">
        <v>26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</v>
      </c>
      <c r="AH20" s="1">
        <v>0</v>
      </c>
      <c r="AI20" s="1">
        <v>0</v>
      </c>
      <c r="AJ20" s="1">
        <v>0.25</v>
      </c>
      <c r="AK20" s="1">
        <v>0</v>
      </c>
      <c r="AL20" s="1">
        <v>0</v>
      </c>
      <c r="AM20" s="1">
        <v>26</v>
      </c>
      <c r="AN20" s="1">
        <v>0</v>
      </c>
      <c r="AO20" s="1">
        <v>3</v>
      </c>
      <c r="AP20" s="1">
        <v>13.88</v>
      </c>
      <c r="AQ20" s="1">
        <v>16.88</v>
      </c>
      <c r="AR20" s="1">
        <v>0.5</v>
      </c>
      <c r="AS20" s="1">
        <v>3.12</v>
      </c>
      <c r="AT20" s="1">
        <v>2</v>
      </c>
      <c r="AU20" s="1">
        <v>0</v>
      </c>
      <c r="AV20" s="1">
        <v>0</v>
      </c>
      <c r="AX20" s="1">
        <v>8.3800000000000008</v>
      </c>
      <c r="AY20" s="1">
        <v>0.88</v>
      </c>
      <c r="AZ20" s="1">
        <v>0</v>
      </c>
      <c r="BA20" s="1">
        <v>0</v>
      </c>
      <c r="BB20" s="1">
        <v>0.88</v>
      </c>
      <c r="BC20" s="1">
        <v>15.25</v>
      </c>
      <c r="BD20" s="1">
        <v>10.5</v>
      </c>
      <c r="BE20" s="1">
        <v>5</v>
      </c>
      <c r="BF20" s="1">
        <v>0.5</v>
      </c>
      <c r="BG20" s="1">
        <v>2.38</v>
      </c>
      <c r="BH20" s="1">
        <v>2.62</v>
      </c>
      <c r="BI20" s="1">
        <v>1.87</v>
      </c>
      <c r="BJ20" s="1">
        <v>36.119999999999997</v>
      </c>
      <c r="BK20" s="1">
        <v>23.5</v>
      </c>
      <c r="BL20" s="1">
        <v>65</v>
      </c>
      <c r="BM20" s="1">
        <v>11.88</v>
      </c>
      <c r="BN20" s="1">
        <v>3.5</v>
      </c>
      <c r="BO20" s="1">
        <v>29</v>
      </c>
      <c r="BP20" s="1">
        <v>2.88</v>
      </c>
      <c r="BQ20" s="1">
        <v>0.75</v>
      </c>
      <c r="BR20" s="1">
        <v>26</v>
      </c>
      <c r="BS20" s="1">
        <v>0</v>
      </c>
      <c r="BT20" s="1">
        <v>0</v>
      </c>
      <c r="BU20" s="1">
        <v>8</v>
      </c>
      <c r="BV20" s="1">
        <v>0</v>
      </c>
      <c r="BW20" s="1">
        <v>0</v>
      </c>
      <c r="BX20" s="1">
        <v>0</v>
      </c>
      <c r="BY20" s="1">
        <v>46.62</v>
      </c>
      <c r="BZ20" s="1">
        <v>0</v>
      </c>
      <c r="CA20" s="1">
        <v>2.88</v>
      </c>
      <c r="CB20" s="1">
        <v>0.38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4.3996573099999985</v>
      </c>
      <c r="CL20" s="1">
        <v>1</v>
      </c>
    </row>
    <row r="21" spans="1:90" x14ac:dyDescent="0.25">
      <c r="A21" s="1" t="s">
        <v>80</v>
      </c>
      <c r="B21" s="1">
        <v>4.0999999999999996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6.5</v>
      </c>
      <c r="V21" s="1">
        <v>1.5</v>
      </c>
      <c r="W21" s="1">
        <v>23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18.2</v>
      </c>
      <c r="AN21" s="1">
        <v>0</v>
      </c>
      <c r="AO21" s="1">
        <v>2.7</v>
      </c>
      <c r="AP21" s="1">
        <v>16</v>
      </c>
      <c r="AQ21" s="1">
        <v>16</v>
      </c>
      <c r="AR21" s="1">
        <v>0</v>
      </c>
      <c r="AS21" s="1">
        <v>1.5</v>
      </c>
      <c r="AT21" s="1">
        <v>3</v>
      </c>
      <c r="AU21" s="1">
        <v>0</v>
      </c>
      <c r="AV21" s="1">
        <v>0</v>
      </c>
      <c r="AX21" s="1">
        <v>11.5</v>
      </c>
      <c r="AY21" s="1">
        <v>1.5</v>
      </c>
      <c r="AZ21" s="1">
        <v>0</v>
      </c>
      <c r="BA21" s="1">
        <v>0</v>
      </c>
      <c r="BB21" s="1">
        <v>1.5</v>
      </c>
      <c r="BC21" s="1">
        <v>19.5</v>
      </c>
      <c r="BD21" s="1">
        <v>11</v>
      </c>
      <c r="BE21" s="1">
        <v>6</v>
      </c>
      <c r="BF21" s="1">
        <v>1</v>
      </c>
      <c r="BG21" s="1">
        <v>2</v>
      </c>
      <c r="BH21" s="1">
        <v>3</v>
      </c>
      <c r="BI21" s="1">
        <v>2.14</v>
      </c>
      <c r="BJ21" s="1">
        <v>28.5</v>
      </c>
      <c r="BK21" s="1">
        <v>14</v>
      </c>
      <c r="BL21" s="1">
        <v>49</v>
      </c>
      <c r="BM21" s="1">
        <v>18.5</v>
      </c>
      <c r="BN21" s="1">
        <v>5</v>
      </c>
      <c r="BO21" s="1">
        <v>27</v>
      </c>
      <c r="BP21" s="1">
        <v>6.5</v>
      </c>
      <c r="BQ21" s="1">
        <v>1.5</v>
      </c>
      <c r="BR21" s="1">
        <v>23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41.5</v>
      </c>
      <c r="BZ21" s="1">
        <v>0</v>
      </c>
      <c r="CA21" s="1">
        <v>6.5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5.6351653599999993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03DE-5034-414A-904C-4B57FB74DE19}">
  <dimension ref="A1:CL20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2</v>
      </c>
      <c r="W2" s="1">
        <v>29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18.63</v>
      </c>
      <c r="AN2" s="1">
        <v>0</v>
      </c>
      <c r="AO2" s="1">
        <v>4.5</v>
      </c>
      <c r="AP2" s="1">
        <v>14.83</v>
      </c>
      <c r="AQ2" s="1">
        <v>20.83</v>
      </c>
      <c r="AR2" s="1">
        <v>0.33</v>
      </c>
      <c r="AS2" s="1">
        <v>4.83</v>
      </c>
      <c r="AT2" s="1">
        <v>0.67</v>
      </c>
      <c r="AU2" s="1">
        <v>0.17</v>
      </c>
      <c r="AV2" s="1">
        <v>0.17</v>
      </c>
      <c r="AW2" s="1">
        <v>100</v>
      </c>
      <c r="AX2" s="1">
        <v>10.33</v>
      </c>
      <c r="AY2" s="1">
        <v>0.67</v>
      </c>
      <c r="AZ2" s="1">
        <v>0</v>
      </c>
      <c r="BA2" s="1">
        <v>0</v>
      </c>
      <c r="BB2" s="1">
        <v>0.67</v>
      </c>
      <c r="BC2" s="1">
        <v>13</v>
      </c>
      <c r="BD2" s="1">
        <v>7.67</v>
      </c>
      <c r="BE2" s="1">
        <v>3.33</v>
      </c>
      <c r="BF2" s="1">
        <v>0.83</v>
      </c>
      <c r="BG2" s="1">
        <v>2.5</v>
      </c>
      <c r="BH2" s="1">
        <v>0.67</v>
      </c>
      <c r="BI2" s="1">
        <v>0.84</v>
      </c>
      <c r="BJ2" s="1">
        <v>27.33</v>
      </c>
      <c r="BK2" s="1">
        <v>16.670000000000002</v>
      </c>
      <c r="BL2" s="1">
        <v>61</v>
      </c>
      <c r="BM2" s="1">
        <v>12.5</v>
      </c>
      <c r="BN2" s="1">
        <v>3.67</v>
      </c>
      <c r="BO2" s="1">
        <v>29</v>
      </c>
      <c r="BP2" s="1">
        <v>7</v>
      </c>
      <c r="BQ2" s="1">
        <v>2</v>
      </c>
      <c r="BR2" s="1">
        <v>29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0.17</v>
      </c>
      <c r="BY2" s="1">
        <v>39.5</v>
      </c>
      <c r="BZ2" s="1">
        <v>0</v>
      </c>
      <c r="CA2" s="1">
        <v>7</v>
      </c>
      <c r="CB2" s="1">
        <v>0.33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4.3147885400000012</v>
      </c>
      <c r="CL2" s="1">
        <v>10</v>
      </c>
    </row>
    <row r="3" spans="1:90" x14ac:dyDescent="0.25">
      <c r="A3" s="1" t="s">
        <v>69</v>
      </c>
      <c r="B3" s="1">
        <v>4.4000000000000004</v>
      </c>
      <c r="C3" s="1">
        <v>9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4.1100000000000003</v>
      </c>
      <c r="V3" s="1">
        <v>0.89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2.44</v>
      </c>
      <c r="AH3" s="1">
        <v>0.11</v>
      </c>
      <c r="AI3" s="1">
        <v>0</v>
      </c>
      <c r="AJ3" s="1">
        <v>0.33</v>
      </c>
      <c r="AK3" s="1">
        <v>0</v>
      </c>
      <c r="AL3" s="1">
        <v>0</v>
      </c>
      <c r="AM3" s="1">
        <v>21.31</v>
      </c>
      <c r="AN3" s="1">
        <v>0</v>
      </c>
      <c r="AO3" s="1">
        <v>3.4</v>
      </c>
      <c r="AP3" s="1">
        <v>12.89</v>
      </c>
      <c r="AQ3" s="1">
        <v>16.89</v>
      </c>
      <c r="AR3" s="1">
        <v>0</v>
      </c>
      <c r="AS3" s="1">
        <v>3.33</v>
      </c>
      <c r="AT3" s="1">
        <v>1.33</v>
      </c>
      <c r="AU3" s="1">
        <v>0</v>
      </c>
      <c r="AV3" s="1">
        <v>0</v>
      </c>
      <c r="AX3" s="1">
        <v>6.89</v>
      </c>
      <c r="AY3" s="1">
        <v>0.89</v>
      </c>
      <c r="AZ3" s="1">
        <v>0</v>
      </c>
      <c r="BA3" s="1">
        <v>0</v>
      </c>
      <c r="BB3" s="1">
        <v>0.89</v>
      </c>
      <c r="BC3" s="1">
        <v>11.67</v>
      </c>
      <c r="BD3" s="1">
        <v>7.89</v>
      </c>
      <c r="BE3" s="1">
        <v>4</v>
      </c>
      <c r="BF3" s="1">
        <v>1</v>
      </c>
      <c r="BG3" s="1">
        <v>2.56</v>
      </c>
      <c r="BH3" s="1">
        <v>2.2200000000000002</v>
      </c>
      <c r="BI3" s="1">
        <v>1.47</v>
      </c>
      <c r="BJ3" s="1">
        <v>25.44</v>
      </c>
      <c r="BK3" s="1">
        <v>15</v>
      </c>
      <c r="BL3" s="1">
        <v>59</v>
      </c>
      <c r="BM3" s="1">
        <v>12.22</v>
      </c>
      <c r="BN3" s="1">
        <v>3.56</v>
      </c>
      <c r="BO3" s="1">
        <v>29</v>
      </c>
      <c r="BP3" s="1">
        <v>4.1100000000000003</v>
      </c>
      <c r="BQ3" s="1">
        <v>0.89</v>
      </c>
      <c r="BR3" s="1">
        <v>22</v>
      </c>
      <c r="BS3" s="1">
        <v>0</v>
      </c>
      <c r="BT3" s="1">
        <v>0</v>
      </c>
      <c r="BU3" s="1">
        <v>9</v>
      </c>
      <c r="BV3" s="1">
        <v>0</v>
      </c>
      <c r="BW3" s="1">
        <v>0</v>
      </c>
      <c r="BX3" s="1">
        <v>0</v>
      </c>
      <c r="BY3" s="1">
        <v>34.67</v>
      </c>
      <c r="BZ3" s="1">
        <v>0</v>
      </c>
      <c r="CA3" s="1">
        <v>4.1100000000000003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0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4.4761164100000004</v>
      </c>
      <c r="CL3" s="1">
        <v>8</v>
      </c>
    </row>
    <row r="4" spans="1:90" x14ac:dyDescent="0.25">
      <c r="A4" s="1" t="s">
        <v>74</v>
      </c>
      <c r="B4" s="1">
        <v>4.5999999999999996</v>
      </c>
      <c r="C4" s="1">
        <v>9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0.56000000000000005</v>
      </c>
      <c r="V4" s="1">
        <v>0.22</v>
      </c>
      <c r="W4" s="1">
        <v>39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2.89</v>
      </c>
      <c r="AH4" s="1">
        <v>0</v>
      </c>
      <c r="AI4" s="1">
        <v>0</v>
      </c>
      <c r="AJ4" s="1">
        <v>0.22</v>
      </c>
      <c r="AK4" s="1">
        <v>0</v>
      </c>
      <c r="AL4" s="1">
        <v>0</v>
      </c>
      <c r="AM4" s="1">
        <v>22.4</v>
      </c>
      <c r="AN4" s="1">
        <v>0</v>
      </c>
      <c r="AO4" s="1">
        <v>4</v>
      </c>
      <c r="AP4" s="1">
        <v>16.329999999999998</v>
      </c>
      <c r="AQ4" s="1">
        <v>19</v>
      </c>
      <c r="AR4" s="1">
        <v>0.22</v>
      </c>
      <c r="AS4" s="1">
        <v>3.33</v>
      </c>
      <c r="AT4" s="1">
        <v>1.56</v>
      </c>
      <c r="AU4" s="1">
        <v>0</v>
      </c>
      <c r="AV4" s="1">
        <v>0</v>
      </c>
      <c r="AX4" s="1">
        <v>8.7799999999999994</v>
      </c>
      <c r="AY4" s="1">
        <v>1.22</v>
      </c>
      <c r="AZ4" s="1">
        <v>0</v>
      </c>
      <c r="BA4" s="1">
        <v>0.22</v>
      </c>
      <c r="BB4" s="1">
        <v>1.44</v>
      </c>
      <c r="BC4" s="1">
        <v>12</v>
      </c>
      <c r="BD4" s="1">
        <v>7.44</v>
      </c>
      <c r="BE4" s="1">
        <v>4.5599999999999996</v>
      </c>
      <c r="BF4" s="1">
        <v>1.44</v>
      </c>
      <c r="BG4" s="1">
        <v>1.78</v>
      </c>
      <c r="BH4" s="1">
        <v>1.56</v>
      </c>
      <c r="BI4" s="1">
        <v>1.32</v>
      </c>
      <c r="BJ4" s="1">
        <v>23.89</v>
      </c>
      <c r="BK4" s="1">
        <v>18.89</v>
      </c>
      <c r="BL4" s="1">
        <v>79</v>
      </c>
      <c r="BM4" s="1">
        <v>4.67</v>
      </c>
      <c r="BN4" s="1">
        <v>1.56</v>
      </c>
      <c r="BO4" s="1">
        <v>33</v>
      </c>
      <c r="BP4" s="1">
        <v>0.56000000000000005</v>
      </c>
      <c r="BQ4" s="1">
        <v>0.22</v>
      </c>
      <c r="BR4" s="1">
        <v>39</v>
      </c>
      <c r="BS4" s="1">
        <v>0</v>
      </c>
      <c r="BT4" s="1">
        <v>0</v>
      </c>
      <c r="BU4" s="1">
        <v>9</v>
      </c>
      <c r="BV4" s="1">
        <v>0</v>
      </c>
      <c r="BW4" s="1">
        <v>0</v>
      </c>
      <c r="BX4" s="1">
        <v>0</v>
      </c>
      <c r="BY4" s="1">
        <v>35.67</v>
      </c>
      <c r="BZ4" s="1">
        <v>0</v>
      </c>
      <c r="CA4" s="1">
        <v>0.56000000000000005</v>
      </c>
      <c r="CB4" s="1">
        <v>0.22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4.631243389999999</v>
      </c>
      <c r="CL4" s="1">
        <v>7</v>
      </c>
    </row>
    <row r="5" spans="1:90" x14ac:dyDescent="0.25">
      <c r="A5" s="1" t="s">
        <v>59</v>
      </c>
      <c r="B5" s="1">
        <v>5.2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0.67</v>
      </c>
      <c r="V5" s="1">
        <v>0.33</v>
      </c>
      <c r="W5" s="1">
        <v>49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3.11</v>
      </c>
      <c r="AH5" s="1">
        <v>0</v>
      </c>
      <c r="AI5" s="1">
        <v>0</v>
      </c>
      <c r="AJ5" s="1">
        <v>0.11</v>
      </c>
      <c r="AK5" s="1">
        <v>0</v>
      </c>
      <c r="AL5" s="1">
        <v>0</v>
      </c>
      <c r="AM5" s="1">
        <v>24.73</v>
      </c>
      <c r="AN5" s="1">
        <v>0</v>
      </c>
      <c r="AO5" s="1">
        <v>3.4</v>
      </c>
      <c r="AP5" s="1">
        <v>14</v>
      </c>
      <c r="AQ5" s="1">
        <v>17</v>
      </c>
      <c r="AR5" s="1">
        <v>0.22</v>
      </c>
      <c r="AS5" s="1">
        <v>3.44</v>
      </c>
      <c r="AT5" s="1">
        <v>1.67</v>
      </c>
      <c r="AU5" s="1">
        <v>0</v>
      </c>
      <c r="AV5" s="1">
        <v>0</v>
      </c>
      <c r="AX5" s="1">
        <v>5.44</v>
      </c>
      <c r="AY5" s="1">
        <v>0.33</v>
      </c>
      <c r="AZ5" s="1">
        <v>0</v>
      </c>
      <c r="BA5" s="1">
        <v>0</v>
      </c>
      <c r="BB5" s="1">
        <v>0.33</v>
      </c>
      <c r="BC5" s="1">
        <v>13.11</v>
      </c>
      <c r="BD5" s="1">
        <v>7.33</v>
      </c>
      <c r="BE5" s="1">
        <v>4.78</v>
      </c>
      <c r="BF5" s="1">
        <v>1.1100000000000001</v>
      </c>
      <c r="BG5" s="1">
        <v>1.1100000000000001</v>
      </c>
      <c r="BH5" s="1">
        <v>2.33</v>
      </c>
      <c r="BI5" s="1">
        <v>1.61</v>
      </c>
      <c r="BJ5" s="1">
        <v>19.559999999999999</v>
      </c>
      <c r="BK5" s="1">
        <v>16.440000000000001</v>
      </c>
      <c r="BL5" s="1">
        <v>84</v>
      </c>
      <c r="BM5" s="1">
        <v>2.56</v>
      </c>
      <c r="BN5" s="1">
        <v>1.1100000000000001</v>
      </c>
      <c r="BO5" s="1">
        <v>43</v>
      </c>
      <c r="BP5" s="1">
        <v>0.67</v>
      </c>
      <c r="BQ5" s="1">
        <v>0.33</v>
      </c>
      <c r="BR5" s="1">
        <v>49</v>
      </c>
      <c r="BS5" s="1">
        <v>0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26.67</v>
      </c>
      <c r="BZ5" s="1">
        <v>0</v>
      </c>
      <c r="CA5" s="1">
        <v>0.67</v>
      </c>
      <c r="CB5" s="1">
        <v>0.11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4.1667165600000002</v>
      </c>
      <c r="CL5" s="1">
        <v>6</v>
      </c>
    </row>
    <row r="6" spans="1:90" x14ac:dyDescent="0.25">
      <c r="A6" s="1" t="s">
        <v>68</v>
      </c>
      <c r="B6" s="1">
        <v>6.1</v>
      </c>
      <c r="C6" s="1">
        <v>8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0.62</v>
      </c>
      <c r="W6" s="1">
        <v>62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3.25</v>
      </c>
      <c r="AH6" s="1">
        <v>0.12</v>
      </c>
      <c r="AI6" s="1">
        <v>0</v>
      </c>
      <c r="AJ6" s="1">
        <v>0.62</v>
      </c>
      <c r="AK6" s="1">
        <v>0</v>
      </c>
      <c r="AL6" s="1">
        <v>0</v>
      </c>
      <c r="AM6" s="1">
        <v>26.65</v>
      </c>
      <c r="AN6" s="1">
        <v>0</v>
      </c>
      <c r="AO6" s="1">
        <v>3.9</v>
      </c>
      <c r="AP6" s="1">
        <v>15</v>
      </c>
      <c r="AQ6" s="1">
        <v>22.5</v>
      </c>
      <c r="AR6" s="1">
        <v>0.38</v>
      </c>
      <c r="AS6" s="1">
        <v>5.62</v>
      </c>
      <c r="AT6" s="1">
        <v>0.38</v>
      </c>
      <c r="AU6" s="1">
        <v>0</v>
      </c>
      <c r="AV6" s="1">
        <v>0</v>
      </c>
      <c r="AX6" s="1">
        <v>7</v>
      </c>
      <c r="AY6" s="1">
        <v>1.25</v>
      </c>
      <c r="AZ6" s="1">
        <v>0</v>
      </c>
      <c r="BA6" s="1">
        <v>0</v>
      </c>
      <c r="BB6" s="1">
        <v>1.25</v>
      </c>
      <c r="BC6" s="1">
        <v>11.5</v>
      </c>
      <c r="BD6" s="1">
        <v>7.5</v>
      </c>
      <c r="BE6" s="1">
        <v>4</v>
      </c>
      <c r="BF6" s="1">
        <v>0.5</v>
      </c>
      <c r="BG6" s="1">
        <v>2.38</v>
      </c>
      <c r="BH6" s="1">
        <v>1.62</v>
      </c>
      <c r="BI6" s="1">
        <v>1.38</v>
      </c>
      <c r="BJ6" s="1">
        <v>27.12</v>
      </c>
      <c r="BK6" s="1">
        <v>21.75</v>
      </c>
      <c r="BL6" s="1">
        <v>80</v>
      </c>
      <c r="BM6" s="1">
        <v>5.38</v>
      </c>
      <c r="BN6" s="1">
        <v>2.25</v>
      </c>
      <c r="BO6" s="1">
        <v>42</v>
      </c>
      <c r="BP6" s="1">
        <v>1</v>
      </c>
      <c r="BQ6" s="1">
        <v>0.62</v>
      </c>
      <c r="BR6" s="1">
        <v>62</v>
      </c>
      <c r="BS6" s="1">
        <v>0</v>
      </c>
      <c r="BT6" s="1">
        <v>0</v>
      </c>
      <c r="BU6" s="1">
        <v>8</v>
      </c>
      <c r="BV6" s="1">
        <v>0</v>
      </c>
      <c r="BW6" s="1">
        <v>0</v>
      </c>
      <c r="BX6" s="1">
        <v>0</v>
      </c>
      <c r="BY6" s="1">
        <v>38.119999999999997</v>
      </c>
      <c r="BZ6" s="1">
        <v>0</v>
      </c>
      <c r="CA6" s="1">
        <v>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4.0005549300000007</v>
      </c>
      <c r="CL6" s="1">
        <v>6</v>
      </c>
    </row>
    <row r="7" spans="1:90" x14ac:dyDescent="0.25">
      <c r="A7" s="1" t="s">
        <v>62</v>
      </c>
      <c r="B7" s="1">
        <v>5.2</v>
      </c>
      <c r="C7" s="1">
        <v>9</v>
      </c>
      <c r="D7" s="1">
        <v>90</v>
      </c>
      <c r="E7" s="1">
        <v>0.06</v>
      </c>
      <c r="F7" s="1">
        <v>0.11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0.67</v>
      </c>
      <c r="W7" s="1">
        <v>17</v>
      </c>
      <c r="X7" s="1">
        <v>0</v>
      </c>
      <c r="Y7" s="1">
        <v>0</v>
      </c>
      <c r="AA7" s="1">
        <v>0</v>
      </c>
      <c r="AB7" s="1">
        <v>0</v>
      </c>
      <c r="AC7" s="1">
        <v>0.33</v>
      </c>
      <c r="AD7" s="1">
        <v>0.22</v>
      </c>
      <c r="AE7" s="1">
        <v>0.09</v>
      </c>
      <c r="AF7" s="1">
        <v>0.11</v>
      </c>
      <c r="AG7" s="1">
        <v>3</v>
      </c>
      <c r="AH7" s="1">
        <v>0.11</v>
      </c>
      <c r="AI7" s="1">
        <v>0</v>
      </c>
      <c r="AJ7" s="1">
        <v>0.22</v>
      </c>
      <c r="AK7" s="1">
        <v>0</v>
      </c>
      <c r="AL7" s="1">
        <v>3.33</v>
      </c>
      <c r="AM7" s="1">
        <v>24.24</v>
      </c>
      <c r="AN7" s="1">
        <v>0.3</v>
      </c>
      <c r="AO7" s="1">
        <v>4.0999999999999996</v>
      </c>
      <c r="AP7" s="1">
        <v>15.11</v>
      </c>
      <c r="AQ7" s="1">
        <v>18.78</v>
      </c>
      <c r="AR7" s="1">
        <v>0.33</v>
      </c>
      <c r="AS7" s="1">
        <v>3.89</v>
      </c>
      <c r="AT7" s="1">
        <v>1</v>
      </c>
      <c r="AU7" s="1">
        <v>0</v>
      </c>
      <c r="AV7" s="1">
        <v>0</v>
      </c>
      <c r="AX7" s="1">
        <v>10</v>
      </c>
      <c r="AY7" s="1">
        <v>0.11</v>
      </c>
      <c r="AZ7" s="1">
        <v>0</v>
      </c>
      <c r="BA7" s="1">
        <v>0.11</v>
      </c>
      <c r="BB7" s="1">
        <v>0.22</v>
      </c>
      <c r="BC7" s="1">
        <v>11.11</v>
      </c>
      <c r="BD7" s="1">
        <v>7.11</v>
      </c>
      <c r="BE7" s="1">
        <v>4</v>
      </c>
      <c r="BF7" s="1">
        <v>0.78</v>
      </c>
      <c r="BG7" s="1">
        <v>1.67</v>
      </c>
      <c r="BH7" s="1">
        <v>1.22</v>
      </c>
      <c r="BI7" s="1">
        <v>1.23</v>
      </c>
      <c r="BJ7" s="1">
        <v>19.89</v>
      </c>
      <c r="BK7" s="1">
        <v>12.67</v>
      </c>
      <c r="BL7" s="1">
        <v>64</v>
      </c>
      <c r="BM7" s="1">
        <v>9.11</v>
      </c>
      <c r="BN7" s="1">
        <v>2.67</v>
      </c>
      <c r="BO7" s="1">
        <v>29</v>
      </c>
      <c r="BP7" s="1">
        <v>4</v>
      </c>
      <c r="BQ7" s="1">
        <v>0.67</v>
      </c>
      <c r="BR7" s="1">
        <v>17</v>
      </c>
      <c r="BS7" s="1">
        <v>0</v>
      </c>
      <c r="BT7" s="1">
        <v>0</v>
      </c>
      <c r="BU7" s="1">
        <v>9</v>
      </c>
      <c r="BV7" s="1">
        <v>0</v>
      </c>
      <c r="BW7" s="1">
        <v>0</v>
      </c>
      <c r="BX7" s="1">
        <v>0.11</v>
      </c>
      <c r="BY7" s="1">
        <v>30.22</v>
      </c>
      <c r="BZ7" s="1">
        <v>0</v>
      </c>
      <c r="CA7" s="1">
        <v>4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4.9946005000000016</v>
      </c>
      <c r="CL7" s="1">
        <v>3</v>
      </c>
    </row>
    <row r="8" spans="1:90" x14ac:dyDescent="0.25">
      <c r="A8" s="1" t="s">
        <v>65</v>
      </c>
      <c r="B8" s="1">
        <v>5.4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7.89</v>
      </c>
      <c r="V8" s="1">
        <v>2.78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2.89</v>
      </c>
      <c r="AH8" s="1">
        <v>0</v>
      </c>
      <c r="AI8" s="1">
        <v>0</v>
      </c>
      <c r="AJ8" s="1">
        <v>0.11</v>
      </c>
      <c r="AK8" s="1">
        <v>0</v>
      </c>
      <c r="AL8" s="1">
        <v>0</v>
      </c>
      <c r="AM8" s="1">
        <v>22.16</v>
      </c>
      <c r="AN8" s="1">
        <v>0</v>
      </c>
      <c r="AO8" s="1">
        <v>3.1</v>
      </c>
      <c r="AP8" s="1">
        <v>15.56</v>
      </c>
      <c r="AQ8" s="1">
        <v>16.89</v>
      </c>
      <c r="AR8" s="1">
        <v>0</v>
      </c>
      <c r="AS8" s="1">
        <v>2.33</v>
      </c>
      <c r="AT8" s="1">
        <v>1.67</v>
      </c>
      <c r="AU8" s="1">
        <v>0</v>
      </c>
      <c r="AV8" s="1">
        <v>0</v>
      </c>
      <c r="AX8" s="1">
        <v>11.22</v>
      </c>
      <c r="AY8" s="1">
        <v>1.33</v>
      </c>
      <c r="AZ8" s="1">
        <v>0</v>
      </c>
      <c r="BA8" s="1">
        <v>0.11</v>
      </c>
      <c r="BB8" s="1">
        <v>1.44</v>
      </c>
      <c r="BC8" s="1">
        <v>15.89</v>
      </c>
      <c r="BD8" s="1">
        <v>11</v>
      </c>
      <c r="BE8" s="1">
        <v>5</v>
      </c>
      <c r="BF8" s="1">
        <v>0.67</v>
      </c>
      <c r="BG8" s="1">
        <v>2.89</v>
      </c>
      <c r="BH8" s="1">
        <v>2.2200000000000002</v>
      </c>
      <c r="BI8" s="1">
        <v>1.73</v>
      </c>
      <c r="BJ8" s="1">
        <v>24.11</v>
      </c>
      <c r="BK8" s="1">
        <v>11.33</v>
      </c>
      <c r="BL8" s="1">
        <v>47</v>
      </c>
      <c r="BM8" s="1">
        <v>19.440000000000001</v>
      </c>
      <c r="BN8" s="1">
        <v>8.2200000000000006</v>
      </c>
      <c r="BO8" s="1">
        <v>42</v>
      </c>
      <c r="BP8" s="1">
        <v>7.89</v>
      </c>
      <c r="BQ8" s="1">
        <v>2.78</v>
      </c>
      <c r="BR8" s="1">
        <v>35</v>
      </c>
      <c r="BS8" s="1">
        <v>0</v>
      </c>
      <c r="BT8" s="1">
        <v>0</v>
      </c>
      <c r="BU8" s="1">
        <v>9</v>
      </c>
      <c r="BV8" s="1">
        <v>0</v>
      </c>
      <c r="BW8" s="1">
        <v>0</v>
      </c>
      <c r="BX8" s="1">
        <v>0</v>
      </c>
      <c r="BY8" s="1">
        <v>35.22</v>
      </c>
      <c r="BZ8" s="1">
        <v>0</v>
      </c>
      <c r="CA8" s="1">
        <v>7.89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5.0732519100000006</v>
      </c>
      <c r="CL8" s="1">
        <v>3</v>
      </c>
    </row>
    <row r="9" spans="1:90" x14ac:dyDescent="0.25">
      <c r="A9" s="1" t="s">
        <v>63</v>
      </c>
      <c r="B9" s="1">
        <v>4.8</v>
      </c>
      <c r="C9" s="1">
        <v>9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3.56</v>
      </c>
      <c r="V9" s="1">
        <v>0.56000000000000005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3.44</v>
      </c>
      <c r="AH9" s="1">
        <v>0</v>
      </c>
      <c r="AI9" s="1">
        <v>0</v>
      </c>
      <c r="AJ9" s="1">
        <v>0.11</v>
      </c>
      <c r="AK9" s="1">
        <v>0</v>
      </c>
      <c r="AL9" s="1">
        <v>0</v>
      </c>
      <c r="AM9" s="1">
        <v>26.84</v>
      </c>
      <c r="AN9" s="1">
        <v>0</v>
      </c>
      <c r="AO9" s="1">
        <v>3.8</v>
      </c>
      <c r="AP9" s="1">
        <v>16.440000000000001</v>
      </c>
      <c r="AQ9" s="1">
        <v>17.78</v>
      </c>
      <c r="AR9" s="1">
        <v>0.22</v>
      </c>
      <c r="AS9" s="1">
        <v>2.89</v>
      </c>
      <c r="AT9" s="1">
        <v>1.67</v>
      </c>
      <c r="AU9" s="1">
        <v>0</v>
      </c>
      <c r="AV9" s="1">
        <v>0</v>
      </c>
      <c r="AX9" s="1">
        <v>8.7799999999999994</v>
      </c>
      <c r="AY9" s="1">
        <v>0.33</v>
      </c>
      <c r="AZ9" s="1">
        <v>0</v>
      </c>
      <c r="BA9" s="1">
        <v>0.11</v>
      </c>
      <c r="BB9" s="1">
        <v>0.44</v>
      </c>
      <c r="BC9" s="1">
        <v>16.329999999999998</v>
      </c>
      <c r="BD9" s="1">
        <v>10.67</v>
      </c>
      <c r="BE9" s="1">
        <v>5</v>
      </c>
      <c r="BF9" s="1">
        <v>0.78</v>
      </c>
      <c r="BG9" s="1">
        <v>3.44</v>
      </c>
      <c r="BH9" s="1">
        <v>1.33</v>
      </c>
      <c r="BI9" s="1">
        <v>1.47</v>
      </c>
      <c r="BJ9" s="1">
        <v>35.11</v>
      </c>
      <c r="BK9" s="1">
        <v>23.22</v>
      </c>
      <c r="BL9" s="1">
        <v>66</v>
      </c>
      <c r="BM9" s="1">
        <v>10.33</v>
      </c>
      <c r="BN9" s="1">
        <v>2.56</v>
      </c>
      <c r="BO9" s="1">
        <v>25</v>
      </c>
      <c r="BP9" s="1">
        <v>3.56</v>
      </c>
      <c r="BQ9" s="1">
        <v>0.56000000000000005</v>
      </c>
      <c r="BR9" s="1">
        <v>16</v>
      </c>
      <c r="BS9" s="1">
        <v>0</v>
      </c>
      <c r="BT9" s="1">
        <v>0</v>
      </c>
      <c r="BU9" s="1">
        <v>9</v>
      </c>
      <c r="BV9" s="1">
        <v>0</v>
      </c>
      <c r="BW9" s="1">
        <v>0</v>
      </c>
      <c r="BX9" s="1">
        <v>0</v>
      </c>
      <c r="BY9" s="1">
        <v>44.33</v>
      </c>
      <c r="BZ9" s="1">
        <v>0</v>
      </c>
      <c r="CA9" s="1">
        <v>3.56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4.3202257999999993</v>
      </c>
      <c r="CL9" s="1">
        <v>2</v>
      </c>
    </row>
    <row r="10" spans="1:90" x14ac:dyDescent="0.25">
      <c r="A10" s="1" t="s">
        <v>67</v>
      </c>
      <c r="B10" s="1">
        <v>4.8</v>
      </c>
      <c r="C10" s="1">
        <v>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0.78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3.78</v>
      </c>
      <c r="AH10" s="1">
        <v>0.11</v>
      </c>
      <c r="AI10" s="1">
        <v>0</v>
      </c>
      <c r="AJ10" s="1">
        <v>0.11</v>
      </c>
      <c r="AK10" s="1">
        <v>0</v>
      </c>
      <c r="AL10" s="1">
        <v>0</v>
      </c>
      <c r="AM10" s="1">
        <v>30.18</v>
      </c>
      <c r="AN10" s="1">
        <v>0</v>
      </c>
      <c r="AO10" s="1">
        <v>3.6</v>
      </c>
      <c r="AP10" s="1">
        <v>18.22</v>
      </c>
      <c r="AQ10" s="1">
        <v>19.559999999999999</v>
      </c>
      <c r="AR10" s="1">
        <v>0</v>
      </c>
      <c r="AS10" s="1">
        <v>2.78</v>
      </c>
      <c r="AT10" s="1">
        <v>1.78</v>
      </c>
      <c r="AU10" s="1">
        <v>0</v>
      </c>
      <c r="AV10" s="1">
        <v>0</v>
      </c>
      <c r="AX10" s="1">
        <v>8.44</v>
      </c>
      <c r="AY10" s="1">
        <v>1.22</v>
      </c>
      <c r="AZ10" s="1">
        <v>0</v>
      </c>
      <c r="BA10" s="1">
        <v>0</v>
      </c>
      <c r="BB10" s="1">
        <v>1.22</v>
      </c>
      <c r="BC10" s="1">
        <v>16</v>
      </c>
      <c r="BD10" s="1">
        <v>9.89</v>
      </c>
      <c r="BE10" s="1">
        <v>5.78</v>
      </c>
      <c r="BF10" s="1">
        <v>0.22</v>
      </c>
      <c r="BG10" s="1">
        <v>2</v>
      </c>
      <c r="BH10" s="1">
        <v>2</v>
      </c>
      <c r="BI10" s="1">
        <v>1.71</v>
      </c>
      <c r="BJ10" s="1">
        <v>34</v>
      </c>
      <c r="BK10" s="1">
        <v>26.67</v>
      </c>
      <c r="BL10" s="1">
        <v>78</v>
      </c>
      <c r="BM10" s="1">
        <v>3.89</v>
      </c>
      <c r="BN10" s="1">
        <v>0.67</v>
      </c>
      <c r="BO10" s="1">
        <v>17</v>
      </c>
      <c r="BP10" s="1">
        <v>0.78</v>
      </c>
      <c r="BQ10" s="1">
        <v>0</v>
      </c>
      <c r="BR10" s="1">
        <v>0</v>
      </c>
      <c r="BS10" s="1">
        <v>0</v>
      </c>
      <c r="BT10" s="1">
        <v>0</v>
      </c>
      <c r="BU10" s="1">
        <v>9</v>
      </c>
      <c r="BV10" s="1">
        <v>0</v>
      </c>
      <c r="BW10" s="1">
        <v>0</v>
      </c>
      <c r="BX10" s="1">
        <v>0</v>
      </c>
      <c r="BY10" s="1">
        <v>48.11</v>
      </c>
      <c r="BZ10" s="1">
        <v>0</v>
      </c>
      <c r="CA10" s="1">
        <v>0.78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3.4805545300000005</v>
      </c>
      <c r="CL10" s="1">
        <v>2</v>
      </c>
    </row>
    <row r="11" spans="1:90" x14ac:dyDescent="0.25">
      <c r="A11" s="1" t="s">
        <v>73</v>
      </c>
      <c r="B11" s="1">
        <v>4.5</v>
      </c>
      <c r="C11" s="1">
        <v>9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3.11</v>
      </c>
      <c r="V11" s="1">
        <v>1</v>
      </c>
      <c r="W11" s="1">
        <v>32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3.44</v>
      </c>
      <c r="AH11" s="1">
        <v>0</v>
      </c>
      <c r="AI11" s="1">
        <v>0</v>
      </c>
      <c r="AJ11" s="1">
        <v>0.22</v>
      </c>
      <c r="AK11" s="1">
        <v>0</v>
      </c>
      <c r="AL11" s="1">
        <v>0</v>
      </c>
      <c r="AM11" s="1">
        <v>28.13</v>
      </c>
      <c r="AN11" s="1">
        <v>0</v>
      </c>
      <c r="AO11" s="1">
        <v>3</v>
      </c>
      <c r="AP11" s="1">
        <v>15.33</v>
      </c>
      <c r="AQ11" s="1">
        <v>18</v>
      </c>
      <c r="AR11" s="1">
        <v>0.44</v>
      </c>
      <c r="AS11" s="1">
        <v>2.89</v>
      </c>
      <c r="AT11" s="1">
        <v>2.56</v>
      </c>
      <c r="AU11" s="1">
        <v>0</v>
      </c>
      <c r="AV11" s="1">
        <v>0</v>
      </c>
      <c r="AX11" s="1">
        <v>9</v>
      </c>
      <c r="AY11" s="1">
        <v>1</v>
      </c>
      <c r="AZ11" s="1">
        <v>0</v>
      </c>
      <c r="BA11" s="1">
        <v>0</v>
      </c>
      <c r="BB11" s="1">
        <v>1</v>
      </c>
      <c r="BC11" s="1">
        <v>16.11</v>
      </c>
      <c r="BD11" s="1">
        <v>10.56</v>
      </c>
      <c r="BE11" s="1">
        <v>5.89</v>
      </c>
      <c r="BF11" s="1">
        <v>0.67</v>
      </c>
      <c r="BG11" s="1">
        <v>2.11</v>
      </c>
      <c r="BH11" s="1">
        <v>2.89</v>
      </c>
      <c r="BI11" s="1">
        <v>2.09</v>
      </c>
      <c r="BJ11" s="1">
        <v>36.56</v>
      </c>
      <c r="BK11" s="1">
        <v>24</v>
      </c>
      <c r="BL11" s="1">
        <v>66</v>
      </c>
      <c r="BM11" s="1">
        <v>12.33</v>
      </c>
      <c r="BN11" s="1">
        <v>3.78</v>
      </c>
      <c r="BO11" s="1">
        <v>31</v>
      </c>
      <c r="BP11" s="1">
        <v>3.11</v>
      </c>
      <c r="BQ11" s="1">
        <v>1</v>
      </c>
      <c r="BR11" s="1">
        <v>32</v>
      </c>
      <c r="BS11" s="1">
        <v>0</v>
      </c>
      <c r="BT11" s="1">
        <v>0</v>
      </c>
      <c r="BU11" s="1">
        <v>9</v>
      </c>
      <c r="BV11" s="1">
        <v>0</v>
      </c>
      <c r="BW11" s="1">
        <v>0</v>
      </c>
      <c r="BX11" s="1">
        <v>0</v>
      </c>
      <c r="BY11" s="1">
        <v>48.56</v>
      </c>
      <c r="BZ11" s="1">
        <v>0</v>
      </c>
      <c r="CA11" s="1">
        <v>3.11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4.6529235399999997</v>
      </c>
      <c r="CL11" s="1">
        <v>2</v>
      </c>
    </row>
    <row r="12" spans="1:90" x14ac:dyDescent="0.25">
      <c r="A12" s="1" t="s">
        <v>75</v>
      </c>
      <c r="B12" s="1">
        <v>5</v>
      </c>
      <c r="C12" s="1">
        <v>9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2.44</v>
      </c>
      <c r="V12" s="1">
        <v>0.56000000000000005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2.78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22.22</v>
      </c>
      <c r="AN12" s="1">
        <v>0</v>
      </c>
      <c r="AO12" s="1">
        <v>3.8</v>
      </c>
      <c r="AP12" s="1">
        <v>13.67</v>
      </c>
      <c r="AQ12" s="1">
        <v>17.670000000000002</v>
      </c>
      <c r="AR12" s="1">
        <v>0.22</v>
      </c>
      <c r="AS12" s="1">
        <v>3.67</v>
      </c>
      <c r="AT12" s="1">
        <v>1.1100000000000001</v>
      </c>
      <c r="AU12" s="1">
        <v>0</v>
      </c>
      <c r="AV12" s="1">
        <v>0</v>
      </c>
      <c r="AX12" s="1">
        <v>7.44</v>
      </c>
      <c r="AY12" s="1">
        <v>0.44</v>
      </c>
      <c r="AZ12" s="1">
        <v>0</v>
      </c>
      <c r="BA12" s="1">
        <v>0</v>
      </c>
      <c r="BB12" s="1">
        <v>0.44</v>
      </c>
      <c r="BC12" s="1">
        <v>12.11</v>
      </c>
      <c r="BD12" s="1">
        <v>8.33</v>
      </c>
      <c r="BE12" s="1">
        <v>4</v>
      </c>
      <c r="BF12" s="1">
        <v>0.78</v>
      </c>
      <c r="BG12" s="1">
        <v>2.44</v>
      </c>
      <c r="BH12" s="1">
        <v>1.33</v>
      </c>
      <c r="BI12" s="1">
        <v>1.22</v>
      </c>
      <c r="BJ12" s="1">
        <v>19.11</v>
      </c>
      <c r="BK12" s="1">
        <v>11.56</v>
      </c>
      <c r="BL12" s="1">
        <v>60</v>
      </c>
      <c r="BM12" s="1">
        <v>8.2200000000000006</v>
      </c>
      <c r="BN12" s="1">
        <v>2.2200000000000002</v>
      </c>
      <c r="BO12" s="1">
        <v>27</v>
      </c>
      <c r="BP12" s="1">
        <v>2.44</v>
      </c>
      <c r="BQ12" s="1">
        <v>0.56000000000000005</v>
      </c>
      <c r="BR12" s="1">
        <v>23</v>
      </c>
      <c r="BS12" s="1">
        <v>0</v>
      </c>
      <c r="BT12" s="1">
        <v>0</v>
      </c>
      <c r="BU12" s="1">
        <v>9</v>
      </c>
      <c r="BV12" s="1">
        <v>0</v>
      </c>
      <c r="BW12" s="1">
        <v>0</v>
      </c>
      <c r="BX12" s="1">
        <v>0</v>
      </c>
      <c r="BY12" s="1">
        <v>29.33</v>
      </c>
      <c r="BZ12" s="1">
        <v>0</v>
      </c>
      <c r="CA12" s="1">
        <v>2.44</v>
      </c>
      <c r="CB12" s="1">
        <v>0.11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4.220507529999999</v>
      </c>
      <c r="CL12" s="1">
        <v>2</v>
      </c>
    </row>
    <row r="13" spans="1:90" x14ac:dyDescent="0.25">
      <c r="A13" s="1" t="s">
        <v>78</v>
      </c>
      <c r="B13" s="1">
        <v>6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2.38</v>
      </c>
      <c r="V13" s="1">
        <v>0.75</v>
      </c>
      <c r="W13" s="1">
        <v>32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0.62</v>
      </c>
      <c r="AK13" s="1">
        <v>0</v>
      </c>
      <c r="AL13" s="1">
        <v>0</v>
      </c>
      <c r="AM13" s="1">
        <v>23.38</v>
      </c>
      <c r="AN13" s="1">
        <v>0</v>
      </c>
      <c r="AO13" s="1">
        <v>3.7</v>
      </c>
      <c r="AP13" s="1">
        <v>15.25</v>
      </c>
      <c r="AQ13" s="1">
        <v>22.75</v>
      </c>
      <c r="AR13" s="1">
        <v>0.5</v>
      </c>
      <c r="AS13" s="1">
        <v>5.25</v>
      </c>
      <c r="AT13" s="1">
        <v>0.75</v>
      </c>
      <c r="AU13" s="1">
        <v>0.12</v>
      </c>
      <c r="AV13" s="1">
        <v>0</v>
      </c>
      <c r="AW13" s="1">
        <v>0</v>
      </c>
      <c r="AX13" s="1">
        <v>8.5</v>
      </c>
      <c r="AY13" s="1">
        <v>2.25</v>
      </c>
      <c r="AZ13" s="1">
        <v>0</v>
      </c>
      <c r="BA13" s="1">
        <v>0</v>
      </c>
      <c r="BB13" s="1">
        <v>2.25</v>
      </c>
      <c r="BC13" s="1">
        <v>10.88</v>
      </c>
      <c r="BD13" s="1">
        <v>8.1199999999999992</v>
      </c>
      <c r="BE13" s="1">
        <v>3.25</v>
      </c>
      <c r="BF13" s="1">
        <v>1.1200000000000001</v>
      </c>
      <c r="BG13" s="1">
        <v>2.25</v>
      </c>
      <c r="BH13" s="1">
        <v>1.62</v>
      </c>
      <c r="BI13" s="1">
        <v>1.19</v>
      </c>
      <c r="BJ13" s="1">
        <v>31.38</v>
      </c>
      <c r="BK13" s="1">
        <v>26.5</v>
      </c>
      <c r="BL13" s="1">
        <v>84</v>
      </c>
      <c r="BM13" s="1">
        <v>6.75</v>
      </c>
      <c r="BN13" s="1">
        <v>2.75</v>
      </c>
      <c r="BO13" s="1">
        <v>41</v>
      </c>
      <c r="BP13" s="1">
        <v>2.38</v>
      </c>
      <c r="BQ13" s="1">
        <v>0.75</v>
      </c>
      <c r="BR13" s="1">
        <v>32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42.38</v>
      </c>
      <c r="BZ13" s="1">
        <v>0</v>
      </c>
      <c r="CA13" s="1">
        <v>2.38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5.7952120799999989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1.67</v>
      </c>
      <c r="W14" s="1">
        <v>24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2.67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17.670000000000002</v>
      </c>
      <c r="AN14" s="1">
        <v>0</v>
      </c>
      <c r="AO14" s="1">
        <v>2.7</v>
      </c>
      <c r="AP14" s="1">
        <v>14.67</v>
      </c>
      <c r="AQ14" s="1">
        <v>14.67</v>
      </c>
      <c r="AR14" s="1">
        <v>0</v>
      </c>
      <c r="AS14" s="1">
        <v>1.33</v>
      </c>
      <c r="AT14" s="1">
        <v>2.67</v>
      </c>
      <c r="AU14" s="1">
        <v>0</v>
      </c>
      <c r="AV14" s="1">
        <v>0</v>
      </c>
      <c r="AX14" s="1">
        <v>10</v>
      </c>
      <c r="AY14" s="1">
        <v>1.33</v>
      </c>
      <c r="AZ14" s="1">
        <v>0</v>
      </c>
      <c r="BA14" s="1">
        <v>0</v>
      </c>
      <c r="BB14" s="1">
        <v>1.33</v>
      </c>
      <c r="BC14" s="1">
        <v>18</v>
      </c>
      <c r="BD14" s="1">
        <v>11</v>
      </c>
      <c r="BE14" s="1">
        <v>5.33</v>
      </c>
      <c r="BF14" s="1">
        <v>1.33</v>
      </c>
      <c r="BG14" s="1">
        <v>3</v>
      </c>
      <c r="BH14" s="1">
        <v>2.67</v>
      </c>
      <c r="BI14" s="1">
        <v>1.92</v>
      </c>
      <c r="BJ14" s="1">
        <v>29.33</v>
      </c>
      <c r="BK14" s="1">
        <v>15.33</v>
      </c>
      <c r="BL14" s="1">
        <v>52</v>
      </c>
      <c r="BM14" s="1">
        <v>18.670000000000002</v>
      </c>
      <c r="BN14" s="1">
        <v>5.33</v>
      </c>
      <c r="BO14" s="1">
        <v>29</v>
      </c>
      <c r="BP14" s="1">
        <v>7</v>
      </c>
      <c r="BQ14" s="1">
        <v>1.67</v>
      </c>
      <c r="BR14" s="1">
        <v>24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40.67</v>
      </c>
      <c r="BZ14" s="1">
        <v>0</v>
      </c>
      <c r="CA14" s="1">
        <v>7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5.4168545800000008</v>
      </c>
      <c r="CL14" s="1">
        <v>2</v>
      </c>
    </row>
    <row r="15" spans="1:90" x14ac:dyDescent="0.25">
      <c r="A15" s="1" t="s">
        <v>81</v>
      </c>
      <c r="B15" s="1">
        <v>4.5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14</v>
      </c>
      <c r="V15" s="1">
        <v>8</v>
      </c>
      <c r="W15" s="1">
        <v>57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</v>
      </c>
      <c r="AN15" s="1">
        <v>0</v>
      </c>
      <c r="AO15" s="1">
        <v>1.9</v>
      </c>
      <c r="AP15" s="1">
        <v>13</v>
      </c>
      <c r="AQ15" s="1">
        <v>13</v>
      </c>
      <c r="AR15" s="1">
        <v>0</v>
      </c>
      <c r="AS15" s="1">
        <v>2</v>
      </c>
      <c r="AT15" s="1">
        <v>1</v>
      </c>
      <c r="AU15" s="1">
        <v>0</v>
      </c>
      <c r="AV15" s="1">
        <v>0</v>
      </c>
      <c r="AX15" s="1">
        <v>6</v>
      </c>
      <c r="AY15" s="1">
        <v>3</v>
      </c>
      <c r="AZ15" s="1">
        <v>0</v>
      </c>
      <c r="BA15" s="1">
        <v>0</v>
      </c>
      <c r="BB15" s="1">
        <v>3</v>
      </c>
      <c r="BC15" s="1">
        <v>15</v>
      </c>
      <c r="BD15" s="1">
        <v>11</v>
      </c>
      <c r="BE15" s="1">
        <v>3</v>
      </c>
      <c r="BF15" s="1">
        <v>0</v>
      </c>
      <c r="BG15" s="1">
        <v>4</v>
      </c>
      <c r="BH15" s="1">
        <v>5</v>
      </c>
      <c r="BI15" s="1">
        <v>2.23</v>
      </c>
      <c r="BJ15" s="1">
        <v>31</v>
      </c>
      <c r="BK15" s="1">
        <v>15</v>
      </c>
      <c r="BL15" s="1">
        <v>48</v>
      </c>
      <c r="BM15" s="1">
        <v>25</v>
      </c>
      <c r="BN15" s="1">
        <v>12</v>
      </c>
      <c r="BO15" s="1">
        <v>48</v>
      </c>
      <c r="BP15" s="1">
        <v>14</v>
      </c>
      <c r="BQ15" s="1">
        <v>8</v>
      </c>
      <c r="BR15" s="1">
        <v>57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40</v>
      </c>
      <c r="BZ15" s="1">
        <v>0</v>
      </c>
      <c r="CA15" s="1">
        <v>14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1.0073713700000011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9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5.67</v>
      </c>
      <c r="V16" s="1">
        <v>1.22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0.22</v>
      </c>
      <c r="AD16" s="1">
        <v>0.22</v>
      </c>
      <c r="AE16" s="1">
        <v>0.09</v>
      </c>
      <c r="AF16" s="1">
        <v>0</v>
      </c>
      <c r="AG16" s="1">
        <v>2.56</v>
      </c>
      <c r="AH16" s="1">
        <v>0.22</v>
      </c>
      <c r="AI16" s="1">
        <v>0</v>
      </c>
      <c r="AJ16" s="1">
        <v>0.44</v>
      </c>
      <c r="AK16" s="1">
        <v>0</v>
      </c>
      <c r="AL16" s="1">
        <v>2.2200000000000002</v>
      </c>
      <c r="AM16" s="1">
        <v>21.38</v>
      </c>
      <c r="AN16" s="1">
        <v>0.3</v>
      </c>
      <c r="AO16" s="1">
        <v>3.6</v>
      </c>
      <c r="AP16" s="1">
        <v>16</v>
      </c>
      <c r="AQ16" s="1">
        <v>21.33</v>
      </c>
      <c r="AR16" s="1">
        <v>0.33</v>
      </c>
      <c r="AS16" s="1">
        <v>3.89</v>
      </c>
      <c r="AT16" s="1">
        <v>1</v>
      </c>
      <c r="AU16" s="1">
        <v>0.22</v>
      </c>
      <c r="AV16" s="1">
        <v>0.11</v>
      </c>
      <c r="AW16" s="1">
        <v>50</v>
      </c>
      <c r="AX16" s="1">
        <v>10.220000000000001</v>
      </c>
      <c r="AY16" s="1">
        <v>0.89</v>
      </c>
      <c r="AZ16" s="1">
        <v>0</v>
      </c>
      <c r="BA16" s="1">
        <v>0</v>
      </c>
      <c r="BB16" s="1">
        <v>0.89</v>
      </c>
      <c r="BC16" s="1">
        <v>12.56</v>
      </c>
      <c r="BD16" s="1">
        <v>7.33</v>
      </c>
      <c r="BE16" s="1">
        <v>3.89</v>
      </c>
      <c r="BF16" s="1">
        <v>0.44</v>
      </c>
      <c r="BG16" s="1">
        <v>1.56</v>
      </c>
      <c r="BH16" s="1">
        <v>1.67</v>
      </c>
      <c r="BI16" s="1">
        <v>1.35</v>
      </c>
      <c r="BJ16" s="1">
        <v>42.33</v>
      </c>
      <c r="BK16" s="1">
        <v>30.67</v>
      </c>
      <c r="BL16" s="1">
        <v>72</v>
      </c>
      <c r="BM16" s="1">
        <v>13.22</v>
      </c>
      <c r="BN16" s="1">
        <v>3.44</v>
      </c>
      <c r="BO16" s="1">
        <v>26</v>
      </c>
      <c r="BP16" s="1">
        <v>5.67</v>
      </c>
      <c r="BQ16" s="1">
        <v>1.22</v>
      </c>
      <c r="BR16" s="1">
        <v>22</v>
      </c>
      <c r="BS16" s="1">
        <v>0.11</v>
      </c>
      <c r="BT16" s="1">
        <v>0.11</v>
      </c>
      <c r="BU16" s="1">
        <v>9</v>
      </c>
      <c r="BV16" s="1">
        <v>0</v>
      </c>
      <c r="BW16" s="1">
        <v>0</v>
      </c>
      <c r="BX16" s="1">
        <v>0</v>
      </c>
      <c r="BY16" s="1">
        <v>55</v>
      </c>
      <c r="BZ16" s="1">
        <v>0</v>
      </c>
      <c r="CA16" s="1">
        <v>5.67</v>
      </c>
      <c r="CB16" s="1">
        <v>0.89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5.4093964399999983</v>
      </c>
      <c r="CL16" s="1">
        <v>1</v>
      </c>
    </row>
    <row r="17" spans="1:90" x14ac:dyDescent="0.25">
      <c r="A17" s="1" t="s">
        <v>66</v>
      </c>
      <c r="B17" s="1">
        <v>4.9000000000000004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8.5</v>
      </c>
      <c r="V17" s="1">
        <v>1.25</v>
      </c>
      <c r="W17" s="1">
        <v>15</v>
      </c>
      <c r="X17" s="1">
        <v>0</v>
      </c>
      <c r="Y17" s="1">
        <v>0</v>
      </c>
      <c r="AA17" s="1">
        <v>0</v>
      </c>
      <c r="AB17" s="1">
        <v>0</v>
      </c>
      <c r="AC17" s="1">
        <v>0.12</v>
      </c>
      <c r="AD17" s="1">
        <v>0</v>
      </c>
      <c r="AE17" s="1">
        <v>0</v>
      </c>
      <c r="AF17" s="1">
        <v>0</v>
      </c>
      <c r="AG17" s="1">
        <v>3.12</v>
      </c>
      <c r="AH17" s="1">
        <v>0.12</v>
      </c>
      <c r="AI17" s="1">
        <v>0</v>
      </c>
      <c r="AJ17" s="1">
        <v>0.25</v>
      </c>
      <c r="AK17" s="1">
        <v>0</v>
      </c>
      <c r="AL17" s="1">
        <v>1.62</v>
      </c>
      <c r="AM17" s="1">
        <v>21.32</v>
      </c>
      <c r="AN17" s="1">
        <v>0</v>
      </c>
      <c r="AO17" s="1">
        <v>3.4</v>
      </c>
      <c r="AP17" s="1">
        <v>14.38</v>
      </c>
      <c r="AQ17" s="1">
        <v>17.38</v>
      </c>
      <c r="AR17" s="1">
        <v>0</v>
      </c>
      <c r="AS17" s="1">
        <v>3.12</v>
      </c>
      <c r="AT17" s="1">
        <v>1.38</v>
      </c>
      <c r="AU17" s="1">
        <v>0</v>
      </c>
      <c r="AV17" s="1">
        <v>0</v>
      </c>
      <c r="AX17" s="1">
        <v>7.75</v>
      </c>
      <c r="AY17" s="1">
        <v>0.88</v>
      </c>
      <c r="AZ17" s="1">
        <v>0</v>
      </c>
      <c r="BA17" s="1">
        <v>0</v>
      </c>
      <c r="BB17" s="1">
        <v>0.88</v>
      </c>
      <c r="BC17" s="1">
        <v>13.38</v>
      </c>
      <c r="BD17" s="1">
        <v>7.38</v>
      </c>
      <c r="BE17" s="1">
        <v>4.5</v>
      </c>
      <c r="BF17" s="1">
        <v>1</v>
      </c>
      <c r="BG17" s="1">
        <v>2.5</v>
      </c>
      <c r="BH17" s="1">
        <v>2.12</v>
      </c>
      <c r="BI17" s="1">
        <v>1.51</v>
      </c>
      <c r="BJ17" s="1">
        <v>26.88</v>
      </c>
      <c r="BK17" s="1">
        <v>11.5</v>
      </c>
      <c r="BL17" s="1">
        <v>43</v>
      </c>
      <c r="BM17" s="1">
        <v>17.12</v>
      </c>
      <c r="BN17" s="1">
        <v>4.12</v>
      </c>
      <c r="BO17" s="1">
        <v>24</v>
      </c>
      <c r="BP17" s="1">
        <v>8.5</v>
      </c>
      <c r="BQ17" s="1">
        <v>1.25</v>
      </c>
      <c r="BR17" s="1">
        <v>15</v>
      </c>
      <c r="BS17" s="1">
        <v>0.12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8.5</v>
      </c>
      <c r="CB17" s="1">
        <v>0.88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2.4101767100000009</v>
      </c>
      <c r="CL17" s="1">
        <v>1</v>
      </c>
    </row>
    <row r="18" spans="1:90" x14ac:dyDescent="0.25">
      <c r="A18" s="1" t="s">
        <v>70</v>
      </c>
      <c r="B18" s="1">
        <v>5.5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4.12</v>
      </c>
      <c r="V18" s="1">
        <v>1.1200000000000001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0.12</v>
      </c>
      <c r="AI18" s="1">
        <v>0</v>
      </c>
      <c r="AJ18" s="1">
        <v>0.38</v>
      </c>
      <c r="AK18" s="1">
        <v>0</v>
      </c>
      <c r="AL18" s="1">
        <v>0</v>
      </c>
      <c r="AM18" s="1">
        <v>27.68</v>
      </c>
      <c r="AN18" s="1">
        <v>0</v>
      </c>
      <c r="AO18" s="1">
        <v>3.4</v>
      </c>
      <c r="AP18" s="1">
        <v>16.5</v>
      </c>
      <c r="AQ18" s="1">
        <v>22.88</v>
      </c>
      <c r="AR18" s="1">
        <v>0.88</v>
      </c>
      <c r="AS18" s="1">
        <v>5.12</v>
      </c>
      <c r="AT18" s="1">
        <v>1.5</v>
      </c>
      <c r="AU18" s="1">
        <v>0.12</v>
      </c>
      <c r="AV18" s="1">
        <v>0.12</v>
      </c>
      <c r="AW18" s="1">
        <v>100</v>
      </c>
      <c r="AX18" s="1">
        <v>9.1199999999999992</v>
      </c>
      <c r="AY18" s="1">
        <v>0.38</v>
      </c>
      <c r="AZ18" s="1">
        <v>0</v>
      </c>
      <c r="BA18" s="1">
        <v>0</v>
      </c>
      <c r="BB18" s="1">
        <v>0.38</v>
      </c>
      <c r="BC18" s="1">
        <v>14.88</v>
      </c>
      <c r="BD18" s="1">
        <v>9.6199999999999992</v>
      </c>
      <c r="BE18" s="1">
        <v>4.5</v>
      </c>
      <c r="BF18" s="1">
        <v>0.88</v>
      </c>
      <c r="BG18" s="1">
        <v>2.12</v>
      </c>
      <c r="BH18" s="1">
        <v>2.25</v>
      </c>
      <c r="BI18" s="1">
        <v>1.66</v>
      </c>
      <c r="BJ18" s="1">
        <v>31.25</v>
      </c>
      <c r="BK18" s="1">
        <v>22.75</v>
      </c>
      <c r="BL18" s="1">
        <v>73</v>
      </c>
      <c r="BM18" s="1">
        <v>9.8800000000000008</v>
      </c>
      <c r="BN18" s="1">
        <v>3.12</v>
      </c>
      <c r="BO18" s="1">
        <v>32</v>
      </c>
      <c r="BP18" s="1">
        <v>4.12</v>
      </c>
      <c r="BQ18" s="1">
        <v>1.1200000000000001</v>
      </c>
      <c r="BR18" s="1">
        <v>27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40.75</v>
      </c>
      <c r="BZ18" s="1">
        <v>0</v>
      </c>
      <c r="CA18" s="1">
        <v>4.12</v>
      </c>
      <c r="CB18" s="1">
        <v>0.25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3.8489027499999997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9</v>
      </c>
      <c r="D19" s="1">
        <v>90</v>
      </c>
      <c r="E19" s="1">
        <v>0.04</v>
      </c>
      <c r="F19" s="1">
        <v>0</v>
      </c>
      <c r="G19" s="1">
        <v>0.1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2.33</v>
      </c>
      <c r="V19" s="1">
        <v>1</v>
      </c>
      <c r="W19" s="1">
        <v>43</v>
      </c>
      <c r="X19" s="1">
        <v>0</v>
      </c>
      <c r="Y19" s="1">
        <v>0</v>
      </c>
      <c r="AA19" s="1">
        <v>0</v>
      </c>
      <c r="AB19" s="1">
        <v>0</v>
      </c>
      <c r="AC19" s="1">
        <v>0.22</v>
      </c>
      <c r="AD19" s="1">
        <v>0.11</v>
      </c>
      <c r="AE19" s="1">
        <v>0.05</v>
      </c>
      <c r="AF19" s="1">
        <v>0</v>
      </c>
      <c r="AG19" s="1">
        <v>3.11</v>
      </c>
      <c r="AH19" s="1">
        <v>0</v>
      </c>
      <c r="AI19" s="1">
        <v>0</v>
      </c>
      <c r="AJ19" s="1">
        <v>0.33</v>
      </c>
      <c r="AK19" s="1">
        <v>0</v>
      </c>
      <c r="AL19" s="1">
        <v>2.56</v>
      </c>
      <c r="AM19" s="1">
        <v>25.93</v>
      </c>
      <c r="AN19" s="1">
        <v>0.2</v>
      </c>
      <c r="AO19" s="1">
        <v>3.7</v>
      </c>
      <c r="AP19" s="1">
        <v>15</v>
      </c>
      <c r="AQ19" s="1">
        <v>19</v>
      </c>
      <c r="AR19" s="1">
        <v>0.67</v>
      </c>
      <c r="AS19" s="1">
        <v>4.33</v>
      </c>
      <c r="AT19" s="1">
        <v>1.44</v>
      </c>
      <c r="AU19" s="1">
        <v>0</v>
      </c>
      <c r="AV19" s="1">
        <v>0</v>
      </c>
      <c r="AX19" s="1">
        <v>7</v>
      </c>
      <c r="AY19" s="1">
        <v>0.78</v>
      </c>
      <c r="AZ19" s="1">
        <v>0</v>
      </c>
      <c r="BA19" s="1">
        <v>0</v>
      </c>
      <c r="BB19" s="1">
        <v>0.78</v>
      </c>
      <c r="BC19" s="1">
        <v>15.11</v>
      </c>
      <c r="BD19" s="1">
        <v>9.89</v>
      </c>
      <c r="BE19" s="1">
        <v>4.5599999999999996</v>
      </c>
      <c r="BF19" s="1">
        <v>0.56000000000000005</v>
      </c>
      <c r="BG19" s="1">
        <v>2.2200000000000002</v>
      </c>
      <c r="BH19" s="1">
        <v>1.89</v>
      </c>
      <c r="BI19" s="1">
        <v>1.56</v>
      </c>
      <c r="BJ19" s="1">
        <v>23.67</v>
      </c>
      <c r="BK19" s="1">
        <v>15.56</v>
      </c>
      <c r="BL19" s="1">
        <v>66</v>
      </c>
      <c r="BM19" s="1">
        <v>10.33</v>
      </c>
      <c r="BN19" s="1">
        <v>4.22</v>
      </c>
      <c r="BO19" s="1">
        <v>41</v>
      </c>
      <c r="BP19" s="1">
        <v>2.33</v>
      </c>
      <c r="BQ19" s="1">
        <v>1</v>
      </c>
      <c r="BR19" s="1">
        <v>43</v>
      </c>
      <c r="BS19" s="1">
        <v>0.11</v>
      </c>
      <c r="BT19" s="1">
        <v>0.11</v>
      </c>
      <c r="BU19" s="1">
        <v>9</v>
      </c>
      <c r="BV19" s="1">
        <v>0</v>
      </c>
      <c r="BW19" s="1">
        <v>0</v>
      </c>
      <c r="BX19" s="1">
        <v>0</v>
      </c>
      <c r="BY19" s="1">
        <v>31.56</v>
      </c>
      <c r="BZ19" s="1">
        <v>0</v>
      </c>
      <c r="CA19" s="1">
        <v>2.33</v>
      </c>
      <c r="CB19" s="1">
        <v>0.22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1.8744215900000007</v>
      </c>
      <c r="CL19" s="1">
        <v>1</v>
      </c>
    </row>
    <row r="20" spans="1:90" x14ac:dyDescent="0.25">
      <c r="A20" s="1" t="s">
        <v>76</v>
      </c>
      <c r="B20" s="1">
        <v>6.1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1.5</v>
      </c>
      <c r="V20" s="1">
        <v>0.12</v>
      </c>
      <c r="W20" s="1">
        <v>8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1.25</v>
      </c>
      <c r="AH20" s="1">
        <v>0.12</v>
      </c>
      <c r="AI20" s="1">
        <v>0</v>
      </c>
      <c r="AJ20" s="1">
        <v>0.62</v>
      </c>
      <c r="AK20" s="1">
        <v>0</v>
      </c>
      <c r="AL20" s="1">
        <v>0</v>
      </c>
      <c r="AM20" s="1">
        <v>12</v>
      </c>
      <c r="AN20" s="1">
        <v>0</v>
      </c>
      <c r="AO20" s="1">
        <v>4.5</v>
      </c>
      <c r="AP20" s="1">
        <v>11.38</v>
      </c>
      <c r="AQ20" s="1">
        <v>18.88</v>
      </c>
      <c r="AR20" s="1">
        <v>0.25</v>
      </c>
      <c r="AS20" s="1">
        <v>4.62</v>
      </c>
      <c r="AT20" s="1">
        <v>0.5</v>
      </c>
      <c r="AU20" s="1">
        <v>0</v>
      </c>
      <c r="AV20" s="1">
        <v>0</v>
      </c>
      <c r="AX20" s="1">
        <v>9.25</v>
      </c>
      <c r="AY20" s="1">
        <v>0.62</v>
      </c>
      <c r="AZ20" s="1">
        <v>0</v>
      </c>
      <c r="BA20" s="1">
        <v>0</v>
      </c>
      <c r="BB20" s="1">
        <v>0.62</v>
      </c>
      <c r="BC20" s="1">
        <v>6.5</v>
      </c>
      <c r="BD20" s="1">
        <v>4.12</v>
      </c>
      <c r="BE20" s="1">
        <v>1.75</v>
      </c>
      <c r="BF20" s="1">
        <v>0.62</v>
      </c>
      <c r="BG20" s="1">
        <v>0.62</v>
      </c>
      <c r="BH20" s="1">
        <v>0.75</v>
      </c>
      <c r="BI20" s="1">
        <v>0.66</v>
      </c>
      <c r="BJ20" s="1">
        <v>24</v>
      </c>
      <c r="BK20" s="1">
        <v>20.62</v>
      </c>
      <c r="BL20" s="1">
        <v>86</v>
      </c>
      <c r="BM20" s="1">
        <v>3.38</v>
      </c>
      <c r="BN20" s="1">
        <v>0.62</v>
      </c>
      <c r="BO20" s="1">
        <v>18</v>
      </c>
      <c r="BP20" s="1">
        <v>1.5</v>
      </c>
      <c r="BQ20" s="1">
        <v>0.12</v>
      </c>
      <c r="BR20" s="1">
        <v>8</v>
      </c>
      <c r="BS20" s="1">
        <v>0.12</v>
      </c>
      <c r="BT20" s="1">
        <v>0.12</v>
      </c>
      <c r="BU20" s="1">
        <v>8</v>
      </c>
      <c r="BV20" s="1">
        <v>0</v>
      </c>
      <c r="BW20" s="1">
        <v>0</v>
      </c>
      <c r="BX20" s="1">
        <v>0</v>
      </c>
      <c r="BY20" s="1">
        <v>33.75</v>
      </c>
      <c r="BZ20" s="1">
        <v>0</v>
      </c>
      <c r="CA20" s="1">
        <v>1.5</v>
      </c>
      <c r="CB20" s="1">
        <v>0.25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5.3537866700000007</v>
      </c>
      <c r="CL20" s="1">
        <v>0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6336-0236-4635-BFF7-69474976ECF2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80</v>
      </c>
      <c r="B2" s="1">
        <v>4.0999999999999996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11.33</v>
      </c>
      <c r="V2" s="1">
        <v>3.67</v>
      </c>
      <c r="W2" s="1">
        <v>32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14.4</v>
      </c>
      <c r="AN2" s="1">
        <v>0</v>
      </c>
      <c r="AO2" s="1">
        <v>2.8</v>
      </c>
      <c r="AP2" s="1">
        <v>13.33</v>
      </c>
      <c r="AQ2" s="1">
        <v>13.33</v>
      </c>
      <c r="AR2" s="1">
        <v>0</v>
      </c>
      <c r="AS2" s="1">
        <v>1.33</v>
      </c>
      <c r="AT2" s="1">
        <v>2.67</v>
      </c>
      <c r="AU2" s="1">
        <v>0</v>
      </c>
      <c r="AV2" s="1">
        <v>0</v>
      </c>
      <c r="AX2" s="1">
        <v>11</v>
      </c>
      <c r="AY2" s="1">
        <v>0.67</v>
      </c>
      <c r="AZ2" s="1">
        <v>0</v>
      </c>
      <c r="BA2" s="1">
        <v>0</v>
      </c>
      <c r="BB2" s="1">
        <v>0.67</v>
      </c>
      <c r="BC2" s="1">
        <v>15.33</v>
      </c>
      <c r="BD2" s="1">
        <v>10.67</v>
      </c>
      <c r="BE2" s="1">
        <v>4.33</v>
      </c>
      <c r="BF2" s="1">
        <v>0.67</v>
      </c>
      <c r="BG2" s="1">
        <v>3.33</v>
      </c>
      <c r="BH2" s="1">
        <v>3</v>
      </c>
      <c r="BI2" s="1">
        <v>1.84</v>
      </c>
      <c r="BJ2" s="1">
        <v>31.67</v>
      </c>
      <c r="BK2" s="1">
        <v>15.33</v>
      </c>
      <c r="BL2" s="1">
        <v>48</v>
      </c>
      <c r="BM2" s="1">
        <v>23.33</v>
      </c>
      <c r="BN2" s="1">
        <v>7.33</v>
      </c>
      <c r="BO2" s="1">
        <v>31</v>
      </c>
      <c r="BP2" s="1">
        <v>11.33</v>
      </c>
      <c r="BQ2" s="1">
        <v>3.67</v>
      </c>
      <c r="BR2" s="1">
        <v>32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38.67</v>
      </c>
      <c r="BZ2" s="1">
        <v>0</v>
      </c>
      <c r="CA2" s="1">
        <v>11.33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1.635706+(-31.724731*E2)+(58.198812*AC2)+(28.918338*AE2)+(-0.413304*AG2)+(2.876313*AJ2)+(-5.870581*AL2)+(0.080391*AM2)+(-0.152864*AQ2)+(-0.82615*AR2)+(0.820757*AT2)+(9.304476*AU2)+(-12.120502*AV2)+(0.301366*AX2)+(-68.622041*AZ2)+(0.079814*BD2)+(-0.167657*BG2)+(-0.977181*BI2)+(0.023215*BL2)+(0.391571*BP2)+(-0.893785*BQ2)+(0.025135*BR2)+(-1.916364*BX2)+(-0.025965*BY2)</f>
        <v>6.0016849300000015</v>
      </c>
      <c r="CL2" s="1">
        <v>11</v>
      </c>
    </row>
    <row r="3" spans="1:90" x14ac:dyDescent="0.25">
      <c r="A3" s="1" t="s">
        <v>69</v>
      </c>
      <c r="B3" s="1">
        <v>4.4000000000000004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4.5</v>
      </c>
      <c r="V3" s="1">
        <v>1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2.5</v>
      </c>
      <c r="AH3" s="1">
        <v>0.1</v>
      </c>
      <c r="AI3" s="1">
        <v>0</v>
      </c>
      <c r="AJ3" s="1">
        <v>0.4</v>
      </c>
      <c r="AK3" s="1">
        <v>0</v>
      </c>
      <c r="AL3" s="1">
        <v>0</v>
      </c>
      <c r="AM3" s="1">
        <v>21.2</v>
      </c>
      <c r="AN3" s="1">
        <v>0</v>
      </c>
      <c r="AO3" s="1">
        <v>3.5</v>
      </c>
      <c r="AP3" s="1">
        <v>13.2</v>
      </c>
      <c r="AQ3" s="1">
        <v>18</v>
      </c>
      <c r="AR3" s="1">
        <v>0.1</v>
      </c>
      <c r="AS3" s="1">
        <v>3.8</v>
      </c>
      <c r="AT3" s="1">
        <v>1.2</v>
      </c>
      <c r="AU3" s="1">
        <v>0</v>
      </c>
      <c r="AV3" s="1">
        <v>0</v>
      </c>
      <c r="AX3" s="1">
        <v>7.6</v>
      </c>
      <c r="AY3" s="1">
        <v>0.8</v>
      </c>
      <c r="AZ3" s="1">
        <v>0</v>
      </c>
      <c r="BA3" s="1">
        <v>0</v>
      </c>
      <c r="BB3" s="1">
        <v>0.8</v>
      </c>
      <c r="BC3" s="1">
        <v>11.5</v>
      </c>
      <c r="BD3" s="1">
        <v>7.6</v>
      </c>
      <c r="BE3" s="1">
        <v>4</v>
      </c>
      <c r="BF3" s="1">
        <v>0.9</v>
      </c>
      <c r="BG3" s="1">
        <v>2.5</v>
      </c>
      <c r="BH3" s="1">
        <v>2.1</v>
      </c>
      <c r="BI3" s="1">
        <v>1.42</v>
      </c>
      <c r="BJ3" s="1">
        <v>25.8</v>
      </c>
      <c r="BK3" s="1">
        <v>15.6</v>
      </c>
      <c r="BL3" s="1">
        <v>60</v>
      </c>
      <c r="BM3" s="1">
        <v>12.1</v>
      </c>
      <c r="BN3" s="1">
        <v>3.5</v>
      </c>
      <c r="BO3" s="1">
        <v>29</v>
      </c>
      <c r="BP3" s="1">
        <v>4.5</v>
      </c>
      <c r="BQ3" s="1">
        <v>1</v>
      </c>
      <c r="BR3" s="1">
        <v>22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35.9</v>
      </c>
      <c r="BZ3" s="1">
        <v>0</v>
      </c>
      <c r="CA3" s="1">
        <v>4.5</v>
      </c>
      <c r="CB3" s="1">
        <v>0.2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1.635706+(-31.724731*E3)+(58.198812*AC3)+(28.918338*AE3)+(-0.413304*AG3)+(2.876313*AJ3)+(-5.870581*AL3)+(0.080391*AM3)+(-0.152864*AQ3)+(-0.82615*AR3)+(0.820757*AT3)+(9.304476*AU3)+(-12.120502*AV3)+(0.301366*AX3)+(-68.622041*AZ3)+(0.079814*BD3)+(-0.167657*BG3)+(-0.977181*BI3)+(0.023215*BL3)+(0.391571*BP3)+(-0.893785*BQ3)+(0.025135*BR3)+(-1.916364*BX3)+(-0.025965*BY3)</f>
        <v>4.5802412800000001</v>
      </c>
      <c r="CL3" s="1">
        <v>9</v>
      </c>
    </row>
    <row r="4" spans="1:90" x14ac:dyDescent="0.25">
      <c r="A4" s="1" t="s">
        <v>79</v>
      </c>
      <c r="B4" s="1">
        <v>5.0999999999999996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7.71</v>
      </c>
      <c r="V4" s="1">
        <v>1.71</v>
      </c>
      <c r="W4" s="1">
        <v>22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3.43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23.23</v>
      </c>
      <c r="AN4" s="1">
        <v>0</v>
      </c>
      <c r="AO4" s="1">
        <v>4.4000000000000004</v>
      </c>
      <c r="AP4" s="1">
        <v>16.43</v>
      </c>
      <c r="AQ4" s="1">
        <v>23.29</v>
      </c>
      <c r="AR4" s="1">
        <v>0.56999999999999995</v>
      </c>
      <c r="AS4" s="1">
        <v>5.57</v>
      </c>
      <c r="AT4" s="1">
        <v>0.56999999999999995</v>
      </c>
      <c r="AU4" s="1">
        <v>0.14000000000000001</v>
      </c>
      <c r="AV4" s="1">
        <v>0.14000000000000001</v>
      </c>
      <c r="AW4" s="1">
        <v>100</v>
      </c>
      <c r="AX4" s="1">
        <v>10.71</v>
      </c>
      <c r="AY4" s="1">
        <v>0.56999999999999995</v>
      </c>
      <c r="AZ4" s="1">
        <v>0</v>
      </c>
      <c r="BA4" s="1">
        <v>0</v>
      </c>
      <c r="BB4" s="1">
        <v>0.56999999999999995</v>
      </c>
      <c r="BC4" s="1">
        <v>13.43</v>
      </c>
      <c r="BD4" s="1">
        <v>7.71</v>
      </c>
      <c r="BE4" s="1">
        <v>4</v>
      </c>
      <c r="BF4" s="1">
        <v>1</v>
      </c>
      <c r="BG4" s="1">
        <v>2.4300000000000002</v>
      </c>
      <c r="BH4" s="1">
        <v>1.1399999999999999</v>
      </c>
      <c r="BI4" s="1">
        <v>1.0900000000000001</v>
      </c>
      <c r="BJ4" s="1">
        <v>29.43</v>
      </c>
      <c r="BK4" s="1">
        <v>16.57</v>
      </c>
      <c r="BL4" s="1">
        <v>56</v>
      </c>
      <c r="BM4" s="1">
        <v>13.71</v>
      </c>
      <c r="BN4" s="1">
        <v>3.29</v>
      </c>
      <c r="BO4" s="1">
        <v>24</v>
      </c>
      <c r="BP4" s="1">
        <v>7.71</v>
      </c>
      <c r="BQ4" s="1">
        <v>1.71</v>
      </c>
      <c r="BR4" s="1">
        <v>22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0.14000000000000001</v>
      </c>
      <c r="BY4" s="1">
        <v>42.43</v>
      </c>
      <c r="BZ4" s="1">
        <v>0</v>
      </c>
      <c r="CA4" s="1">
        <v>7.71</v>
      </c>
      <c r="CB4" s="1">
        <v>0.43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4.1116605600000016</v>
      </c>
      <c r="CL4" s="1">
        <v>7</v>
      </c>
    </row>
    <row r="5" spans="1:90" x14ac:dyDescent="0.25">
      <c r="A5" s="1" t="s">
        <v>66</v>
      </c>
      <c r="B5" s="1">
        <v>4.9000000000000004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8.44</v>
      </c>
      <c r="V5" s="1">
        <v>1.1100000000000001</v>
      </c>
      <c r="W5" s="1">
        <v>13</v>
      </c>
      <c r="X5" s="1">
        <v>0</v>
      </c>
      <c r="Y5" s="1">
        <v>0</v>
      </c>
      <c r="AA5" s="1">
        <v>0</v>
      </c>
      <c r="AB5" s="1">
        <v>0</v>
      </c>
      <c r="AC5" s="1">
        <v>0.11</v>
      </c>
      <c r="AD5" s="1">
        <v>0</v>
      </c>
      <c r="AE5" s="1">
        <v>0</v>
      </c>
      <c r="AF5" s="1">
        <v>0</v>
      </c>
      <c r="AG5" s="1">
        <v>3</v>
      </c>
      <c r="AH5" s="1">
        <v>0.11</v>
      </c>
      <c r="AI5" s="1">
        <v>0</v>
      </c>
      <c r="AJ5" s="1">
        <v>0.22</v>
      </c>
      <c r="AK5" s="1">
        <v>0</v>
      </c>
      <c r="AL5" s="1">
        <v>1.44</v>
      </c>
      <c r="AM5" s="1">
        <v>20.6</v>
      </c>
      <c r="AN5" s="1">
        <v>0</v>
      </c>
      <c r="AO5" s="1">
        <v>3.3</v>
      </c>
      <c r="AP5" s="1">
        <v>14.22</v>
      </c>
      <c r="AQ5" s="1">
        <v>16.89</v>
      </c>
      <c r="AR5" s="1">
        <v>0</v>
      </c>
      <c r="AS5" s="1">
        <v>2.89</v>
      </c>
      <c r="AT5" s="1">
        <v>1.44</v>
      </c>
      <c r="AU5" s="1">
        <v>0</v>
      </c>
      <c r="AV5" s="1">
        <v>0</v>
      </c>
      <c r="AX5" s="1">
        <v>7.67</v>
      </c>
      <c r="AY5" s="1">
        <v>1</v>
      </c>
      <c r="AZ5" s="1">
        <v>0</v>
      </c>
      <c r="BA5" s="1">
        <v>0</v>
      </c>
      <c r="BB5" s="1">
        <v>1</v>
      </c>
      <c r="BC5" s="1">
        <v>13</v>
      </c>
      <c r="BD5" s="1">
        <v>7.44</v>
      </c>
      <c r="BE5" s="1">
        <v>4.4400000000000004</v>
      </c>
      <c r="BF5" s="1">
        <v>0.89</v>
      </c>
      <c r="BG5" s="1">
        <v>2.44</v>
      </c>
      <c r="BH5" s="1">
        <v>2.33</v>
      </c>
      <c r="BI5" s="1">
        <v>1.56</v>
      </c>
      <c r="BJ5" s="1">
        <v>26.44</v>
      </c>
      <c r="BK5" s="1">
        <v>11.11</v>
      </c>
      <c r="BL5" s="1">
        <v>42</v>
      </c>
      <c r="BM5" s="1">
        <v>16.89</v>
      </c>
      <c r="BN5" s="1">
        <v>3.89</v>
      </c>
      <c r="BO5" s="1">
        <v>23</v>
      </c>
      <c r="BP5" s="1">
        <v>8.44</v>
      </c>
      <c r="BQ5" s="1">
        <v>1.1100000000000001</v>
      </c>
      <c r="BR5" s="1">
        <v>13</v>
      </c>
      <c r="BS5" s="1">
        <v>0.11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35.22</v>
      </c>
      <c r="BZ5" s="1">
        <v>0</v>
      </c>
      <c r="CA5" s="1">
        <v>8.44</v>
      </c>
      <c r="CB5" s="1">
        <v>0.78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2.9047507900000009</v>
      </c>
      <c r="CL5" s="1">
        <v>6</v>
      </c>
    </row>
    <row r="6" spans="1:90" x14ac:dyDescent="0.25">
      <c r="A6" s="1" t="s">
        <v>71</v>
      </c>
      <c r="B6" s="1">
        <v>5.4</v>
      </c>
      <c r="C6" s="1">
        <v>10</v>
      </c>
      <c r="D6" s="1">
        <v>90</v>
      </c>
      <c r="E6" s="1">
        <v>0.04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2.2000000000000002</v>
      </c>
      <c r="V6" s="1">
        <v>0.9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0.2</v>
      </c>
      <c r="AD6" s="1">
        <v>0.1</v>
      </c>
      <c r="AE6" s="1">
        <v>0.04</v>
      </c>
      <c r="AF6" s="1">
        <v>0</v>
      </c>
      <c r="AG6" s="1">
        <v>2.9</v>
      </c>
      <c r="AH6" s="1">
        <v>0</v>
      </c>
      <c r="AI6" s="1">
        <v>0</v>
      </c>
      <c r="AJ6" s="1">
        <v>0.3</v>
      </c>
      <c r="AK6" s="1">
        <v>0</v>
      </c>
      <c r="AL6" s="1">
        <v>2.2999999999999998</v>
      </c>
      <c r="AM6" s="1">
        <v>24.08</v>
      </c>
      <c r="AN6" s="1">
        <v>0.1</v>
      </c>
      <c r="AO6" s="1">
        <v>3.6</v>
      </c>
      <c r="AP6" s="1">
        <v>14.4</v>
      </c>
      <c r="AQ6" s="1">
        <v>18</v>
      </c>
      <c r="AR6" s="1">
        <v>0.6</v>
      </c>
      <c r="AS6" s="1">
        <v>4</v>
      </c>
      <c r="AT6" s="1">
        <v>1.6</v>
      </c>
      <c r="AU6" s="1">
        <v>0</v>
      </c>
      <c r="AV6" s="1">
        <v>0</v>
      </c>
      <c r="AX6" s="1">
        <v>6.7</v>
      </c>
      <c r="AY6" s="1">
        <v>0.7</v>
      </c>
      <c r="AZ6" s="1">
        <v>0</v>
      </c>
      <c r="BA6" s="1">
        <v>0</v>
      </c>
      <c r="BB6" s="1">
        <v>0.7</v>
      </c>
      <c r="BC6" s="1">
        <v>14.6</v>
      </c>
      <c r="BD6" s="1">
        <v>9.6999999999999993</v>
      </c>
      <c r="BE6" s="1">
        <v>4.5</v>
      </c>
      <c r="BF6" s="1">
        <v>0.5</v>
      </c>
      <c r="BG6" s="1">
        <v>2.2000000000000002</v>
      </c>
      <c r="BH6" s="1">
        <v>1.9</v>
      </c>
      <c r="BI6" s="1">
        <v>1.55</v>
      </c>
      <c r="BJ6" s="1">
        <v>23.5</v>
      </c>
      <c r="BK6" s="1">
        <v>15.8</v>
      </c>
      <c r="BL6" s="1">
        <v>67</v>
      </c>
      <c r="BM6" s="1">
        <v>9.5</v>
      </c>
      <c r="BN6" s="1">
        <v>3.8</v>
      </c>
      <c r="BO6" s="1">
        <v>40</v>
      </c>
      <c r="BP6" s="1">
        <v>2.2000000000000002</v>
      </c>
      <c r="BQ6" s="1">
        <v>0.9</v>
      </c>
      <c r="BR6" s="1">
        <v>41</v>
      </c>
      <c r="BS6" s="1">
        <v>0.1</v>
      </c>
      <c r="BT6" s="1">
        <v>0.1</v>
      </c>
      <c r="BU6" s="1">
        <v>10</v>
      </c>
      <c r="BV6" s="1">
        <v>0</v>
      </c>
      <c r="BW6" s="1">
        <v>0</v>
      </c>
      <c r="BX6" s="1">
        <v>0</v>
      </c>
      <c r="BY6" s="1">
        <v>30.9</v>
      </c>
      <c r="BZ6" s="1">
        <v>0</v>
      </c>
      <c r="CA6" s="1">
        <v>2.2000000000000002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2.0775164100000012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0.3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2.9</v>
      </c>
      <c r="AH7" s="1">
        <v>0.1</v>
      </c>
      <c r="AI7" s="1">
        <v>0</v>
      </c>
      <c r="AJ7" s="1">
        <v>0.3</v>
      </c>
      <c r="AK7" s="1">
        <v>0</v>
      </c>
      <c r="AL7" s="1">
        <v>0</v>
      </c>
      <c r="AM7" s="1">
        <v>22.4</v>
      </c>
      <c r="AN7" s="1">
        <v>0</v>
      </c>
      <c r="AO7" s="1">
        <v>4</v>
      </c>
      <c r="AP7" s="1">
        <v>15.9</v>
      </c>
      <c r="AQ7" s="1">
        <v>19.5</v>
      </c>
      <c r="AR7" s="1">
        <v>0.3</v>
      </c>
      <c r="AS7" s="1">
        <v>3.7</v>
      </c>
      <c r="AT7" s="1">
        <v>1.4</v>
      </c>
      <c r="AU7" s="1">
        <v>0</v>
      </c>
      <c r="AV7" s="1">
        <v>0</v>
      </c>
      <c r="AX7" s="1">
        <v>9</v>
      </c>
      <c r="AY7" s="1">
        <v>1.1000000000000001</v>
      </c>
      <c r="AZ7" s="1">
        <v>0</v>
      </c>
      <c r="BA7" s="1">
        <v>0.2</v>
      </c>
      <c r="BB7" s="1">
        <v>1.3</v>
      </c>
      <c r="BC7" s="1">
        <v>12.2</v>
      </c>
      <c r="BD7" s="1">
        <v>7.7</v>
      </c>
      <c r="BE7" s="1">
        <v>4.4000000000000004</v>
      </c>
      <c r="BF7" s="1">
        <v>1.4</v>
      </c>
      <c r="BG7" s="1">
        <v>1.8</v>
      </c>
      <c r="BH7" s="1">
        <v>1.4</v>
      </c>
      <c r="BI7" s="1">
        <v>1.27</v>
      </c>
      <c r="BJ7" s="1">
        <v>25.7</v>
      </c>
      <c r="BK7" s="1">
        <v>19.2</v>
      </c>
      <c r="BL7" s="1">
        <v>75</v>
      </c>
      <c r="BM7" s="1">
        <v>6.3</v>
      </c>
      <c r="BN7" s="1">
        <v>2.1</v>
      </c>
      <c r="BO7" s="1">
        <v>33</v>
      </c>
      <c r="BP7" s="1">
        <v>1.2</v>
      </c>
      <c r="BQ7" s="1">
        <v>0.3</v>
      </c>
      <c r="BR7" s="1">
        <v>25</v>
      </c>
      <c r="BS7" s="1">
        <v>0</v>
      </c>
      <c r="BT7" s="1">
        <v>0</v>
      </c>
      <c r="BU7" s="1">
        <v>10</v>
      </c>
      <c r="BV7" s="1">
        <v>0</v>
      </c>
      <c r="BW7" s="1">
        <v>0</v>
      </c>
      <c r="BX7" s="1">
        <v>0</v>
      </c>
      <c r="BY7" s="1">
        <v>37.700000000000003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4.397572030000001</v>
      </c>
      <c r="CL7" s="1">
        <v>6</v>
      </c>
    </row>
    <row r="8" spans="1:90" x14ac:dyDescent="0.25">
      <c r="A8" s="1" t="s">
        <v>76</v>
      </c>
      <c r="B8" s="1">
        <v>6.1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0.11</v>
      </c>
      <c r="W8" s="1">
        <v>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1.22</v>
      </c>
      <c r="AH8" s="1">
        <v>0.22</v>
      </c>
      <c r="AI8" s="1">
        <v>0</v>
      </c>
      <c r="AJ8" s="1">
        <v>0.56000000000000005</v>
      </c>
      <c r="AK8" s="1">
        <v>0</v>
      </c>
      <c r="AL8" s="1">
        <v>0</v>
      </c>
      <c r="AM8" s="1">
        <v>11.98</v>
      </c>
      <c r="AN8" s="1">
        <v>0</v>
      </c>
      <c r="AO8" s="1">
        <v>4.3</v>
      </c>
      <c r="AP8" s="1">
        <v>11.44</v>
      </c>
      <c r="AQ8" s="1">
        <v>18.11</v>
      </c>
      <c r="AR8" s="1">
        <v>0.22</v>
      </c>
      <c r="AS8" s="1">
        <v>4.1100000000000003</v>
      </c>
      <c r="AT8" s="1">
        <v>0.67</v>
      </c>
      <c r="AU8" s="1">
        <v>0</v>
      </c>
      <c r="AV8" s="1">
        <v>0</v>
      </c>
      <c r="AX8" s="1">
        <v>8.56</v>
      </c>
      <c r="AY8" s="1">
        <v>0.67</v>
      </c>
      <c r="AZ8" s="1">
        <v>0</v>
      </c>
      <c r="BA8" s="1">
        <v>0</v>
      </c>
      <c r="BB8" s="1">
        <v>0.67</v>
      </c>
      <c r="BC8" s="1">
        <v>6.67</v>
      </c>
      <c r="BD8" s="1">
        <v>4.33</v>
      </c>
      <c r="BE8" s="1">
        <v>1.89</v>
      </c>
      <c r="BF8" s="1">
        <v>0.67</v>
      </c>
      <c r="BG8" s="1">
        <v>0.78</v>
      </c>
      <c r="BH8" s="1">
        <v>0.78</v>
      </c>
      <c r="BI8" s="1">
        <v>0.68</v>
      </c>
      <c r="BJ8" s="1">
        <v>24.67</v>
      </c>
      <c r="BK8" s="1">
        <v>21.44</v>
      </c>
      <c r="BL8" s="1">
        <v>87</v>
      </c>
      <c r="BM8" s="1">
        <v>3.11</v>
      </c>
      <c r="BN8" s="1">
        <v>0.56000000000000005</v>
      </c>
      <c r="BO8" s="1">
        <v>18</v>
      </c>
      <c r="BP8" s="1">
        <v>1.33</v>
      </c>
      <c r="BQ8" s="1">
        <v>0.11</v>
      </c>
      <c r="BR8" s="1">
        <v>8</v>
      </c>
      <c r="BS8" s="1">
        <v>0.11</v>
      </c>
      <c r="BT8" s="1">
        <v>0.11</v>
      </c>
      <c r="BU8" s="1">
        <v>9</v>
      </c>
      <c r="BV8" s="1">
        <v>0</v>
      </c>
      <c r="BW8" s="1">
        <v>0</v>
      </c>
      <c r="BX8" s="1">
        <v>0</v>
      </c>
      <c r="BY8" s="1">
        <v>33.78</v>
      </c>
      <c r="BZ8" s="1">
        <v>0</v>
      </c>
      <c r="CA8" s="1">
        <v>1.33</v>
      </c>
      <c r="CB8" s="1">
        <v>0.22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5.2012741499999997</v>
      </c>
      <c r="CL8" s="1">
        <v>6</v>
      </c>
    </row>
    <row r="9" spans="1:90" x14ac:dyDescent="0.25">
      <c r="A9" s="1" t="s">
        <v>73</v>
      </c>
      <c r="B9" s="1">
        <v>4.5</v>
      </c>
      <c r="C9" s="1">
        <v>10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</v>
      </c>
      <c r="V9" s="1">
        <v>1.1000000000000001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0.01</v>
      </c>
      <c r="AM9" s="1">
        <v>26.86</v>
      </c>
      <c r="AN9" s="1">
        <v>0</v>
      </c>
      <c r="AO9" s="1">
        <v>3.1</v>
      </c>
      <c r="AP9" s="1">
        <v>15</v>
      </c>
      <c r="AQ9" s="1">
        <v>17.399999999999999</v>
      </c>
      <c r="AR9" s="1">
        <v>0.4</v>
      </c>
      <c r="AS9" s="1">
        <v>2.8</v>
      </c>
      <c r="AT9" s="1">
        <v>2.5</v>
      </c>
      <c r="AU9" s="1">
        <v>0</v>
      </c>
      <c r="AV9" s="1">
        <v>0</v>
      </c>
      <c r="AX9" s="1">
        <v>9.1</v>
      </c>
      <c r="AY9" s="1">
        <v>0.9</v>
      </c>
      <c r="AZ9" s="1">
        <v>0</v>
      </c>
      <c r="BA9" s="1">
        <v>0</v>
      </c>
      <c r="BB9" s="1">
        <v>0.9</v>
      </c>
      <c r="BC9" s="1">
        <v>15.8</v>
      </c>
      <c r="BD9" s="1">
        <v>10.1</v>
      </c>
      <c r="BE9" s="1">
        <v>5.9</v>
      </c>
      <c r="BF9" s="1">
        <v>0.8</v>
      </c>
      <c r="BG9" s="1">
        <v>2</v>
      </c>
      <c r="BH9" s="1">
        <v>2.7</v>
      </c>
      <c r="BI9" s="1">
        <v>2.02</v>
      </c>
      <c r="BJ9" s="1">
        <v>36.9</v>
      </c>
      <c r="BK9" s="1">
        <v>23.9</v>
      </c>
      <c r="BL9" s="1">
        <v>65</v>
      </c>
      <c r="BM9" s="1">
        <v>13.2</v>
      </c>
      <c r="BN9" s="1">
        <v>4</v>
      </c>
      <c r="BO9" s="1">
        <v>30</v>
      </c>
      <c r="BP9" s="1">
        <v>4.3</v>
      </c>
      <c r="BQ9" s="1">
        <v>1.1000000000000001</v>
      </c>
      <c r="BR9" s="1">
        <v>26</v>
      </c>
      <c r="BS9" s="1">
        <v>0</v>
      </c>
      <c r="BT9" s="1">
        <v>0</v>
      </c>
      <c r="BU9" s="1">
        <v>10</v>
      </c>
      <c r="BV9" s="1">
        <v>0</v>
      </c>
      <c r="BW9" s="1">
        <v>0</v>
      </c>
      <c r="BX9" s="1">
        <v>0</v>
      </c>
      <c r="BY9" s="1">
        <v>48.9</v>
      </c>
      <c r="BZ9" s="1">
        <v>0</v>
      </c>
      <c r="CA9" s="1">
        <v>4.3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4.8006510299999992</v>
      </c>
      <c r="CL9" s="1">
        <v>4</v>
      </c>
    </row>
    <row r="10" spans="1:90" x14ac:dyDescent="0.25">
      <c r="A10" s="1" t="s">
        <v>63</v>
      </c>
      <c r="B10" s="1">
        <v>4.8</v>
      </c>
      <c r="C10" s="1">
        <v>10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</v>
      </c>
      <c r="V10" s="1">
        <v>0.5</v>
      </c>
      <c r="W10" s="1">
        <v>15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3.5</v>
      </c>
      <c r="AH10" s="1">
        <v>0</v>
      </c>
      <c r="AI10" s="1">
        <v>0</v>
      </c>
      <c r="AJ10" s="1">
        <v>0.1</v>
      </c>
      <c r="AK10" s="1">
        <v>0</v>
      </c>
      <c r="AL10" s="1">
        <v>0</v>
      </c>
      <c r="AM10" s="1">
        <v>26.78</v>
      </c>
      <c r="AN10" s="1">
        <v>0</v>
      </c>
      <c r="AO10" s="1">
        <v>3.8</v>
      </c>
      <c r="AP10" s="1">
        <v>16.899999999999999</v>
      </c>
      <c r="AQ10" s="1">
        <v>18.100000000000001</v>
      </c>
      <c r="AR10" s="1">
        <v>0.2</v>
      </c>
      <c r="AS10" s="1">
        <v>2.8</v>
      </c>
      <c r="AT10" s="1">
        <v>1.7</v>
      </c>
      <c r="AU10" s="1">
        <v>0</v>
      </c>
      <c r="AV10" s="1">
        <v>0</v>
      </c>
      <c r="AX10" s="1">
        <v>9</v>
      </c>
      <c r="AY10" s="1">
        <v>0.3</v>
      </c>
      <c r="AZ10" s="1">
        <v>0</v>
      </c>
      <c r="BA10" s="1">
        <v>0.1</v>
      </c>
      <c r="BB10" s="1">
        <v>0.4</v>
      </c>
      <c r="BC10" s="1">
        <v>15.6</v>
      </c>
      <c r="BD10" s="1">
        <v>10.3</v>
      </c>
      <c r="BE10" s="1">
        <v>5</v>
      </c>
      <c r="BF10" s="1">
        <v>0.7</v>
      </c>
      <c r="BG10" s="1">
        <v>3.2</v>
      </c>
      <c r="BH10" s="1">
        <v>1.3</v>
      </c>
      <c r="BI10" s="1">
        <v>1.46</v>
      </c>
      <c r="BJ10" s="1">
        <v>35.4</v>
      </c>
      <c r="BK10" s="1">
        <v>24.2</v>
      </c>
      <c r="BL10" s="1">
        <v>68</v>
      </c>
      <c r="BM10" s="1">
        <v>9.8000000000000007</v>
      </c>
      <c r="BN10" s="1">
        <v>2.4</v>
      </c>
      <c r="BO10" s="1">
        <v>24</v>
      </c>
      <c r="BP10" s="1">
        <v>3.4</v>
      </c>
      <c r="BQ10" s="1">
        <v>0.5</v>
      </c>
      <c r="BR10" s="1">
        <v>15</v>
      </c>
      <c r="BS10" s="1">
        <v>0</v>
      </c>
      <c r="BT10" s="1">
        <v>0</v>
      </c>
      <c r="BU10" s="1">
        <v>10</v>
      </c>
      <c r="BV10" s="1">
        <v>0</v>
      </c>
      <c r="BW10" s="1">
        <v>0</v>
      </c>
      <c r="BX10" s="1">
        <v>0</v>
      </c>
      <c r="BY10" s="1">
        <v>44.7</v>
      </c>
      <c r="BZ10" s="1">
        <v>0</v>
      </c>
      <c r="CA10" s="1">
        <v>3.4</v>
      </c>
      <c r="CB10" s="1">
        <v>0.1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4.3435127200000005</v>
      </c>
      <c r="CL10" s="1">
        <v>3</v>
      </c>
    </row>
    <row r="11" spans="1:90" x14ac:dyDescent="0.25">
      <c r="A11" s="1" t="s">
        <v>65</v>
      </c>
      <c r="B11" s="1">
        <v>5.4</v>
      </c>
      <c r="C11" s="1">
        <v>10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8.1999999999999993</v>
      </c>
      <c r="V11" s="1">
        <v>2.9</v>
      </c>
      <c r="W11" s="1">
        <v>35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2.9</v>
      </c>
      <c r="AH11" s="1">
        <v>0</v>
      </c>
      <c r="AI11" s="1">
        <v>0</v>
      </c>
      <c r="AJ11" s="1">
        <v>0.1</v>
      </c>
      <c r="AK11" s="1">
        <v>0</v>
      </c>
      <c r="AL11" s="1">
        <v>0</v>
      </c>
      <c r="AM11" s="1">
        <v>21.52</v>
      </c>
      <c r="AN11" s="1">
        <v>0</v>
      </c>
      <c r="AO11" s="1">
        <v>3.2</v>
      </c>
      <c r="AP11" s="1">
        <v>15.5</v>
      </c>
      <c r="AQ11" s="1">
        <v>16.7</v>
      </c>
      <c r="AR11" s="1">
        <v>0</v>
      </c>
      <c r="AS11" s="1">
        <v>2.4</v>
      </c>
      <c r="AT11" s="1">
        <v>1.6</v>
      </c>
      <c r="AU11" s="1">
        <v>0</v>
      </c>
      <c r="AV11" s="1">
        <v>0</v>
      </c>
      <c r="AX11" s="1">
        <v>11.4</v>
      </c>
      <c r="AY11" s="1">
        <v>1.2</v>
      </c>
      <c r="AZ11" s="1">
        <v>0</v>
      </c>
      <c r="BA11" s="1">
        <v>0.1</v>
      </c>
      <c r="BB11" s="1">
        <v>1.3</v>
      </c>
      <c r="BC11" s="1">
        <v>15.5</v>
      </c>
      <c r="BD11" s="1">
        <v>10.5</v>
      </c>
      <c r="BE11" s="1">
        <v>5</v>
      </c>
      <c r="BF11" s="1">
        <v>0.7</v>
      </c>
      <c r="BG11" s="1">
        <v>2.6</v>
      </c>
      <c r="BH11" s="1">
        <v>2.1</v>
      </c>
      <c r="BI11" s="1">
        <v>1.68</v>
      </c>
      <c r="BJ11" s="1">
        <v>24.4</v>
      </c>
      <c r="BK11" s="1">
        <v>11.6</v>
      </c>
      <c r="BL11" s="1">
        <v>48</v>
      </c>
      <c r="BM11" s="1">
        <v>19.8</v>
      </c>
      <c r="BN11" s="1">
        <v>8.4</v>
      </c>
      <c r="BO11" s="1">
        <v>42</v>
      </c>
      <c r="BP11" s="1">
        <v>8.1999999999999993</v>
      </c>
      <c r="BQ11" s="1">
        <v>2.9</v>
      </c>
      <c r="BR11" s="1">
        <v>35</v>
      </c>
      <c r="BS11" s="1">
        <v>0</v>
      </c>
      <c r="BT11" s="1">
        <v>0</v>
      </c>
      <c r="BU11" s="1">
        <v>10</v>
      </c>
      <c r="BV11" s="1">
        <v>0</v>
      </c>
      <c r="BW11" s="1">
        <v>0</v>
      </c>
      <c r="BX11" s="1">
        <v>0</v>
      </c>
      <c r="BY11" s="1">
        <v>35.6</v>
      </c>
      <c r="BZ11" s="1">
        <v>0</v>
      </c>
      <c r="CA11" s="1">
        <v>8.1999999999999993</v>
      </c>
      <c r="CB11" s="1">
        <v>1.1000000000000001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5.0997962400000008</v>
      </c>
      <c r="CL11" s="1">
        <v>3</v>
      </c>
    </row>
    <row r="12" spans="1:90" x14ac:dyDescent="0.25">
      <c r="A12" s="1" t="s">
        <v>81</v>
      </c>
      <c r="B12" s="1">
        <v>4.5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20</v>
      </c>
      <c r="V12" s="1">
        <v>5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9.6</v>
      </c>
      <c r="AN12" s="1">
        <v>0</v>
      </c>
      <c r="AO12" s="1">
        <v>2.8</v>
      </c>
      <c r="AP12" s="1">
        <v>13</v>
      </c>
      <c r="AQ12" s="1">
        <v>13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15</v>
      </c>
      <c r="AY12" s="1">
        <v>0</v>
      </c>
      <c r="AZ12" s="1">
        <v>0</v>
      </c>
      <c r="BA12" s="1">
        <v>0</v>
      </c>
      <c r="BB12" s="1">
        <v>0</v>
      </c>
      <c r="BC12" s="1">
        <v>19</v>
      </c>
      <c r="BD12" s="1">
        <v>9</v>
      </c>
      <c r="BE12" s="1">
        <v>6</v>
      </c>
      <c r="BF12" s="1">
        <v>0</v>
      </c>
      <c r="BG12" s="1">
        <v>1</v>
      </c>
      <c r="BH12" s="1">
        <v>3</v>
      </c>
      <c r="BI12" s="1">
        <v>2.35</v>
      </c>
      <c r="BJ12" s="1">
        <v>44</v>
      </c>
      <c r="BK12" s="1">
        <v>19</v>
      </c>
      <c r="BL12" s="1">
        <v>43</v>
      </c>
      <c r="BM12" s="1">
        <v>36</v>
      </c>
      <c r="BN12" s="1">
        <v>13</v>
      </c>
      <c r="BO12" s="1">
        <v>36</v>
      </c>
      <c r="BP12" s="1">
        <v>20</v>
      </c>
      <c r="BQ12" s="1">
        <v>5</v>
      </c>
      <c r="BR12" s="1">
        <v>25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53</v>
      </c>
      <c r="BZ12" s="1">
        <v>0</v>
      </c>
      <c r="CA12" s="1">
        <v>20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8.0303402500000001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10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0.6</v>
      </c>
      <c r="V13" s="1">
        <v>0.3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</v>
      </c>
      <c r="AH13" s="1">
        <v>0</v>
      </c>
      <c r="AI13" s="1">
        <v>0</v>
      </c>
      <c r="AJ13" s="1">
        <v>0.2</v>
      </c>
      <c r="AK13" s="1">
        <v>0</v>
      </c>
      <c r="AL13" s="1">
        <v>0</v>
      </c>
      <c r="AM13" s="1">
        <v>22.54</v>
      </c>
      <c r="AN13" s="1">
        <v>0</v>
      </c>
      <c r="AO13" s="1">
        <v>3.5</v>
      </c>
      <c r="AP13" s="1">
        <v>13.3</v>
      </c>
      <c r="AQ13" s="1">
        <v>17.2</v>
      </c>
      <c r="AR13" s="1">
        <v>0.2</v>
      </c>
      <c r="AS13" s="1">
        <v>3.7</v>
      </c>
      <c r="AT13" s="1">
        <v>1.5</v>
      </c>
      <c r="AU13" s="1">
        <v>0</v>
      </c>
      <c r="AV13" s="1">
        <v>0</v>
      </c>
      <c r="AX13" s="1">
        <v>5.4</v>
      </c>
      <c r="AY13" s="1">
        <v>0.3</v>
      </c>
      <c r="AZ13" s="1">
        <v>0</v>
      </c>
      <c r="BA13" s="1">
        <v>0</v>
      </c>
      <c r="BB13" s="1">
        <v>0.3</v>
      </c>
      <c r="BC13" s="1">
        <v>12.7</v>
      </c>
      <c r="BD13" s="1">
        <v>7</v>
      </c>
      <c r="BE13" s="1">
        <v>4.3</v>
      </c>
      <c r="BF13" s="1">
        <v>1.1000000000000001</v>
      </c>
      <c r="BG13" s="1">
        <v>1.2</v>
      </c>
      <c r="BH13" s="1">
        <v>2.2999999999999998</v>
      </c>
      <c r="BI13" s="1">
        <v>1.53</v>
      </c>
      <c r="BJ13" s="1">
        <v>19.899999999999999</v>
      </c>
      <c r="BK13" s="1">
        <v>16.3</v>
      </c>
      <c r="BL13" s="1">
        <v>82</v>
      </c>
      <c r="BM13" s="1">
        <v>2.9</v>
      </c>
      <c r="BN13" s="1">
        <v>1</v>
      </c>
      <c r="BO13" s="1">
        <v>34</v>
      </c>
      <c r="BP13" s="1">
        <v>0.6</v>
      </c>
      <c r="BQ13" s="1">
        <v>0.3</v>
      </c>
      <c r="BR13" s="1">
        <v>50</v>
      </c>
      <c r="BS13" s="1">
        <v>0</v>
      </c>
      <c r="BT13" s="1">
        <v>0</v>
      </c>
      <c r="BU13" s="1">
        <v>10</v>
      </c>
      <c r="BV13" s="1">
        <v>0</v>
      </c>
      <c r="BW13" s="1">
        <v>0</v>
      </c>
      <c r="BX13" s="1">
        <v>0</v>
      </c>
      <c r="BY13" s="1">
        <v>26.7</v>
      </c>
      <c r="BZ13" s="1">
        <v>0</v>
      </c>
      <c r="CA13" s="1">
        <v>0.6</v>
      </c>
      <c r="CB13" s="1">
        <v>0.1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4.2260959100000006</v>
      </c>
      <c r="CL13" s="1">
        <v>2</v>
      </c>
    </row>
    <row r="14" spans="1:90" x14ac:dyDescent="0.25">
      <c r="A14" s="1" t="s">
        <v>62</v>
      </c>
      <c r="B14" s="1">
        <v>5.2</v>
      </c>
      <c r="C14" s="1">
        <v>10</v>
      </c>
      <c r="D14" s="1">
        <v>90</v>
      </c>
      <c r="E14" s="1">
        <v>0.05</v>
      </c>
      <c r="F14" s="1">
        <v>0.09</v>
      </c>
      <c r="G14" s="1">
        <v>0.1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4.0999999999999996</v>
      </c>
      <c r="V14" s="1">
        <v>0.7</v>
      </c>
      <c r="W14" s="1">
        <v>17</v>
      </c>
      <c r="X14" s="1">
        <v>0</v>
      </c>
      <c r="Y14" s="1">
        <v>0</v>
      </c>
      <c r="AA14" s="1">
        <v>0</v>
      </c>
      <c r="AB14" s="1">
        <v>0</v>
      </c>
      <c r="AC14" s="1">
        <v>0.3</v>
      </c>
      <c r="AD14" s="1">
        <v>0.2</v>
      </c>
      <c r="AE14" s="1">
        <v>0.08</v>
      </c>
      <c r="AF14" s="1">
        <v>0.1</v>
      </c>
      <c r="AG14" s="1">
        <v>3.1</v>
      </c>
      <c r="AH14" s="1">
        <v>0.1</v>
      </c>
      <c r="AI14" s="1">
        <v>0</v>
      </c>
      <c r="AJ14" s="1">
        <v>0.2</v>
      </c>
      <c r="AK14" s="1">
        <v>0</v>
      </c>
      <c r="AL14" s="1">
        <v>3</v>
      </c>
      <c r="AM14" s="1">
        <v>24.54</v>
      </c>
      <c r="AN14" s="1">
        <v>0.3</v>
      </c>
      <c r="AO14" s="1">
        <v>4</v>
      </c>
      <c r="AP14" s="1">
        <v>15.3</v>
      </c>
      <c r="AQ14" s="1">
        <v>18.600000000000001</v>
      </c>
      <c r="AR14" s="1">
        <v>0.3</v>
      </c>
      <c r="AS14" s="1">
        <v>3.8</v>
      </c>
      <c r="AT14" s="1">
        <v>1</v>
      </c>
      <c r="AU14" s="1">
        <v>0</v>
      </c>
      <c r="AV14" s="1">
        <v>0</v>
      </c>
      <c r="AX14" s="1">
        <v>10.3</v>
      </c>
      <c r="AY14" s="1">
        <v>0.2</v>
      </c>
      <c r="AZ14" s="1">
        <v>0</v>
      </c>
      <c r="BA14" s="1">
        <v>0.1</v>
      </c>
      <c r="BB14" s="1">
        <v>0.3</v>
      </c>
      <c r="BC14" s="1">
        <v>11.4</v>
      </c>
      <c r="BD14" s="1">
        <v>7.4</v>
      </c>
      <c r="BE14" s="1">
        <v>4.0999999999999996</v>
      </c>
      <c r="BF14" s="1">
        <v>0.9</v>
      </c>
      <c r="BG14" s="1">
        <v>1.8</v>
      </c>
      <c r="BH14" s="1">
        <v>1.3</v>
      </c>
      <c r="BI14" s="1">
        <v>1.27</v>
      </c>
      <c r="BJ14" s="1">
        <v>20.6</v>
      </c>
      <c r="BK14" s="1">
        <v>12.6</v>
      </c>
      <c r="BL14" s="1">
        <v>61</v>
      </c>
      <c r="BM14" s="1">
        <v>9.6</v>
      </c>
      <c r="BN14" s="1">
        <v>2.5</v>
      </c>
      <c r="BO14" s="1">
        <v>26</v>
      </c>
      <c r="BP14" s="1">
        <v>4.0999999999999996</v>
      </c>
      <c r="BQ14" s="1">
        <v>0.7</v>
      </c>
      <c r="BR14" s="1">
        <v>17</v>
      </c>
      <c r="BS14" s="1">
        <v>0</v>
      </c>
      <c r="BT14" s="1">
        <v>0</v>
      </c>
      <c r="BU14" s="1">
        <v>10</v>
      </c>
      <c r="BV14" s="1">
        <v>0</v>
      </c>
      <c r="BW14" s="1">
        <v>0</v>
      </c>
      <c r="BX14" s="1">
        <v>0.1</v>
      </c>
      <c r="BY14" s="1">
        <v>31.4</v>
      </c>
      <c r="BZ14" s="1">
        <v>0</v>
      </c>
      <c r="CA14" s="1">
        <v>4.0999999999999996</v>
      </c>
      <c r="CB14" s="1">
        <v>0.3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5.1754491600000021</v>
      </c>
      <c r="CL14" s="1">
        <v>2</v>
      </c>
    </row>
    <row r="15" spans="1:90" x14ac:dyDescent="0.25">
      <c r="A15" s="1" t="s">
        <v>67</v>
      </c>
      <c r="B15" s="1">
        <v>4.8</v>
      </c>
      <c r="C15" s="1">
        <v>10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0.9</v>
      </c>
      <c r="V15" s="1">
        <v>0.1</v>
      </c>
      <c r="W15" s="1">
        <v>11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</v>
      </c>
      <c r="AH15" s="1">
        <v>0.1</v>
      </c>
      <c r="AI15" s="1">
        <v>0</v>
      </c>
      <c r="AJ15" s="1">
        <v>0.1</v>
      </c>
      <c r="AK15" s="1">
        <v>0</v>
      </c>
      <c r="AL15" s="1">
        <v>0</v>
      </c>
      <c r="AM15" s="1">
        <v>28.6</v>
      </c>
      <c r="AN15" s="1">
        <v>0</v>
      </c>
      <c r="AO15" s="1">
        <v>3.7</v>
      </c>
      <c r="AP15" s="1">
        <v>17.8</v>
      </c>
      <c r="AQ15" s="1">
        <v>19</v>
      </c>
      <c r="AR15" s="1">
        <v>0</v>
      </c>
      <c r="AS15" s="1">
        <v>2.7</v>
      </c>
      <c r="AT15" s="1">
        <v>1.7</v>
      </c>
      <c r="AU15" s="1">
        <v>0</v>
      </c>
      <c r="AV15" s="1">
        <v>0</v>
      </c>
      <c r="AX15" s="1">
        <v>8.9</v>
      </c>
      <c r="AY15" s="1">
        <v>1.1000000000000001</v>
      </c>
      <c r="AZ15" s="1">
        <v>0</v>
      </c>
      <c r="BA15" s="1">
        <v>0</v>
      </c>
      <c r="BB15" s="1">
        <v>1.1000000000000001</v>
      </c>
      <c r="BC15" s="1">
        <v>15.8</v>
      </c>
      <c r="BD15" s="1">
        <v>9.4</v>
      </c>
      <c r="BE15" s="1">
        <v>5.5</v>
      </c>
      <c r="BF15" s="1">
        <v>0.4</v>
      </c>
      <c r="BG15" s="1">
        <v>2.1</v>
      </c>
      <c r="BH15" s="1">
        <v>1.8</v>
      </c>
      <c r="BI15" s="1">
        <v>1.61</v>
      </c>
      <c r="BJ15" s="1">
        <v>33</v>
      </c>
      <c r="BK15" s="1">
        <v>25.2</v>
      </c>
      <c r="BL15" s="1">
        <v>76</v>
      </c>
      <c r="BM15" s="1">
        <v>4.5</v>
      </c>
      <c r="BN15" s="1">
        <v>0.9</v>
      </c>
      <c r="BO15" s="1">
        <v>20</v>
      </c>
      <c r="BP15" s="1">
        <v>0.9</v>
      </c>
      <c r="BQ15" s="1">
        <v>0.1</v>
      </c>
      <c r="BR15" s="1">
        <v>11</v>
      </c>
      <c r="BS15" s="1">
        <v>0</v>
      </c>
      <c r="BT15" s="1">
        <v>0</v>
      </c>
      <c r="BU15" s="1">
        <v>10</v>
      </c>
      <c r="BV15" s="1">
        <v>0</v>
      </c>
      <c r="BW15" s="1">
        <v>0</v>
      </c>
      <c r="BX15" s="1">
        <v>0</v>
      </c>
      <c r="BY15" s="1">
        <v>47.5</v>
      </c>
      <c r="BZ15" s="1">
        <v>0</v>
      </c>
      <c r="CA15" s="1">
        <v>0.9</v>
      </c>
      <c r="CB15" s="1">
        <v>0.1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3.8030871900000012</v>
      </c>
      <c r="CL15" s="1">
        <v>2</v>
      </c>
    </row>
    <row r="16" spans="1:90" x14ac:dyDescent="0.25">
      <c r="A16" s="1" t="s">
        <v>68</v>
      </c>
      <c r="B16" s="1">
        <v>6.1</v>
      </c>
      <c r="C16" s="1">
        <v>9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0.89</v>
      </c>
      <c r="V16" s="1">
        <v>0.56000000000000005</v>
      </c>
      <c r="W16" s="1">
        <v>63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0.11</v>
      </c>
      <c r="AI16" s="1">
        <v>0</v>
      </c>
      <c r="AJ16" s="1">
        <v>0.67</v>
      </c>
      <c r="AK16" s="1">
        <v>0</v>
      </c>
      <c r="AL16" s="1">
        <v>0</v>
      </c>
      <c r="AM16" s="1">
        <v>24.82</v>
      </c>
      <c r="AN16" s="1">
        <v>0</v>
      </c>
      <c r="AO16" s="1">
        <v>4.0999999999999996</v>
      </c>
      <c r="AP16" s="1">
        <v>14.33</v>
      </c>
      <c r="AQ16" s="1">
        <v>22.33</v>
      </c>
      <c r="AR16" s="1">
        <v>0.33</v>
      </c>
      <c r="AS16" s="1">
        <v>5.67</v>
      </c>
      <c r="AT16" s="1">
        <v>0.33</v>
      </c>
      <c r="AU16" s="1">
        <v>0</v>
      </c>
      <c r="AV16" s="1">
        <v>0</v>
      </c>
      <c r="AX16" s="1">
        <v>6.67</v>
      </c>
      <c r="AY16" s="1">
        <v>1.1100000000000001</v>
      </c>
      <c r="AZ16" s="1">
        <v>0</v>
      </c>
      <c r="BA16" s="1">
        <v>0</v>
      </c>
      <c r="BB16" s="1">
        <v>1.1100000000000001</v>
      </c>
      <c r="BC16" s="1">
        <v>10.89</v>
      </c>
      <c r="BD16" s="1">
        <v>7.11</v>
      </c>
      <c r="BE16" s="1">
        <v>3.67</v>
      </c>
      <c r="BF16" s="1">
        <v>0.78</v>
      </c>
      <c r="BG16" s="1">
        <v>2.33</v>
      </c>
      <c r="BH16" s="1">
        <v>1.44</v>
      </c>
      <c r="BI16" s="1">
        <v>1.26</v>
      </c>
      <c r="BJ16" s="1">
        <v>25.44</v>
      </c>
      <c r="BK16" s="1">
        <v>20.67</v>
      </c>
      <c r="BL16" s="1">
        <v>81</v>
      </c>
      <c r="BM16" s="1">
        <v>4.78</v>
      </c>
      <c r="BN16" s="1">
        <v>2</v>
      </c>
      <c r="BO16" s="1">
        <v>42</v>
      </c>
      <c r="BP16" s="1">
        <v>0.89</v>
      </c>
      <c r="BQ16" s="1">
        <v>0.56000000000000005</v>
      </c>
      <c r="BR16" s="1">
        <v>63</v>
      </c>
      <c r="BS16" s="1">
        <v>0</v>
      </c>
      <c r="BT16" s="1">
        <v>0</v>
      </c>
      <c r="BU16" s="1">
        <v>9</v>
      </c>
      <c r="BV16" s="1">
        <v>0</v>
      </c>
      <c r="BW16" s="1">
        <v>0</v>
      </c>
      <c r="BX16" s="1">
        <v>0</v>
      </c>
      <c r="BY16" s="1">
        <v>35.67</v>
      </c>
      <c r="BZ16" s="1">
        <v>0</v>
      </c>
      <c r="CA16" s="1">
        <v>0.89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4.244422450000001</v>
      </c>
      <c r="CL16" s="1">
        <v>2</v>
      </c>
    </row>
    <row r="17" spans="1:90" x14ac:dyDescent="0.25">
      <c r="A17" s="1" t="s">
        <v>70</v>
      </c>
      <c r="B17" s="1">
        <v>5.5</v>
      </c>
      <c r="C17" s="1">
        <v>9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4.67</v>
      </c>
      <c r="V17" s="1">
        <v>1.56</v>
      </c>
      <c r="W17" s="1">
        <v>33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3.11</v>
      </c>
      <c r="AH17" s="1">
        <v>0.11</v>
      </c>
      <c r="AI17" s="1">
        <v>0</v>
      </c>
      <c r="AJ17" s="1">
        <v>0.33</v>
      </c>
      <c r="AK17" s="1">
        <v>0</v>
      </c>
      <c r="AL17" s="1">
        <v>0</v>
      </c>
      <c r="AM17" s="1">
        <v>28.13</v>
      </c>
      <c r="AN17" s="1">
        <v>0</v>
      </c>
      <c r="AO17" s="1">
        <v>3.3</v>
      </c>
      <c r="AP17" s="1">
        <v>16.440000000000001</v>
      </c>
      <c r="AQ17" s="1">
        <v>22.11</v>
      </c>
      <c r="AR17" s="1">
        <v>0.78</v>
      </c>
      <c r="AS17" s="1">
        <v>4.67</v>
      </c>
      <c r="AT17" s="1">
        <v>1.78</v>
      </c>
      <c r="AU17" s="1">
        <v>0.11</v>
      </c>
      <c r="AV17" s="1">
        <v>0.11</v>
      </c>
      <c r="AW17" s="1">
        <v>100</v>
      </c>
      <c r="AX17" s="1">
        <v>8.89</v>
      </c>
      <c r="AY17" s="1">
        <v>0.33</v>
      </c>
      <c r="AZ17" s="1">
        <v>0</v>
      </c>
      <c r="BA17" s="1">
        <v>0</v>
      </c>
      <c r="BB17" s="1">
        <v>0.33</v>
      </c>
      <c r="BC17" s="1">
        <v>15.56</v>
      </c>
      <c r="BD17" s="1">
        <v>10</v>
      </c>
      <c r="BE17" s="1">
        <v>4.8899999999999997</v>
      </c>
      <c r="BF17" s="1">
        <v>0.89</v>
      </c>
      <c r="BG17" s="1">
        <v>2.2200000000000002</v>
      </c>
      <c r="BH17" s="1">
        <v>2.33</v>
      </c>
      <c r="BI17" s="1">
        <v>1.75</v>
      </c>
      <c r="BJ17" s="1">
        <v>31</v>
      </c>
      <c r="BK17" s="1">
        <v>22.56</v>
      </c>
      <c r="BL17" s="1">
        <v>73</v>
      </c>
      <c r="BM17" s="1">
        <v>10.44</v>
      </c>
      <c r="BN17" s="1">
        <v>3.56</v>
      </c>
      <c r="BO17" s="1">
        <v>34</v>
      </c>
      <c r="BP17" s="1">
        <v>4.67</v>
      </c>
      <c r="BQ17" s="1">
        <v>1.56</v>
      </c>
      <c r="BR17" s="1">
        <v>33</v>
      </c>
      <c r="BS17" s="1">
        <v>0</v>
      </c>
      <c r="BT17" s="1">
        <v>0</v>
      </c>
      <c r="BU17" s="1">
        <v>9</v>
      </c>
      <c r="BV17" s="1">
        <v>0</v>
      </c>
      <c r="BW17" s="1">
        <v>0</v>
      </c>
      <c r="BX17" s="1">
        <v>0</v>
      </c>
      <c r="BY17" s="1">
        <v>40.56</v>
      </c>
      <c r="BZ17" s="1">
        <v>0</v>
      </c>
      <c r="CA17" s="1">
        <v>4.67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3.9882372600000009</v>
      </c>
      <c r="CL17" s="1">
        <v>2</v>
      </c>
    </row>
    <row r="18" spans="1:90" x14ac:dyDescent="0.25">
      <c r="A18" s="1" t="s">
        <v>84</v>
      </c>
      <c r="B18" s="1">
        <v>4.5</v>
      </c>
      <c r="C18" s="1">
        <v>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1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18.2</v>
      </c>
      <c r="AN18" s="1">
        <v>0</v>
      </c>
      <c r="AO18" s="1">
        <v>1.7</v>
      </c>
      <c r="AP18" s="1">
        <v>15</v>
      </c>
      <c r="AQ18" s="1">
        <v>15</v>
      </c>
      <c r="AR18" s="1">
        <v>0</v>
      </c>
      <c r="AS18" s="1">
        <v>1</v>
      </c>
      <c r="AT18" s="1">
        <v>3</v>
      </c>
      <c r="AU18" s="1">
        <v>0</v>
      </c>
      <c r="AV18" s="1">
        <v>0</v>
      </c>
      <c r="AX18" s="1">
        <v>12</v>
      </c>
      <c r="AY18" s="1">
        <v>1</v>
      </c>
      <c r="AZ18" s="1">
        <v>0</v>
      </c>
      <c r="BA18" s="1">
        <v>0</v>
      </c>
      <c r="BB18" s="1">
        <v>1</v>
      </c>
      <c r="BC18" s="1">
        <v>15</v>
      </c>
      <c r="BD18" s="1">
        <v>9</v>
      </c>
      <c r="BE18" s="1">
        <v>6</v>
      </c>
      <c r="BF18" s="1">
        <v>1</v>
      </c>
      <c r="BG18" s="1">
        <v>5</v>
      </c>
      <c r="BH18" s="1">
        <v>5</v>
      </c>
      <c r="BI18" s="1">
        <v>2.5</v>
      </c>
      <c r="BJ18" s="1">
        <v>40</v>
      </c>
      <c r="BK18" s="1">
        <v>29</v>
      </c>
      <c r="BL18" s="1">
        <v>73</v>
      </c>
      <c r="BM18" s="1">
        <v>13</v>
      </c>
      <c r="BN18" s="1">
        <v>5</v>
      </c>
      <c r="BO18" s="1">
        <v>38</v>
      </c>
      <c r="BP18" s="1">
        <v>3</v>
      </c>
      <c r="BQ18" s="1">
        <v>1</v>
      </c>
      <c r="BR18" s="1">
        <v>33</v>
      </c>
      <c r="BS18" s="1">
        <v>0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53</v>
      </c>
      <c r="BZ18" s="1">
        <v>0</v>
      </c>
      <c r="CA18" s="1">
        <v>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4.9239386999999999</v>
      </c>
      <c r="CL18" s="1">
        <v>2</v>
      </c>
    </row>
    <row r="19" spans="1:90" x14ac:dyDescent="0.25">
      <c r="A19" s="1" t="s">
        <v>75</v>
      </c>
      <c r="B19" s="1">
        <v>5</v>
      </c>
      <c r="C19" s="1">
        <v>10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2.5</v>
      </c>
      <c r="V19" s="1">
        <v>0.6</v>
      </c>
      <c r="W19" s="1">
        <v>24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2.7</v>
      </c>
      <c r="AH19" s="1">
        <v>0</v>
      </c>
      <c r="AI19" s="1">
        <v>0</v>
      </c>
      <c r="AJ19" s="1">
        <v>0.3</v>
      </c>
      <c r="AK19" s="1">
        <v>0</v>
      </c>
      <c r="AL19" s="1">
        <v>0</v>
      </c>
      <c r="AM19" s="1">
        <v>21.86</v>
      </c>
      <c r="AN19" s="1">
        <v>0</v>
      </c>
      <c r="AO19" s="1">
        <v>3.8</v>
      </c>
      <c r="AP19" s="1">
        <v>13.4</v>
      </c>
      <c r="AQ19" s="1">
        <v>17</v>
      </c>
      <c r="AR19" s="1">
        <v>0.2</v>
      </c>
      <c r="AS19" s="1">
        <v>3.5</v>
      </c>
      <c r="AT19" s="1">
        <v>1.1000000000000001</v>
      </c>
      <c r="AU19" s="1">
        <v>0</v>
      </c>
      <c r="AV19" s="1">
        <v>0</v>
      </c>
      <c r="AX19" s="1">
        <v>7.2</v>
      </c>
      <c r="AY19" s="1">
        <v>0.5</v>
      </c>
      <c r="AZ19" s="1">
        <v>0</v>
      </c>
      <c r="BA19" s="1">
        <v>0</v>
      </c>
      <c r="BB19" s="1">
        <v>0.5</v>
      </c>
      <c r="BC19" s="1">
        <v>11.8</v>
      </c>
      <c r="BD19" s="1">
        <v>8.1</v>
      </c>
      <c r="BE19" s="1">
        <v>3.9</v>
      </c>
      <c r="BF19" s="1">
        <v>0.9</v>
      </c>
      <c r="BG19" s="1">
        <v>2.6</v>
      </c>
      <c r="BH19" s="1">
        <v>1.3</v>
      </c>
      <c r="BI19" s="1">
        <v>1.18</v>
      </c>
      <c r="BJ19" s="1">
        <v>19.3</v>
      </c>
      <c r="BK19" s="1">
        <v>11.7</v>
      </c>
      <c r="BL19" s="1">
        <v>61</v>
      </c>
      <c r="BM19" s="1">
        <v>8.1</v>
      </c>
      <c r="BN19" s="1">
        <v>2.1</v>
      </c>
      <c r="BO19" s="1">
        <v>26</v>
      </c>
      <c r="BP19" s="1">
        <v>2.5</v>
      </c>
      <c r="BQ19" s="1">
        <v>0.6</v>
      </c>
      <c r="BR19" s="1">
        <v>24</v>
      </c>
      <c r="BS19" s="1">
        <v>0</v>
      </c>
      <c r="BT19" s="1">
        <v>0</v>
      </c>
      <c r="BU19" s="1">
        <v>10</v>
      </c>
      <c r="BV19" s="1">
        <v>0</v>
      </c>
      <c r="BW19" s="1">
        <v>0</v>
      </c>
      <c r="BX19" s="1">
        <v>0</v>
      </c>
      <c r="BY19" s="1">
        <v>29.2</v>
      </c>
      <c r="BZ19" s="1">
        <v>0</v>
      </c>
      <c r="CA19" s="1">
        <v>2.5</v>
      </c>
      <c r="CB19" s="1">
        <v>0.1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4.2101213799999995</v>
      </c>
      <c r="CL19" s="1">
        <v>2</v>
      </c>
    </row>
    <row r="20" spans="1:90" x14ac:dyDescent="0.25">
      <c r="A20" s="1" t="s">
        <v>61</v>
      </c>
      <c r="B20" s="1">
        <v>4.5999999999999996</v>
      </c>
      <c r="C20" s="1">
        <v>10</v>
      </c>
      <c r="D20" s="1">
        <v>90</v>
      </c>
      <c r="E20" s="1">
        <v>7.0000000000000007E-2</v>
      </c>
      <c r="F20" s="1">
        <v>0</v>
      </c>
      <c r="G20" s="1">
        <v>0.1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6.1</v>
      </c>
      <c r="V20" s="1">
        <v>1.2</v>
      </c>
      <c r="W20" s="1">
        <v>20</v>
      </c>
      <c r="X20" s="1">
        <v>0</v>
      </c>
      <c r="Y20" s="1">
        <v>0</v>
      </c>
      <c r="AA20" s="1">
        <v>0</v>
      </c>
      <c r="AB20" s="1">
        <v>0</v>
      </c>
      <c r="AC20" s="1">
        <v>0.2</v>
      </c>
      <c r="AD20" s="1">
        <v>0.2</v>
      </c>
      <c r="AE20" s="1">
        <v>0.08</v>
      </c>
      <c r="AF20" s="1">
        <v>0</v>
      </c>
      <c r="AG20" s="1">
        <v>2.4</v>
      </c>
      <c r="AH20" s="1">
        <v>0.2</v>
      </c>
      <c r="AI20" s="1">
        <v>0</v>
      </c>
      <c r="AJ20" s="1">
        <v>0.4</v>
      </c>
      <c r="AK20" s="1">
        <v>0</v>
      </c>
      <c r="AL20" s="1">
        <v>2</v>
      </c>
      <c r="AM20" s="1">
        <v>20.399999999999999</v>
      </c>
      <c r="AN20" s="1">
        <v>0.2</v>
      </c>
      <c r="AO20" s="1">
        <v>3.5</v>
      </c>
      <c r="AP20" s="1">
        <v>15.5</v>
      </c>
      <c r="AQ20" s="1">
        <v>20.3</v>
      </c>
      <c r="AR20" s="1">
        <v>0.3</v>
      </c>
      <c r="AS20" s="1">
        <v>3.6</v>
      </c>
      <c r="AT20" s="1">
        <v>1.1000000000000001</v>
      </c>
      <c r="AU20" s="1">
        <v>0.2</v>
      </c>
      <c r="AV20" s="1">
        <v>0.1</v>
      </c>
      <c r="AW20" s="1">
        <v>50</v>
      </c>
      <c r="AX20" s="1">
        <v>10.3</v>
      </c>
      <c r="AY20" s="1">
        <v>0.8</v>
      </c>
      <c r="AZ20" s="1">
        <v>0</v>
      </c>
      <c r="BA20" s="1">
        <v>0</v>
      </c>
      <c r="BB20" s="1">
        <v>0.8</v>
      </c>
      <c r="BC20" s="1">
        <v>12.7</v>
      </c>
      <c r="BD20" s="1">
        <v>7.2</v>
      </c>
      <c r="BE20" s="1">
        <v>3.8</v>
      </c>
      <c r="BF20" s="1">
        <v>0.6</v>
      </c>
      <c r="BG20" s="1">
        <v>1.5</v>
      </c>
      <c r="BH20" s="1">
        <v>1.7</v>
      </c>
      <c r="BI20" s="1">
        <v>1.35</v>
      </c>
      <c r="BJ20" s="1">
        <v>42.6</v>
      </c>
      <c r="BK20" s="1">
        <v>30.2</v>
      </c>
      <c r="BL20" s="1">
        <v>71</v>
      </c>
      <c r="BM20" s="1">
        <v>13.9</v>
      </c>
      <c r="BN20" s="1">
        <v>3.5</v>
      </c>
      <c r="BO20" s="1">
        <v>25</v>
      </c>
      <c r="BP20" s="1">
        <v>6.1</v>
      </c>
      <c r="BQ20" s="1">
        <v>1.2</v>
      </c>
      <c r="BR20" s="1">
        <v>20</v>
      </c>
      <c r="BS20" s="1">
        <v>0.1</v>
      </c>
      <c r="BT20" s="1">
        <v>0.1</v>
      </c>
      <c r="BU20" s="1">
        <v>10</v>
      </c>
      <c r="BV20" s="1">
        <v>0</v>
      </c>
      <c r="BW20" s="1">
        <v>0</v>
      </c>
      <c r="BX20" s="1">
        <v>0</v>
      </c>
      <c r="BY20" s="1">
        <v>54.6</v>
      </c>
      <c r="BZ20" s="1">
        <v>0</v>
      </c>
      <c r="CA20" s="1">
        <v>6.1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5.7836756199999986</v>
      </c>
      <c r="CL20" s="1">
        <v>-1</v>
      </c>
    </row>
    <row r="21" spans="1:90" x14ac:dyDescent="0.25">
      <c r="A21" s="1" t="s">
        <v>78</v>
      </c>
      <c r="B21" s="1">
        <v>6</v>
      </c>
      <c r="C21" s="1">
        <v>9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2.11</v>
      </c>
      <c r="V21" s="1">
        <v>0.67</v>
      </c>
      <c r="W21" s="1">
        <v>32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2.44</v>
      </c>
      <c r="AH21" s="1">
        <v>0</v>
      </c>
      <c r="AI21" s="1">
        <v>0</v>
      </c>
      <c r="AJ21" s="1">
        <v>0.56000000000000005</v>
      </c>
      <c r="AK21" s="1">
        <v>0</v>
      </c>
      <c r="AL21" s="1">
        <v>0</v>
      </c>
      <c r="AM21" s="1">
        <v>23.96</v>
      </c>
      <c r="AN21" s="1">
        <v>0</v>
      </c>
      <c r="AO21" s="1">
        <v>3.7</v>
      </c>
      <c r="AP21" s="1">
        <v>15.78</v>
      </c>
      <c r="AQ21" s="1">
        <v>22.44</v>
      </c>
      <c r="AR21" s="1">
        <v>0.44</v>
      </c>
      <c r="AS21" s="1">
        <v>4.8899999999999997</v>
      </c>
      <c r="AT21" s="1">
        <v>0.89</v>
      </c>
      <c r="AU21" s="1">
        <v>0.11</v>
      </c>
      <c r="AV21" s="1">
        <v>0</v>
      </c>
      <c r="AW21" s="1">
        <v>0</v>
      </c>
      <c r="AX21" s="1">
        <v>9.33</v>
      </c>
      <c r="AY21" s="1">
        <v>2.2200000000000002</v>
      </c>
      <c r="AZ21" s="1">
        <v>0</v>
      </c>
      <c r="BA21" s="1">
        <v>0</v>
      </c>
      <c r="BB21" s="1">
        <v>2.2200000000000002</v>
      </c>
      <c r="BC21" s="1">
        <v>10.67</v>
      </c>
      <c r="BD21" s="1">
        <v>7.89</v>
      </c>
      <c r="BE21" s="1">
        <v>3.56</v>
      </c>
      <c r="BF21" s="1">
        <v>1</v>
      </c>
      <c r="BG21" s="1">
        <v>2.11</v>
      </c>
      <c r="BH21" s="1">
        <v>1.67</v>
      </c>
      <c r="BI21" s="1">
        <v>1.23</v>
      </c>
      <c r="BJ21" s="1">
        <v>30.78</v>
      </c>
      <c r="BK21" s="1">
        <v>25.89</v>
      </c>
      <c r="BL21" s="1">
        <v>84</v>
      </c>
      <c r="BM21" s="1">
        <v>6.22</v>
      </c>
      <c r="BN21" s="1">
        <v>2.56</v>
      </c>
      <c r="BO21" s="1">
        <v>41</v>
      </c>
      <c r="BP21" s="1">
        <v>2.11</v>
      </c>
      <c r="BQ21" s="1">
        <v>0.67</v>
      </c>
      <c r="BR21" s="1">
        <v>32</v>
      </c>
      <c r="BS21" s="1">
        <v>0</v>
      </c>
      <c r="BT21" s="1">
        <v>0</v>
      </c>
      <c r="BU21" s="1">
        <v>9</v>
      </c>
      <c r="BV21" s="1">
        <v>0</v>
      </c>
      <c r="BW21" s="1">
        <v>0</v>
      </c>
      <c r="BX21" s="1">
        <v>0</v>
      </c>
      <c r="BY21" s="1">
        <v>42.67</v>
      </c>
      <c r="BZ21" s="1">
        <v>0</v>
      </c>
      <c r="CA21" s="1">
        <v>2.11</v>
      </c>
      <c r="CB21" s="1">
        <v>0.11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5.8839604599999991</v>
      </c>
      <c r="CL21" s="1">
        <v>-1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GW3</vt:lpstr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2022-01-30T11:31:56Z</dcterms:created>
  <dcterms:modified xsi:type="dcterms:W3CDTF">2022-02-05T15:35:34Z</dcterms:modified>
</cp:coreProperties>
</file>