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d" sheetId="1" r:id="rId4"/>
    <sheet state="visible" name="assignments" sheetId="2" r:id="rId5"/>
    <sheet state="visible" name="total" sheetId="3" r:id="rId6"/>
  </sheets>
  <definedNames/>
  <calcPr/>
</workbook>
</file>

<file path=xl/sharedStrings.xml><?xml version="1.0" encoding="utf-8"?>
<sst xmlns="http://schemas.openxmlformats.org/spreadsheetml/2006/main" count="96" uniqueCount="66">
  <si>
    <t>Ablay Kundyz</t>
  </si>
  <si>
    <t>ok</t>
  </si>
  <si>
    <t>Abzhanov Assylan</t>
  </si>
  <si>
    <t>Adil Dinassyl</t>
  </si>
  <si>
    <t>Aibolat Dilnaz</t>
  </si>
  <si>
    <t>Aitu Nursaule</t>
  </si>
  <si>
    <t>Akimkozha Zanggar</t>
  </si>
  <si>
    <t>Ali Salida</t>
  </si>
  <si>
    <t>Alisher Nurgul</t>
  </si>
  <si>
    <t>Aman Shapagat</t>
  </si>
  <si>
    <t>Anarbayeva Dana</t>
  </si>
  <si>
    <t>Azhibayev Amir</t>
  </si>
  <si>
    <t>Batyrbek Nurbol</t>
  </si>
  <si>
    <t>Duisen Symbat</t>
  </si>
  <si>
    <t>Kairova Balerke</t>
  </si>
  <si>
    <t>Khalel Daryn</t>
  </si>
  <si>
    <t>Lukbek Yelubay</t>
  </si>
  <si>
    <t>Maksatkyzy Malika</t>
  </si>
  <si>
    <t>Mukhametkhanova Aruzhan</t>
  </si>
  <si>
    <t>Omar Zhaniya</t>
  </si>
  <si>
    <t>Ospan Adilet</t>
  </si>
  <si>
    <t>Ryszhanov Amannurly</t>
  </si>
  <si>
    <t>Sabirova Zhansaya</t>
  </si>
  <si>
    <t>Sapargaliyeva Guldar</t>
  </si>
  <si>
    <t>Seksenbay Akboken</t>
  </si>
  <si>
    <t>Sharimbaev Batir</t>
  </si>
  <si>
    <t>Sharip Merey</t>
  </si>
  <si>
    <t>Shayakhmetova Dayana</t>
  </si>
  <si>
    <t>Karatayev Nassikhat</t>
  </si>
  <si>
    <t>Sultanali Shadiyarkhan</t>
  </si>
  <si>
    <t>Tileubayev Aslan</t>
  </si>
  <si>
    <t>Turekhan Aidana</t>
  </si>
  <si>
    <t>Yerniyazov Dias</t>
  </si>
  <si>
    <t>Zhakupova Zarina</t>
  </si>
  <si>
    <t>Zhassaganbergenov Baubek</t>
  </si>
  <si>
    <t>No</t>
  </si>
  <si>
    <t>Student</t>
  </si>
  <si>
    <t>Practice 0</t>
  </si>
  <si>
    <t>assignment 1</t>
  </si>
  <si>
    <t>assignment 2</t>
  </si>
  <si>
    <t>assignment 3</t>
  </si>
  <si>
    <t>assignment 4</t>
  </si>
  <si>
    <t>assignment 5</t>
  </si>
  <si>
    <t>assignment 6</t>
  </si>
  <si>
    <t>assignment 7</t>
  </si>
  <si>
    <t>assignment 8</t>
  </si>
  <si>
    <t>assignments_total (20)</t>
  </si>
  <si>
    <t>quiz(10)</t>
  </si>
  <si>
    <t>quiz(100/10)</t>
  </si>
  <si>
    <t>midterm theory(15)</t>
  </si>
  <si>
    <t>midterm practice(15)</t>
  </si>
  <si>
    <t>mid(100/30)</t>
  </si>
  <si>
    <t>Average</t>
  </si>
  <si>
    <t>Count</t>
  </si>
  <si>
    <t>Quiz 1(10)</t>
  </si>
  <si>
    <t>Mid(30)</t>
  </si>
  <si>
    <t>Assignments(20)</t>
  </si>
  <si>
    <t>Prefinal grade (60)</t>
  </si>
  <si>
    <t>Quiz 2(10) add for final</t>
  </si>
  <si>
    <t>attendance(10)</t>
  </si>
  <si>
    <t>final project(10)</t>
  </si>
  <si>
    <t>theory(10)</t>
  </si>
  <si>
    <t>final total (40)</t>
  </si>
  <si>
    <t>prefinal to portal</t>
  </si>
  <si>
    <t>final to portal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</si>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</sst>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9.0"/>
      <color rgb="FF999999"/>
      <name val="Arial"/>
    </font>
    <font>
      <sz val="9.0"/>
      <color rgb="FF000000"/>
      <name val="Arial"/>
    </font>
    <font>
      <sz val="8.0"/>
      <color rgb="FF000000"/>
      <name val="Arial"/>
    </font>
    <font>
      <color rgb="FF000000"/>
      <name val="Arial"/>
    </font>
    <font>
      <sz val="10.0"/>
      <color theme="1"/>
      <name val="Arial"/>
    </font>
    <font>
      <color theme="1"/>
      <name val="Arial"/>
    </font>
    <font>
      <sz val="11.0"/>
      <color rgb="FFF7981D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left" readingOrder="0"/>
    </xf>
    <xf borderId="0" fillId="2" fontId="3" numFmtId="0" xfId="0" applyAlignment="1" applyFont="1">
      <alignment horizontal="left" readingOrder="0"/>
    </xf>
    <xf borderId="0" fillId="2" fontId="1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2" fontId="0" numFmtId="0" xfId="0" applyAlignment="1" applyFont="1">
      <alignment horizontal="center" readingOrder="0"/>
    </xf>
    <xf borderId="0" fillId="2" fontId="0" numFmtId="0" xfId="0" applyAlignment="1" applyFont="1">
      <alignment horizontal="right" readingOrder="0"/>
    </xf>
    <xf borderId="0" fillId="0" fontId="5" numFmtId="0" xfId="0" applyFont="1"/>
    <xf borderId="0" fillId="0" fontId="6" numFmtId="0" xfId="0" applyFont="1"/>
    <xf borderId="0" fillId="3" fontId="5" numFmtId="0" xfId="0" applyAlignment="1" applyFill="1" applyFont="1">
      <alignment readingOrder="0"/>
    </xf>
    <xf borderId="0" fillId="3" fontId="0" numFmtId="0" xfId="0" applyAlignment="1" applyFont="1">
      <alignment horizontal="center" readingOrder="0"/>
    </xf>
    <xf borderId="0" fillId="3" fontId="5" numFmtId="0" xfId="0" applyFont="1"/>
    <xf borderId="0" fillId="3" fontId="0" numFmtId="0" xfId="0" applyAlignment="1" applyFont="1">
      <alignment horizontal="right" readingOrder="0"/>
    </xf>
    <xf borderId="0" fillId="3" fontId="6" numFmtId="0" xfId="0" applyFont="1"/>
    <xf borderId="0" fillId="3" fontId="5" numFmtId="0" xfId="0" applyAlignment="1" applyFont="1">
      <alignment horizontal="right" readingOrder="0"/>
    </xf>
    <xf borderId="0" fillId="4" fontId="6" numFmtId="0" xfId="0" applyAlignment="1" applyFill="1" applyFont="1">
      <alignment readingOrder="0"/>
    </xf>
    <xf borderId="0" fillId="5" fontId="6" numFmtId="0" xfId="0" applyAlignment="1" applyFill="1" applyFont="1">
      <alignment readingOrder="0"/>
    </xf>
    <xf borderId="0" fillId="4" fontId="6" numFmtId="0" xfId="0" applyFont="1"/>
    <xf borderId="0" fillId="5" fontId="6" numFmtId="0" xfId="0" applyFont="1"/>
    <xf borderId="0" fillId="6" fontId="6" numFmtId="0" xfId="0" applyAlignment="1" applyFill="1" applyFont="1">
      <alignment readingOrder="0"/>
    </xf>
    <xf borderId="0" fillId="7" fontId="6" numFmtId="0" xfId="0" applyAlignment="1" applyFill="1" applyFont="1">
      <alignment readingOrder="0"/>
    </xf>
    <xf borderId="0" fillId="3" fontId="6" numFmtId="0" xfId="0" applyAlignment="1" applyFont="1">
      <alignment readingOrder="0"/>
    </xf>
    <xf borderId="0" fillId="3" fontId="2" numFmtId="0" xfId="0" applyAlignment="1" applyFont="1">
      <alignment horizontal="center"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0"/>
    <col customWidth="1" min="4" max="4" width="30.14"/>
    <col customWidth="1" min="6" max="6" width="6.29"/>
  </cols>
  <sheetData>
    <row r="1">
      <c r="A1" s="1">
        <v>1.0</v>
      </c>
      <c r="B1" s="2">
        <v>1.9010901E8</v>
      </c>
      <c r="C1" s="3" t="s">
        <v>0</v>
      </c>
      <c r="D1" s="1" t="str">
        <f t="shared" ref="D1:D34" si="1">CONCAT(B1,"@stu.sdu.edu.kz")</f>
        <v>190109010@stu.sdu.edu.kz</v>
      </c>
      <c r="E1" s="2">
        <v>10.0</v>
      </c>
      <c r="F1" s="2" t="s">
        <v>1</v>
      </c>
      <c r="G1" s="2"/>
      <c r="H1" s="2"/>
      <c r="I1" s="4"/>
      <c r="J1" s="5"/>
    </row>
    <row r="2">
      <c r="A2" s="1">
        <v>2.0</v>
      </c>
      <c r="B2" s="2">
        <v>1.9010313E8</v>
      </c>
      <c r="C2" s="3" t="s">
        <v>2</v>
      </c>
      <c r="D2" s="1" t="str">
        <f t="shared" si="1"/>
        <v>190103130@stu.sdu.edu.kz</v>
      </c>
      <c r="E2" s="2">
        <v>10.0</v>
      </c>
      <c r="F2" s="2" t="s">
        <v>1</v>
      </c>
      <c r="G2" s="2"/>
      <c r="H2" s="3"/>
      <c r="I2" s="2"/>
      <c r="J2" s="2"/>
      <c r="K2" s="4"/>
      <c r="L2" s="5"/>
    </row>
    <row r="3">
      <c r="A3" s="1">
        <v>3.0</v>
      </c>
      <c r="B3" s="2">
        <v>1.90107021E8</v>
      </c>
      <c r="C3" s="3" t="s">
        <v>3</v>
      </c>
      <c r="D3" s="1" t="str">
        <f t="shared" si="1"/>
        <v>190107021@stu.sdu.edu.kz</v>
      </c>
      <c r="E3" s="2">
        <v>9.3</v>
      </c>
      <c r="F3" s="2" t="s">
        <v>1</v>
      </c>
      <c r="G3" s="2"/>
      <c r="H3" s="3"/>
      <c r="I3" s="2"/>
      <c r="J3" s="2"/>
      <c r="K3" s="4"/>
      <c r="L3" s="5"/>
    </row>
    <row r="4">
      <c r="A4" s="1">
        <v>4.0</v>
      </c>
      <c r="B4" s="2">
        <v>1.90109006E8</v>
      </c>
      <c r="C4" s="3" t="s">
        <v>4</v>
      </c>
      <c r="D4" s="1" t="str">
        <f t="shared" si="1"/>
        <v>190109006@stu.sdu.edu.kz</v>
      </c>
      <c r="E4" s="2">
        <v>10.0</v>
      </c>
      <c r="F4" s="2" t="s">
        <v>1</v>
      </c>
      <c r="G4" s="2"/>
      <c r="H4" s="3"/>
      <c r="I4" s="2"/>
      <c r="J4" s="2"/>
      <c r="K4" s="4"/>
      <c r="L4" s="5"/>
    </row>
    <row r="5">
      <c r="A5" s="1">
        <v>5.0</v>
      </c>
      <c r="B5" s="2">
        <v>1.90109014E8</v>
      </c>
      <c r="C5" s="3" t="s">
        <v>5</v>
      </c>
      <c r="D5" s="1" t="str">
        <f t="shared" si="1"/>
        <v>190109014@stu.sdu.edu.kz</v>
      </c>
      <c r="E5" s="2">
        <v>10.0</v>
      </c>
      <c r="F5" s="2" t="s">
        <v>1</v>
      </c>
      <c r="G5" s="2"/>
      <c r="H5" s="3"/>
      <c r="I5" s="2"/>
      <c r="J5" s="2"/>
      <c r="K5" s="4"/>
      <c r="L5" s="5"/>
    </row>
    <row r="6">
      <c r="A6" s="1">
        <v>6.0</v>
      </c>
      <c r="B6" s="2">
        <v>1.90103221E8</v>
      </c>
      <c r="C6" s="3" t="s">
        <v>6</v>
      </c>
      <c r="D6" s="1" t="str">
        <f t="shared" si="1"/>
        <v>190103221@stu.sdu.edu.kz</v>
      </c>
      <c r="E6" s="2">
        <v>7.3</v>
      </c>
      <c r="F6" s="6"/>
      <c r="G6" s="2"/>
      <c r="H6" s="3"/>
      <c r="I6" s="2"/>
      <c r="J6" s="2"/>
      <c r="K6" s="4"/>
      <c r="L6" s="5"/>
    </row>
    <row r="7">
      <c r="A7" s="1">
        <v>7.0</v>
      </c>
      <c r="B7" s="2">
        <v>1.90103355E8</v>
      </c>
      <c r="C7" s="3" t="s">
        <v>7</v>
      </c>
      <c r="D7" s="1" t="str">
        <f t="shared" si="1"/>
        <v>190103355@stu.sdu.edu.kz</v>
      </c>
      <c r="E7" s="2">
        <v>10.0</v>
      </c>
      <c r="F7" s="2" t="s">
        <v>1</v>
      </c>
      <c r="G7" s="2"/>
      <c r="H7" s="3"/>
      <c r="I7" s="2"/>
      <c r="J7" s="2"/>
      <c r="K7" s="4"/>
      <c r="L7" s="5"/>
    </row>
    <row r="8">
      <c r="A8" s="1">
        <v>8.0</v>
      </c>
      <c r="B8" s="2">
        <v>1.90103158E8</v>
      </c>
      <c r="C8" s="3" t="s">
        <v>8</v>
      </c>
      <c r="D8" s="1" t="str">
        <f t="shared" si="1"/>
        <v>190103158@stu.sdu.edu.kz</v>
      </c>
      <c r="E8" s="2">
        <v>10.0</v>
      </c>
      <c r="F8" s="2" t="s">
        <v>1</v>
      </c>
      <c r="G8" s="2"/>
      <c r="H8" s="3"/>
      <c r="I8" s="2"/>
      <c r="J8" s="2"/>
      <c r="K8" s="4"/>
      <c r="L8" s="5"/>
    </row>
    <row r="9">
      <c r="A9" s="1">
        <v>9.0</v>
      </c>
      <c r="B9" s="2">
        <v>1.90109008E8</v>
      </c>
      <c r="C9" s="3" t="s">
        <v>9</v>
      </c>
      <c r="D9" s="1" t="str">
        <f t="shared" si="1"/>
        <v>190109008@stu.sdu.edu.kz</v>
      </c>
      <c r="E9" s="2">
        <v>10.0</v>
      </c>
      <c r="F9" s="2" t="s">
        <v>1</v>
      </c>
      <c r="G9" s="2"/>
      <c r="H9" s="3"/>
      <c r="I9" s="2"/>
      <c r="J9" s="2"/>
      <c r="K9" s="4"/>
      <c r="L9" s="5"/>
    </row>
    <row r="10">
      <c r="A10" s="1">
        <v>10.0</v>
      </c>
      <c r="B10" s="2">
        <v>1.90109002E8</v>
      </c>
      <c r="C10" s="3" t="s">
        <v>10</v>
      </c>
      <c r="D10" s="1" t="str">
        <f t="shared" si="1"/>
        <v>190109002@stu.sdu.edu.kz</v>
      </c>
      <c r="E10" s="2">
        <v>10.0</v>
      </c>
      <c r="F10" s="2" t="s">
        <v>1</v>
      </c>
      <c r="G10" s="2"/>
      <c r="H10" s="3"/>
      <c r="I10" s="2"/>
      <c r="J10" s="2"/>
      <c r="K10" s="4"/>
      <c r="L10" s="5"/>
    </row>
    <row r="11">
      <c r="A11" s="1">
        <v>11.0</v>
      </c>
      <c r="B11" s="2">
        <v>1.90103156E8</v>
      </c>
      <c r="C11" s="3" t="s">
        <v>11</v>
      </c>
      <c r="D11" s="1" t="str">
        <f t="shared" si="1"/>
        <v>190103156@stu.sdu.edu.kz</v>
      </c>
      <c r="E11" s="2">
        <v>10.0</v>
      </c>
      <c r="F11" s="6"/>
      <c r="G11" s="2"/>
      <c r="H11" s="3"/>
      <c r="I11" s="2"/>
      <c r="J11" s="2"/>
      <c r="K11" s="4"/>
      <c r="L11" s="5"/>
    </row>
    <row r="12">
      <c r="A12" s="1">
        <v>12.0</v>
      </c>
      <c r="B12" s="2">
        <v>1.90103087E8</v>
      </c>
      <c r="C12" s="3" t="s">
        <v>12</v>
      </c>
      <c r="D12" s="1" t="str">
        <f t="shared" si="1"/>
        <v>190103087@stu.sdu.edu.kz</v>
      </c>
      <c r="E12" s="7">
        <v>9.3</v>
      </c>
      <c r="F12" s="6"/>
      <c r="G12" s="2"/>
      <c r="H12" s="3"/>
      <c r="I12" s="2"/>
      <c r="J12" s="2"/>
      <c r="K12" s="4"/>
      <c r="L12" s="5"/>
    </row>
    <row r="13">
      <c r="A13" s="1">
        <v>13.0</v>
      </c>
      <c r="B13" s="2">
        <v>1.90113008E8</v>
      </c>
      <c r="C13" s="3" t="s">
        <v>13</v>
      </c>
      <c r="D13" s="1" t="str">
        <f t="shared" si="1"/>
        <v>190113008@stu.sdu.edu.kz</v>
      </c>
      <c r="E13" s="7">
        <v>9.3</v>
      </c>
      <c r="F13" s="2" t="s">
        <v>1</v>
      </c>
      <c r="G13" s="2"/>
      <c r="H13" s="3"/>
      <c r="I13" s="2"/>
      <c r="J13" s="2"/>
      <c r="K13" s="4"/>
      <c r="L13" s="5"/>
    </row>
    <row r="14">
      <c r="A14" s="1">
        <v>14.0</v>
      </c>
      <c r="B14" s="2">
        <v>1.90109009E8</v>
      </c>
      <c r="C14" s="3" t="s">
        <v>14</v>
      </c>
      <c r="D14" s="1" t="str">
        <f t="shared" si="1"/>
        <v>190109009@stu.sdu.edu.kz</v>
      </c>
      <c r="E14" s="2">
        <v>10.0</v>
      </c>
      <c r="F14" s="2" t="s">
        <v>1</v>
      </c>
      <c r="G14" s="2"/>
      <c r="H14" s="3"/>
      <c r="I14" s="2"/>
      <c r="J14" s="2"/>
      <c r="K14" s="4"/>
      <c r="L14" s="5"/>
    </row>
    <row r="15">
      <c r="A15" s="1">
        <v>15.0</v>
      </c>
      <c r="B15" s="2">
        <v>1.90103114E8</v>
      </c>
      <c r="C15" s="3" t="s">
        <v>15</v>
      </c>
      <c r="D15" s="1" t="str">
        <f t="shared" si="1"/>
        <v>190103114@stu.sdu.edu.kz</v>
      </c>
      <c r="E15" s="7">
        <v>9.3</v>
      </c>
      <c r="F15" s="2" t="s">
        <v>1</v>
      </c>
      <c r="G15" s="2"/>
      <c r="H15" s="3"/>
      <c r="I15" s="2"/>
      <c r="J15" s="2"/>
      <c r="K15" s="4"/>
      <c r="L15" s="5"/>
    </row>
    <row r="16">
      <c r="A16" s="1">
        <v>16.0</v>
      </c>
      <c r="B16" s="2">
        <v>1.90103201E8</v>
      </c>
      <c r="C16" s="3" t="s">
        <v>16</v>
      </c>
      <c r="D16" s="1" t="str">
        <f t="shared" si="1"/>
        <v>190103201@stu.sdu.edu.kz</v>
      </c>
      <c r="E16" s="2">
        <v>10.0</v>
      </c>
      <c r="F16" s="2" t="s">
        <v>1</v>
      </c>
      <c r="G16" s="2"/>
      <c r="H16" s="3"/>
      <c r="I16" s="2"/>
      <c r="J16" s="2"/>
      <c r="K16" s="4"/>
      <c r="L16" s="5"/>
    </row>
    <row r="17">
      <c r="A17" s="1">
        <v>17.0</v>
      </c>
      <c r="B17" s="2">
        <v>1.90109004E8</v>
      </c>
      <c r="C17" s="3" t="s">
        <v>17</v>
      </c>
      <c r="D17" s="1" t="str">
        <f t="shared" si="1"/>
        <v>190109004@stu.sdu.edu.kz</v>
      </c>
      <c r="E17" s="2">
        <v>10.0</v>
      </c>
      <c r="F17" s="2" t="s">
        <v>1</v>
      </c>
      <c r="G17" s="2"/>
      <c r="H17" s="3"/>
      <c r="I17" s="2"/>
      <c r="J17" s="2"/>
      <c r="K17" s="4"/>
      <c r="L17" s="5"/>
    </row>
    <row r="18">
      <c r="A18" s="1">
        <v>18.0</v>
      </c>
      <c r="B18" s="2">
        <v>1.90109017E8</v>
      </c>
      <c r="C18" s="3" t="s">
        <v>18</v>
      </c>
      <c r="D18" s="1" t="str">
        <f t="shared" si="1"/>
        <v>190109017@stu.sdu.edu.kz</v>
      </c>
      <c r="E18" s="7">
        <v>9.3</v>
      </c>
      <c r="F18" s="2" t="s">
        <v>1</v>
      </c>
      <c r="G18" s="2"/>
      <c r="H18" s="3"/>
      <c r="I18" s="2"/>
      <c r="J18" s="2"/>
      <c r="K18" s="4"/>
      <c r="L18" s="5"/>
    </row>
    <row r="19">
      <c r="A19" s="1">
        <v>19.0</v>
      </c>
      <c r="B19" s="2">
        <v>1.90103238E8</v>
      </c>
      <c r="C19" s="3" t="s">
        <v>19</v>
      </c>
      <c r="D19" s="1" t="str">
        <f t="shared" si="1"/>
        <v>190103238@stu.sdu.edu.kz</v>
      </c>
      <c r="E19" s="2">
        <v>10.0</v>
      </c>
      <c r="F19" s="2" t="s">
        <v>1</v>
      </c>
      <c r="G19" s="2"/>
      <c r="H19" s="3"/>
      <c r="I19" s="2"/>
      <c r="J19" s="2"/>
      <c r="K19" s="4"/>
      <c r="L19" s="5"/>
    </row>
    <row r="20">
      <c r="A20" s="1">
        <v>20.0</v>
      </c>
      <c r="B20" s="2">
        <v>1.9010702E8</v>
      </c>
      <c r="C20" s="3" t="s">
        <v>20</v>
      </c>
      <c r="D20" s="1" t="str">
        <f t="shared" si="1"/>
        <v>190107020@stu.sdu.edu.kz</v>
      </c>
      <c r="E20" s="7">
        <v>9.3</v>
      </c>
      <c r="F20" s="2" t="s">
        <v>1</v>
      </c>
      <c r="G20" s="2"/>
      <c r="H20" s="3"/>
      <c r="I20" s="2"/>
      <c r="J20" s="2"/>
      <c r="K20" s="4"/>
      <c r="L20" s="5"/>
    </row>
    <row r="21">
      <c r="A21" s="1">
        <v>21.0</v>
      </c>
      <c r="B21" s="2">
        <v>1.90109016E8</v>
      </c>
      <c r="C21" s="3" t="s">
        <v>21</v>
      </c>
      <c r="D21" s="1" t="str">
        <f t="shared" si="1"/>
        <v>190109016@stu.sdu.edu.kz</v>
      </c>
      <c r="E21" s="2">
        <v>7.3</v>
      </c>
      <c r="F21" s="2" t="s">
        <v>1</v>
      </c>
      <c r="G21" s="2"/>
      <c r="H21" s="3"/>
      <c r="I21" s="2"/>
      <c r="J21" s="2"/>
      <c r="K21" s="4"/>
      <c r="L21" s="5"/>
    </row>
    <row r="22">
      <c r="A22" s="1">
        <v>22.0</v>
      </c>
      <c r="B22" s="2">
        <v>1.90109005E8</v>
      </c>
      <c r="C22" s="3" t="s">
        <v>22</v>
      </c>
      <c r="D22" s="1" t="str">
        <f t="shared" si="1"/>
        <v>190109005@stu.sdu.edu.kz</v>
      </c>
      <c r="E22" s="2">
        <v>10.0</v>
      </c>
      <c r="F22" s="2" t="s">
        <v>1</v>
      </c>
      <c r="G22" s="2"/>
      <c r="H22" s="3"/>
      <c r="I22" s="2"/>
      <c r="J22" s="2"/>
      <c r="K22" s="4"/>
      <c r="L22" s="5"/>
    </row>
    <row r="23">
      <c r="A23" s="1">
        <v>23.0</v>
      </c>
      <c r="B23" s="2">
        <v>1.90103025E8</v>
      </c>
      <c r="C23" s="3" t="s">
        <v>23</v>
      </c>
      <c r="D23" s="1" t="str">
        <f t="shared" si="1"/>
        <v>190103025@stu.sdu.edu.kz</v>
      </c>
      <c r="E23" s="2">
        <v>10.0</v>
      </c>
      <c r="F23" s="2" t="s">
        <v>1</v>
      </c>
      <c r="G23" s="2"/>
      <c r="H23" s="3"/>
      <c r="I23" s="2"/>
      <c r="J23" s="2"/>
      <c r="K23" s="4"/>
      <c r="L23" s="5"/>
    </row>
    <row r="24">
      <c r="A24" s="1">
        <v>24.0</v>
      </c>
      <c r="B24" s="2">
        <v>1.90109018E8</v>
      </c>
      <c r="C24" s="3" t="s">
        <v>24</v>
      </c>
      <c r="D24" s="1" t="str">
        <f t="shared" si="1"/>
        <v>190109018@stu.sdu.edu.kz</v>
      </c>
      <c r="E24" s="2">
        <v>8.7</v>
      </c>
      <c r="F24" s="2" t="s">
        <v>1</v>
      </c>
      <c r="G24" s="2"/>
      <c r="H24" s="3"/>
      <c r="I24" s="2"/>
      <c r="J24" s="2"/>
      <c r="K24" s="4"/>
      <c r="L24" s="5"/>
    </row>
    <row r="25">
      <c r="A25" s="1">
        <v>25.0</v>
      </c>
      <c r="B25" s="2">
        <v>1.90103206E8</v>
      </c>
      <c r="C25" s="3" t="s">
        <v>25</v>
      </c>
      <c r="D25" s="1" t="str">
        <f t="shared" si="1"/>
        <v>190103206@stu.sdu.edu.kz</v>
      </c>
      <c r="E25" s="2">
        <v>10.0</v>
      </c>
      <c r="F25" s="2" t="s">
        <v>1</v>
      </c>
      <c r="G25" s="2"/>
      <c r="H25" s="3"/>
      <c r="I25" s="2"/>
      <c r="J25" s="2"/>
      <c r="K25" s="4"/>
      <c r="L25" s="5"/>
    </row>
    <row r="26">
      <c r="A26" s="1">
        <v>26.0</v>
      </c>
      <c r="B26" s="2">
        <v>1.90103254E8</v>
      </c>
      <c r="C26" s="3" t="s">
        <v>26</v>
      </c>
      <c r="D26" s="1" t="str">
        <f t="shared" si="1"/>
        <v>190103254@stu.sdu.edu.kz</v>
      </c>
      <c r="E26" s="2">
        <v>10.0</v>
      </c>
      <c r="F26" s="2" t="s">
        <v>1</v>
      </c>
      <c r="G26" s="2"/>
      <c r="H26" s="3"/>
      <c r="I26" s="2"/>
      <c r="J26" s="2"/>
      <c r="K26" s="4"/>
      <c r="L26" s="5"/>
    </row>
    <row r="27">
      <c r="A27" s="1">
        <v>27.0</v>
      </c>
      <c r="B27" s="2">
        <v>1.90103252E8</v>
      </c>
      <c r="C27" s="3" t="s">
        <v>27</v>
      </c>
      <c r="D27" s="1" t="str">
        <f t="shared" si="1"/>
        <v>190103252@stu.sdu.edu.kz</v>
      </c>
      <c r="E27" s="7">
        <v>9.3</v>
      </c>
      <c r="F27" s="2" t="s">
        <v>1</v>
      </c>
      <c r="G27" s="2"/>
      <c r="H27" s="3"/>
      <c r="I27" s="2"/>
      <c r="J27" s="2"/>
      <c r="K27" s="4"/>
      <c r="L27" s="5"/>
    </row>
    <row r="28">
      <c r="A28" s="1">
        <v>28.0</v>
      </c>
      <c r="B28" s="2">
        <v>1.9010331E8</v>
      </c>
      <c r="C28" s="3" t="s">
        <v>28</v>
      </c>
      <c r="D28" s="1" t="str">
        <f t="shared" si="1"/>
        <v>190103310@stu.sdu.edu.kz</v>
      </c>
      <c r="E28" s="2"/>
      <c r="F28" s="6"/>
      <c r="G28" s="2"/>
      <c r="H28" s="3"/>
      <c r="I28" s="2"/>
      <c r="J28" s="2"/>
      <c r="K28" s="4"/>
      <c r="L28" s="5"/>
    </row>
    <row r="29">
      <c r="A29" s="1">
        <v>29.0</v>
      </c>
      <c r="B29" s="2">
        <v>1.90103075E8</v>
      </c>
      <c r="C29" s="3" t="s">
        <v>29</v>
      </c>
      <c r="D29" s="1" t="str">
        <f t="shared" si="1"/>
        <v>190103075@stu.sdu.edu.kz</v>
      </c>
      <c r="E29" s="2"/>
      <c r="F29" s="6"/>
      <c r="G29" s="2"/>
      <c r="H29" s="3"/>
      <c r="I29" s="2"/>
      <c r="J29" s="2"/>
      <c r="K29" s="4"/>
      <c r="L29" s="5"/>
    </row>
    <row r="30">
      <c r="A30" s="1">
        <v>30.0</v>
      </c>
      <c r="B30" s="2">
        <v>1.90103258E8</v>
      </c>
      <c r="C30" s="3" t="s">
        <v>30</v>
      </c>
      <c r="D30" s="1" t="str">
        <f t="shared" si="1"/>
        <v>190103258@stu.sdu.edu.kz</v>
      </c>
      <c r="E30" s="2">
        <v>10.0</v>
      </c>
      <c r="F30" s="2" t="s">
        <v>1</v>
      </c>
      <c r="G30" s="2"/>
      <c r="H30" s="3"/>
      <c r="I30" s="2"/>
      <c r="J30" s="2"/>
      <c r="K30" s="4"/>
      <c r="L30" s="5"/>
    </row>
    <row r="31">
      <c r="A31" s="1">
        <v>31.0</v>
      </c>
      <c r="B31" s="2">
        <v>1.90103224E8</v>
      </c>
      <c r="C31" s="3" t="s">
        <v>31</v>
      </c>
      <c r="D31" s="1" t="str">
        <f t="shared" si="1"/>
        <v>190103224@stu.sdu.edu.kz</v>
      </c>
      <c r="E31" s="2">
        <v>10.0</v>
      </c>
      <c r="F31" s="2" t="s">
        <v>1</v>
      </c>
      <c r="G31" s="2"/>
      <c r="H31" s="3"/>
      <c r="I31" s="2"/>
      <c r="J31" s="2"/>
      <c r="K31" s="4"/>
      <c r="L31" s="5"/>
    </row>
    <row r="32">
      <c r="A32" s="1">
        <v>32.0</v>
      </c>
      <c r="B32" s="2">
        <v>1.90107073E8</v>
      </c>
      <c r="C32" s="3" t="s">
        <v>32</v>
      </c>
      <c r="D32" s="1" t="str">
        <f t="shared" si="1"/>
        <v>190107073@stu.sdu.edu.kz</v>
      </c>
      <c r="E32" s="2">
        <v>10.0</v>
      </c>
      <c r="F32" s="2" t="s">
        <v>1</v>
      </c>
      <c r="G32" s="2"/>
      <c r="H32" s="3"/>
      <c r="I32" s="2"/>
      <c r="J32" s="2"/>
      <c r="K32" s="4"/>
      <c r="L32" s="5"/>
    </row>
    <row r="33">
      <c r="A33" s="1">
        <v>33.0</v>
      </c>
      <c r="B33" s="2">
        <v>1.90109013E8</v>
      </c>
      <c r="C33" s="3" t="s">
        <v>33</v>
      </c>
      <c r="D33" s="1" t="str">
        <f t="shared" si="1"/>
        <v>190109013@stu.sdu.edu.kz</v>
      </c>
      <c r="E33" s="2">
        <v>10.0</v>
      </c>
      <c r="F33" s="2" t="s">
        <v>1</v>
      </c>
      <c r="G33" s="2"/>
      <c r="H33" s="3"/>
      <c r="I33" s="2"/>
      <c r="J33" s="2"/>
      <c r="K33" s="4"/>
      <c r="L33" s="5"/>
    </row>
    <row r="34">
      <c r="A34" s="1">
        <v>34.0</v>
      </c>
      <c r="B34" s="2">
        <v>1.90103165E8</v>
      </c>
      <c r="C34" s="3" t="s">
        <v>34</v>
      </c>
      <c r="D34" s="1" t="str">
        <f t="shared" si="1"/>
        <v>190103165@stu.sdu.edu.kz</v>
      </c>
      <c r="E34" s="2">
        <v>10.0</v>
      </c>
      <c r="F34" s="2" t="s">
        <v>1</v>
      </c>
      <c r="G34" s="2"/>
      <c r="H34" s="3"/>
      <c r="I34" s="2"/>
      <c r="J34" s="2"/>
      <c r="K34" s="4"/>
    </row>
    <row r="35">
      <c r="E35" s="8"/>
    </row>
    <row r="36">
      <c r="E36" s="8"/>
    </row>
    <row r="37">
      <c r="E37" s="8"/>
    </row>
    <row r="38">
      <c r="E38" s="8"/>
    </row>
    <row r="39">
      <c r="E39" s="8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9.57"/>
    <col customWidth="1" min="4" max="10" width="12.43"/>
    <col customWidth="1" min="12" max="12" width="20.43"/>
    <col customWidth="1" hidden="1" min="20" max="20" width="8.0"/>
    <col customWidth="1" min="21" max="21" width="11.71"/>
    <col customWidth="1" min="22" max="22" width="17.29"/>
    <col customWidth="1" min="23" max="23" width="18.57"/>
  </cols>
  <sheetData>
    <row r="1">
      <c r="A1" s="9" t="s">
        <v>35</v>
      </c>
      <c r="B1" s="9" t="s">
        <v>36</v>
      </c>
      <c r="C1" s="10" t="s">
        <v>37</v>
      </c>
      <c r="D1" s="10" t="s">
        <v>38</v>
      </c>
      <c r="E1" s="10" t="s">
        <v>39</v>
      </c>
      <c r="F1" s="9" t="s">
        <v>40</v>
      </c>
      <c r="G1" s="9" t="s">
        <v>41</v>
      </c>
      <c r="H1" s="9" t="s">
        <v>42</v>
      </c>
      <c r="I1" s="9" t="s">
        <v>43</v>
      </c>
      <c r="J1" s="9" t="s">
        <v>44</v>
      </c>
      <c r="K1" s="9" t="s">
        <v>45</v>
      </c>
      <c r="L1" s="9" t="s">
        <v>46</v>
      </c>
      <c r="T1" s="11" t="s">
        <v>47</v>
      </c>
      <c r="U1" s="11" t="s">
        <v>48</v>
      </c>
      <c r="V1" s="11" t="s">
        <v>49</v>
      </c>
      <c r="W1" s="11" t="s">
        <v>50</v>
      </c>
      <c r="X1" s="11" t="s">
        <v>51</v>
      </c>
    </row>
    <row r="2">
      <c r="A2" s="9">
        <v>1.0</v>
      </c>
      <c r="B2" s="12">
        <v>1.9010901E8</v>
      </c>
      <c r="C2" s="9">
        <v>100.0</v>
      </c>
      <c r="D2" s="9">
        <v>90.0</v>
      </c>
      <c r="E2" s="13">
        <v>100.0</v>
      </c>
      <c r="F2" s="9">
        <v>103.5</v>
      </c>
      <c r="G2" s="9">
        <v>85.0</v>
      </c>
      <c r="H2" s="9">
        <v>35.0</v>
      </c>
      <c r="I2" s="9">
        <v>25.0</v>
      </c>
      <c r="J2" s="9">
        <v>50.0</v>
      </c>
      <c r="K2" s="9">
        <v>70.0</v>
      </c>
      <c r="L2" s="14">
        <f t="shared" ref="L2:L28" si="1">ROUND((SUM(C2:K2)/8)*20,0)/100</f>
        <v>16.46</v>
      </c>
      <c r="M2" s="11">
        <v>1.0</v>
      </c>
      <c r="T2" s="11">
        <v>8.5</v>
      </c>
      <c r="U2" s="11">
        <f t="shared" ref="U2:U28" si="2">ROUND(T2*10,0)</f>
        <v>85</v>
      </c>
      <c r="V2" s="11">
        <v>13.5</v>
      </c>
      <c r="W2" s="11">
        <v>12.0</v>
      </c>
      <c r="X2" s="15">
        <f t="shared" ref="X2:X28" si="3">ROUND(100*(V2+W2)/30,0)</f>
        <v>85</v>
      </c>
    </row>
    <row r="3">
      <c r="A3" s="9">
        <v>2.0</v>
      </c>
      <c r="B3" s="12">
        <v>1.9010313E8</v>
      </c>
      <c r="C3" s="9">
        <v>71.0</v>
      </c>
      <c r="D3" s="9">
        <v>90.0</v>
      </c>
      <c r="E3" s="13">
        <v>80.0</v>
      </c>
      <c r="F3" s="9">
        <v>78.0</v>
      </c>
      <c r="G3" s="9">
        <v>70.0</v>
      </c>
      <c r="H3" s="9">
        <v>35.0</v>
      </c>
      <c r="I3" s="9">
        <v>0.0</v>
      </c>
      <c r="J3" s="9">
        <v>50.0</v>
      </c>
      <c r="K3" s="9">
        <v>70.0</v>
      </c>
      <c r="L3" s="14">
        <f t="shared" si="1"/>
        <v>13.6</v>
      </c>
      <c r="T3" s="11">
        <v>6.5</v>
      </c>
      <c r="U3" s="11">
        <f t="shared" si="2"/>
        <v>65</v>
      </c>
      <c r="V3" s="11">
        <v>12.5</v>
      </c>
      <c r="W3" s="11">
        <v>0.0</v>
      </c>
      <c r="X3" s="15">
        <f t="shared" si="3"/>
        <v>42</v>
      </c>
    </row>
    <row r="4">
      <c r="A4" s="9">
        <v>3.0</v>
      </c>
      <c r="B4" s="12">
        <v>1.90107021E8</v>
      </c>
      <c r="C4" s="9">
        <v>43.0</v>
      </c>
      <c r="D4" s="9">
        <v>100.0</v>
      </c>
      <c r="E4" s="13">
        <v>0.0</v>
      </c>
      <c r="F4" s="9">
        <v>0.0</v>
      </c>
      <c r="G4" s="9">
        <v>0.0</v>
      </c>
      <c r="H4" s="9">
        <v>0.0</v>
      </c>
      <c r="I4" s="9">
        <v>0.0</v>
      </c>
      <c r="J4" s="9">
        <v>0.0</v>
      </c>
      <c r="K4" s="9"/>
      <c r="L4" s="14">
        <f t="shared" si="1"/>
        <v>3.58</v>
      </c>
      <c r="T4" s="11">
        <v>6.5</v>
      </c>
      <c r="U4" s="11">
        <f t="shared" si="2"/>
        <v>65</v>
      </c>
      <c r="V4" s="11">
        <v>10.27</v>
      </c>
      <c r="W4" s="11">
        <v>3.5</v>
      </c>
      <c r="X4" s="15">
        <f t="shared" si="3"/>
        <v>46</v>
      </c>
    </row>
    <row r="5">
      <c r="A5" s="9">
        <v>4.0</v>
      </c>
      <c r="B5" s="12">
        <v>1.90109006E8</v>
      </c>
      <c r="C5" s="9">
        <v>57.0</v>
      </c>
      <c r="D5" s="9">
        <v>90.0</v>
      </c>
      <c r="E5" s="13">
        <v>100.0</v>
      </c>
      <c r="F5" s="9">
        <v>70.0</v>
      </c>
      <c r="G5" s="9">
        <v>80.0</v>
      </c>
      <c r="H5" s="9">
        <v>50.0</v>
      </c>
      <c r="I5" s="9">
        <v>0.0</v>
      </c>
      <c r="J5" s="9">
        <v>50.0</v>
      </c>
      <c r="K5" s="14"/>
      <c r="L5" s="14">
        <f t="shared" si="1"/>
        <v>12.43</v>
      </c>
      <c r="M5" s="11">
        <v>2.5</v>
      </c>
      <c r="T5" s="11">
        <v>8.0</v>
      </c>
      <c r="U5" s="11">
        <f t="shared" si="2"/>
        <v>80</v>
      </c>
      <c r="V5" s="11">
        <v>13.0</v>
      </c>
      <c r="W5" s="11">
        <v>10.0</v>
      </c>
      <c r="X5" s="15">
        <f t="shared" si="3"/>
        <v>77</v>
      </c>
    </row>
    <row r="6">
      <c r="A6" s="9">
        <v>5.0</v>
      </c>
      <c r="B6" s="12">
        <v>1.90109014E8</v>
      </c>
      <c r="C6" s="9">
        <v>71.0</v>
      </c>
      <c r="D6" s="9">
        <v>70.0</v>
      </c>
      <c r="E6" s="13">
        <v>70.0</v>
      </c>
      <c r="F6" s="9">
        <v>70.0</v>
      </c>
      <c r="G6" s="9">
        <v>10.0</v>
      </c>
      <c r="H6" s="9">
        <v>35.0</v>
      </c>
      <c r="I6" s="9">
        <v>50.0</v>
      </c>
      <c r="J6" s="9">
        <v>0.0</v>
      </c>
      <c r="K6" s="9">
        <v>10.0</v>
      </c>
      <c r="L6" s="14">
        <f t="shared" si="1"/>
        <v>9.65</v>
      </c>
      <c r="T6" s="11">
        <v>7.75</v>
      </c>
      <c r="U6" s="11">
        <f t="shared" si="2"/>
        <v>78</v>
      </c>
      <c r="V6" s="11">
        <v>12.0</v>
      </c>
      <c r="W6" s="11">
        <v>3.0</v>
      </c>
      <c r="X6" s="15">
        <f t="shared" si="3"/>
        <v>50</v>
      </c>
    </row>
    <row r="7">
      <c r="A7" s="9">
        <v>6.0</v>
      </c>
      <c r="B7" s="12">
        <v>1.90103221E8</v>
      </c>
      <c r="C7" s="9">
        <v>43.0</v>
      </c>
      <c r="D7" s="9">
        <v>0.0</v>
      </c>
      <c r="E7" s="13">
        <v>70.0</v>
      </c>
      <c r="F7" s="9">
        <v>49.0</v>
      </c>
      <c r="G7" s="9">
        <v>70.0</v>
      </c>
      <c r="H7" s="9">
        <v>35.0</v>
      </c>
      <c r="I7" s="9">
        <v>0.0</v>
      </c>
      <c r="J7" s="9">
        <v>52.5</v>
      </c>
      <c r="K7" s="14"/>
      <c r="L7" s="14">
        <f t="shared" si="1"/>
        <v>7.99</v>
      </c>
      <c r="M7" s="11">
        <v>2.0</v>
      </c>
      <c r="T7" s="11">
        <v>7.5</v>
      </c>
      <c r="U7" s="11">
        <f t="shared" si="2"/>
        <v>75</v>
      </c>
      <c r="V7" s="11">
        <v>11.0</v>
      </c>
      <c r="W7" s="11">
        <v>0.0</v>
      </c>
      <c r="X7" s="15">
        <f t="shared" si="3"/>
        <v>37</v>
      </c>
    </row>
    <row r="8">
      <c r="A8" s="9">
        <v>7.0</v>
      </c>
      <c r="B8" s="12">
        <v>1.90103355E8</v>
      </c>
      <c r="C8" s="9">
        <v>100.0</v>
      </c>
      <c r="D8" s="9">
        <v>95.0</v>
      </c>
      <c r="E8" s="13">
        <v>100.0</v>
      </c>
      <c r="F8" s="9">
        <v>92.0</v>
      </c>
      <c r="G8" s="9">
        <v>100.0</v>
      </c>
      <c r="H8" s="9">
        <v>100.0</v>
      </c>
      <c r="I8" s="9">
        <v>150.0</v>
      </c>
      <c r="J8" s="9">
        <v>100.0</v>
      </c>
      <c r="K8" s="9">
        <v>100.0</v>
      </c>
      <c r="L8" s="14">
        <f t="shared" si="1"/>
        <v>23.43</v>
      </c>
      <c r="T8" s="11">
        <v>11.0</v>
      </c>
      <c r="U8" s="11">
        <f t="shared" si="2"/>
        <v>110</v>
      </c>
      <c r="V8" s="11">
        <v>12.83</v>
      </c>
      <c r="W8" s="11">
        <v>14.0</v>
      </c>
      <c r="X8" s="15">
        <f t="shared" si="3"/>
        <v>89</v>
      </c>
    </row>
    <row r="9">
      <c r="A9" s="9">
        <v>8.0</v>
      </c>
      <c r="B9" s="12">
        <v>1.90103158E8</v>
      </c>
      <c r="C9" s="9">
        <v>100.0</v>
      </c>
      <c r="D9" s="9">
        <v>90.0</v>
      </c>
      <c r="E9" s="13">
        <v>40.0</v>
      </c>
      <c r="F9" s="9">
        <v>85.15</v>
      </c>
      <c r="G9" s="9">
        <v>80.0</v>
      </c>
      <c r="H9" s="9">
        <v>35.0</v>
      </c>
      <c r="I9" s="9">
        <v>70.0</v>
      </c>
      <c r="J9" s="9">
        <v>70.0</v>
      </c>
      <c r="K9" s="14"/>
      <c r="L9" s="14">
        <f t="shared" si="1"/>
        <v>14.25</v>
      </c>
      <c r="M9" s="11">
        <v>2.5</v>
      </c>
      <c r="T9" s="11">
        <v>8.0</v>
      </c>
      <c r="U9" s="11">
        <f t="shared" si="2"/>
        <v>80</v>
      </c>
      <c r="V9" s="11">
        <v>10.83</v>
      </c>
      <c r="W9" s="11">
        <v>12.0</v>
      </c>
      <c r="X9" s="15">
        <f t="shared" si="3"/>
        <v>76</v>
      </c>
    </row>
    <row r="10">
      <c r="A10" s="9">
        <v>9.0</v>
      </c>
      <c r="B10" s="12">
        <v>1.90109008E8</v>
      </c>
      <c r="C10" s="9">
        <v>86.0</v>
      </c>
      <c r="D10" s="9">
        <v>100.0</v>
      </c>
      <c r="E10" s="13">
        <v>100.0</v>
      </c>
      <c r="F10" s="9">
        <v>100.0</v>
      </c>
      <c r="G10" s="9">
        <v>100.0</v>
      </c>
      <c r="H10" s="9">
        <v>35.0</v>
      </c>
      <c r="I10" s="9">
        <v>150.0</v>
      </c>
      <c r="J10" s="9">
        <v>65.0</v>
      </c>
      <c r="K10" s="9">
        <v>40.0</v>
      </c>
      <c r="L10" s="14">
        <f t="shared" si="1"/>
        <v>19.4</v>
      </c>
      <c r="M10" s="11">
        <v>6.0</v>
      </c>
      <c r="T10" s="11">
        <v>11.0</v>
      </c>
      <c r="U10" s="11">
        <f t="shared" si="2"/>
        <v>110</v>
      </c>
      <c r="V10" s="11">
        <v>11.9</v>
      </c>
      <c r="W10" s="11">
        <v>12.0</v>
      </c>
      <c r="X10" s="15">
        <f t="shared" si="3"/>
        <v>80</v>
      </c>
    </row>
    <row r="11">
      <c r="A11" s="9">
        <v>10.0</v>
      </c>
      <c r="B11" s="12">
        <v>1.90109002E8</v>
      </c>
      <c r="C11" s="9">
        <v>90.0</v>
      </c>
      <c r="D11" s="9">
        <v>100.0</v>
      </c>
      <c r="E11" s="13">
        <v>75.0</v>
      </c>
      <c r="F11" s="9">
        <v>67.0</v>
      </c>
      <c r="G11" s="9">
        <v>80.0</v>
      </c>
      <c r="H11" s="9">
        <v>0.0</v>
      </c>
      <c r="I11" s="9">
        <v>150.0</v>
      </c>
      <c r="J11" s="9">
        <v>50.0</v>
      </c>
      <c r="K11" s="9">
        <v>50.0</v>
      </c>
      <c r="L11" s="14">
        <f t="shared" si="1"/>
        <v>16.55</v>
      </c>
      <c r="M11" s="11">
        <v>5.5</v>
      </c>
      <c r="T11" s="11">
        <v>8.25</v>
      </c>
      <c r="U11" s="11">
        <f t="shared" si="2"/>
        <v>83</v>
      </c>
      <c r="V11" s="11">
        <v>11.33</v>
      </c>
      <c r="W11" s="11">
        <v>12.0</v>
      </c>
      <c r="X11" s="15">
        <f t="shared" si="3"/>
        <v>78</v>
      </c>
    </row>
    <row r="12">
      <c r="A12" s="9">
        <v>11.0</v>
      </c>
      <c r="B12" s="12">
        <v>1.90103156E8</v>
      </c>
      <c r="C12" s="9">
        <v>25.0</v>
      </c>
      <c r="D12" s="9">
        <v>100.0</v>
      </c>
      <c r="E12" s="13">
        <v>0.0</v>
      </c>
      <c r="F12" s="9">
        <v>42.0</v>
      </c>
      <c r="G12" s="9">
        <v>70.0</v>
      </c>
      <c r="H12" s="9">
        <v>70.0</v>
      </c>
      <c r="I12" s="9">
        <v>45.0</v>
      </c>
      <c r="J12" s="9">
        <v>50.0</v>
      </c>
      <c r="K12" s="14"/>
      <c r="L12" s="14">
        <f t="shared" si="1"/>
        <v>10.05</v>
      </c>
      <c r="M12" s="11">
        <v>5.0</v>
      </c>
      <c r="T12" s="11">
        <v>5.5</v>
      </c>
      <c r="U12" s="11">
        <f t="shared" si="2"/>
        <v>55</v>
      </c>
      <c r="V12" s="11">
        <v>0.0</v>
      </c>
      <c r="W12" s="11">
        <v>0.0</v>
      </c>
      <c r="X12" s="15">
        <f t="shared" si="3"/>
        <v>0</v>
      </c>
    </row>
    <row r="13">
      <c r="A13" s="9">
        <v>12.0</v>
      </c>
      <c r="B13" s="12">
        <v>1.90103087E8</v>
      </c>
      <c r="C13" s="9">
        <v>0.0</v>
      </c>
      <c r="D13" s="9">
        <v>70.0</v>
      </c>
      <c r="E13" s="13">
        <v>0.0</v>
      </c>
      <c r="F13" s="9">
        <v>58.45</v>
      </c>
      <c r="G13" s="9">
        <v>0.0</v>
      </c>
      <c r="H13" s="9">
        <v>70.0</v>
      </c>
      <c r="I13" s="9">
        <v>50.0</v>
      </c>
      <c r="J13" s="9">
        <v>50.0</v>
      </c>
      <c r="K13" s="14"/>
      <c r="L13" s="14">
        <f t="shared" si="1"/>
        <v>7.46</v>
      </c>
      <c r="T13" s="11">
        <v>7.5</v>
      </c>
      <c r="U13" s="11">
        <f t="shared" si="2"/>
        <v>75</v>
      </c>
      <c r="V13" s="11">
        <v>12.17</v>
      </c>
      <c r="W13" s="11">
        <v>7.0</v>
      </c>
      <c r="X13" s="15">
        <f t="shared" si="3"/>
        <v>64</v>
      </c>
    </row>
    <row r="14">
      <c r="A14" s="9">
        <v>13.0</v>
      </c>
      <c r="B14" s="12">
        <v>1.90113008E8</v>
      </c>
      <c r="C14" s="9">
        <v>0.0</v>
      </c>
      <c r="D14" s="9">
        <v>100.0</v>
      </c>
      <c r="E14" s="13">
        <v>70.0</v>
      </c>
      <c r="F14" s="9">
        <v>55.0</v>
      </c>
      <c r="G14" s="9">
        <v>70.0</v>
      </c>
      <c r="H14" s="9">
        <v>35.0</v>
      </c>
      <c r="I14" s="9">
        <v>0.0</v>
      </c>
      <c r="J14" s="9">
        <v>50.0</v>
      </c>
      <c r="K14" s="9">
        <v>75.0</v>
      </c>
      <c r="L14" s="14">
        <f t="shared" si="1"/>
        <v>11.38</v>
      </c>
      <c r="T14" s="11">
        <v>9.5</v>
      </c>
      <c r="U14" s="11">
        <f t="shared" si="2"/>
        <v>95</v>
      </c>
      <c r="V14" s="11">
        <v>13.5</v>
      </c>
      <c r="W14" s="11">
        <v>11.0</v>
      </c>
      <c r="X14" s="15">
        <f t="shared" si="3"/>
        <v>82</v>
      </c>
    </row>
    <row r="15">
      <c r="A15" s="9">
        <v>14.0</v>
      </c>
      <c r="B15" s="12">
        <v>1.90109009E8</v>
      </c>
      <c r="C15" s="9">
        <v>100.0</v>
      </c>
      <c r="D15" s="9">
        <v>100.0</v>
      </c>
      <c r="E15" s="13">
        <v>90.0</v>
      </c>
      <c r="F15" s="9">
        <v>58.0</v>
      </c>
      <c r="G15" s="9">
        <v>80.0</v>
      </c>
      <c r="H15" s="9">
        <v>70.0</v>
      </c>
      <c r="I15" s="9">
        <v>0.0</v>
      </c>
      <c r="J15" s="9">
        <v>50.0</v>
      </c>
      <c r="K15" s="9">
        <v>50.0</v>
      </c>
      <c r="L15" s="14">
        <f t="shared" si="1"/>
        <v>14.95</v>
      </c>
      <c r="T15" s="11">
        <v>9.5</v>
      </c>
      <c r="U15" s="11">
        <f t="shared" si="2"/>
        <v>95</v>
      </c>
      <c r="V15" s="11">
        <v>10.5</v>
      </c>
      <c r="W15" s="11">
        <v>14.0</v>
      </c>
      <c r="X15" s="15">
        <f t="shared" si="3"/>
        <v>82</v>
      </c>
    </row>
    <row r="16">
      <c r="A16" s="9">
        <v>15.0</v>
      </c>
      <c r="B16" s="12">
        <v>1.90103114E8</v>
      </c>
      <c r="C16" s="9">
        <v>86.0</v>
      </c>
      <c r="D16" s="9">
        <v>100.0</v>
      </c>
      <c r="E16" s="13">
        <v>100.0</v>
      </c>
      <c r="F16" s="9">
        <v>84.0</v>
      </c>
      <c r="G16" s="9">
        <v>80.0</v>
      </c>
      <c r="H16" s="9">
        <v>100.0</v>
      </c>
      <c r="I16" s="9">
        <v>100.0</v>
      </c>
      <c r="J16" s="9">
        <v>50.0</v>
      </c>
      <c r="K16" s="14"/>
      <c r="L16" s="14">
        <f t="shared" si="1"/>
        <v>17.5</v>
      </c>
      <c r="T16" s="11">
        <v>9.0</v>
      </c>
      <c r="U16" s="11">
        <f t="shared" si="2"/>
        <v>90</v>
      </c>
      <c r="V16" s="11">
        <v>14.25</v>
      </c>
      <c r="W16" s="11">
        <v>12.0</v>
      </c>
      <c r="X16" s="15">
        <f t="shared" si="3"/>
        <v>88</v>
      </c>
    </row>
    <row r="17">
      <c r="A17" s="9">
        <v>16.0</v>
      </c>
      <c r="B17" s="12">
        <v>1.90103201E8</v>
      </c>
      <c r="C17" s="9">
        <v>80.0</v>
      </c>
      <c r="D17" s="9">
        <v>70.0</v>
      </c>
      <c r="E17" s="13">
        <v>100.0</v>
      </c>
      <c r="F17" s="9">
        <v>120.0</v>
      </c>
      <c r="G17" s="9">
        <v>100.0</v>
      </c>
      <c r="H17" s="9">
        <v>100.0</v>
      </c>
      <c r="I17" s="9">
        <v>150.0</v>
      </c>
      <c r="J17" s="9">
        <v>100.0</v>
      </c>
      <c r="K17" s="9">
        <v>85.0</v>
      </c>
      <c r="L17" s="14">
        <f t="shared" si="1"/>
        <v>22.63</v>
      </c>
      <c r="T17" s="11">
        <v>9.0</v>
      </c>
      <c r="U17" s="11">
        <f t="shared" si="2"/>
        <v>90</v>
      </c>
      <c r="V17" s="11">
        <v>14.0</v>
      </c>
      <c r="W17" s="11">
        <v>15.0</v>
      </c>
      <c r="X17" s="15">
        <f t="shared" si="3"/>
        <v>97</v>
      </c>
    </row>
    <row r="18">
      <c r="A18" s="9">
        <v>17.0</v>
      </c>
      <c r="B18" s="12">
        <v>1.90109004E8</v>
      </c>
      <c r="C18" s="9">
        <v>86.0</v>
      </c>
      <c r="D18" s="9">
        <v>100.0</v>
      </c>
      <c r="E18" s="13">
        <v>95.0</v>
      </c>
      <c r="F18" s="9">
        <v>85.15</v>
      </c>
      <c r="G18" s="9">
        <v>95.0</v>
      </c>
      <c r="H18" s="9">
        <v>35.0</v>
      </c>
      <c r="I18" s="9">
        <v>150.0</v>
      </c>
      <c r="J18" s="9">
        <v>50.0</v>
      </c>
      <c r="K18" s="9">
        <v>50.0</v>
      </c>
      <c r="L18" s="14">
        <f t="shared" si="1"/>
        <v>18.65</v>
      </c>
      <c r="M18" s="11">
        <v>2.0</v>
      </c>
      <c r="T18" s="11">
        <v>8.5</v>
      </c>
      <c r="U18" s="11">
        <f t="shared" si="2"/>
        <v>85</v>
      </c>
      <c r="V18" s="11">
        <v>12.5</v>
      </c>
      <c r="W18" s="11">
        <v>13.0</v>
      </c>
      <c r="X18" s="15">
        <f t="shared" si="3"/>
        <v>85</v>
      </c>
    </row>
    <row r="19">
      <c r="A19" s="9">
        <v>18.0</v>
      </c>
      <c r="B19" s="12">
        <v>1.90109017E8</v>
      </c>
      <c r="C19" s="9">
        <v>100.0</v>
      </c>
      <c r="D19" s="9">
        <v>100.0</v>
      </c>
      <c r="E19" s="13">
        <v>70.0</v>
      </c>
      <c r="F19" s="9">
        <v>33.4</v>
      </c>
      <c r="G19" s="9">
        <v>60.0</v>
      </c>
      <c r="H19" s="9">
        <v>0.0</v>
      </c>
      <c r="I19" s="9">
        <v>50.0</v>
      </c>
      <c r="J19" s="9">
        <v>0.0</v>
      </c>
      <c r="K19" s="14"/>
      <c r="L19" s="14">
        <f t="shared" si="1"/>
        <v>10.34</v>
      </c>
      <c r="M19" s="11">
        <v>2.0</v>
      </c>
      <c r="T19" s="11">
        <v>6.5</v>
      </c>
      <c r="U19" s="11">
        <f t="shared" si="2"/>
        <v>65</v>
      </c>
      <c r="V19" s="11">
        <v>14.0</v>
      </c>
      <c r="W19" s="11">
        <v>11.0</v>
      </c>
      <c r="X19" s="15">
        <f t="shared" si="3"/>
        <v>83</v>
      </c>
    </row>
    <row r="20">
      <c r="A20" s="9">
        <v>19.0</v>
      </c>
      <c r="B20" s="12">
        <v>1.90103238E8</v>
      </c>
      <c r="C20" s="9">
        <v>86.0</v>
      </c>
      <c r="D20" s="9">
        <v>60.0</v>
      </c>
      <c r="E20" s="13">
        <v>80.0</v>
      </c>
      <c r="F20" s="9">
        <v>120.0</v>
      </c>
      <c r="G20" s="9">
        <v>100.0</v>
      </c>
      <c r="H20" s="9">
        <v>100.0</v>
      </c>
      <c r="I20" s="9">
        <v>100.0</v>
      </c>
      <c r="J20" s="9">
        <v>70.0</v>
      </c>
      <c r="K20" s="14"/>
      <c r="L20" s="14">
        <f t="shared" si="1"/>
        <v>17.9</v>
      </c>
      <c r="T20" s="11">
        <v>9.75</v>
      </c>
      <c r="U20" s="11">
        <f t="shared" si="2"/>
        <v>98</v>
      </c>
      <c r="V20" s="11">
        <v>14.0</v>
      </c>
      <c r="W20" s="11">
        <v>15.0</v>
      </c>
      <c r="X20" s="15">
        <f t="shared" si="3"/>
        <v>97</v>
      </c>
    </row>
    <row r="21">
      <c r="A21" s="9">
        <v>20.0</v>
      </c>
      <c r="B21" s="12">
        <v>1.9010702E8</v>
      </c>
      <c r="C21" s="9">
        <v>95.0</v>
      </c>
      <c r="D21" s="9">
        <v>95.0</v>
      </c>
      <c r="E21" s="13">
        <v>40.0</v>
      </c>
      <c r="F21" s="9">
        <v>50.0</v>
      </c>
      <c r="G21" s="9">
        <v>55.0</v>
      </c>
      <c r="H21" s="9">
        <v>70.0</v>
      </c>
      <c r="I21" s="9">
        <v>150.0</v>
      </c>
      <c r="J21" s="9">
        <v>35.0</v>
      </c>
      <c r="K21" s="14"/>
      <c r="L21" s="14">
        <f t="shared" si="1"/>
        <v>14.75</v>
      </c>
      <c r="T21" s="11">
        <v>9.75</v>
      </c>
      <c r="U21" s="11">
        <f t="shared" si="2"/>
        <v>98</v>
      </c>
      <c r="V21" s="11">
        <v>13.0</v>
      </c>
      <c r="W21" s="11">
        <v>14.0</v>
      </c>
      <c r="X21" s="15">
        <f t="shared" si="3"/>
        <v>90</v>
      </c>
    </row>
    <row r="22">
      <c r="A22" s="9">
        <v>21.0</v>
      </c>
      <c r="B22" s="12">
        <v>1.90109016E8</v>
      </c>
      <c r="C22" s="9">
        <v>60.0</v>
      </c>
      <c r="D22" s="9">
        <v>0.0</v>
      </c>
      <c r="E22" s="13">
        <v>80.0</v>
      </c>
      <c r="F22" s="9">
        <v>0.0</v>
      </c>
      <c r="G22" s="9">
        <v>70.0</v>
      </c>
      <c r="H22" s="9">
        <v>0.0</v>
      </c>
      <c r="I22" s="9">
        <v>0.0</v>
      </c>
      <c r="J22" s="9">
        <v>0.0</v>
      </c>
      <c r="K22" s="14"/>
      <c r="L22" s="14">
        <f t="shared" si="1"/>
        <v>5.25</v>
      </c>
      <c r="T22" s="11">
        <v>9.5</v>
      </c>
      <c r="U22" s="11">
        <f t="shared" si="2"/>
        <v>95</v>
      </c>
      <c r="V22" s="11">
        <v>14.0</v>
      </c>
      <c r="W22" s="11">
        <v>0.0</v>
      </c>
      <c r="X22" s="15">
        <f t="shared" si="3"/>
        <v>47</v>
      </c>
    </row>
    <row r="23">
      <c r="A23" s="9">
        <v>22.0</v>
      </c>
      <c r="B23" s="12">
        <v>1.90109005E8</v>
      </c>
      <c r="C23" s="9">
        <v>86.0</v>
      </c>
      <c r="D23" s="9">
        <v>100.0</v>
      </c>
      <c r="E23" s="13">
        <v>80.0</v>
      </c>
      <c r="F23" s="9">
        <v>90.0</v>
      </c>
      <c r="G23" s="9">
        <v>70.0</v>
      </c>
      <c r="H23" s="9">
        <v>70.0</v>
      </c>
      <c r="I23" s="9">
        <v>75.0</v>
      </c>
      <c r="J23" s="9">
        <v>65.0</v>
      </c>
      <c r="K23" s="14"/>
      <c r="L23" s="14">
        <f t="shared" si="1"/>
        <v>15.9</v>
      </c>
      <c r="T23" s="11">
        <v>9.75</v>
      </c>
      <c r="U23" s="11">
        <f t="shared" si="2"/>
        <v>98</v>
      </c>
      <c r="V23" s="11">
        <v>12.1</v>
      </c>
      <c r="W23" s="11">
        <v>0.0</v>
      </c>
      <c r="X23" s="15">
        <f t="shared" si="3"/>
        <v>40</v>
      </c>
    </row>
    <row r="24">
      <c r="A24" s="9">
        <v>23.0</v>
      </c>
      <c r="B24" s="12">
        <v>1.90103025E8</v>
      </c>
      <c r="C24" s="9">
        <v>57.0</v>
      </c>
      <c r="D24" s="9">
        <v>100.0</v>
      </c>
      <c r="E24" s="13">
        <v>100.0</v>
      </c>
      <c r="F24" s="9">
        <v>67.0</v>
      </c>
      <c r="G24" s="9">
        <v>90.0</v>
      </c>
      <c r="H24" s="9">
        <v>0.0</v>
      </c>
      <c r="I24" s="9">
        <v>50.0</v>
      </c>
      <c r="J24" s="9">
        <v>0.0</v>
      </c>
      <c r="K24" s="14"/>
      <c r="L24" s="14">
        <f t="shared" si="1"/>
        <v>11.6</v>
      </c>
      <c r="T24" s="11">
        <v>10.5</v>
      </c>
      <c r="U24" s="11">
        <f t="shared" si="2"/>
        <v>105</v>
      </c>
      <c r="V24" s="11">
        <v>13.5</v>
      </c>
      <c r="W24" s="11">
        <v>11.0</v>
      </c>
      <c r="X24" s="15">
        <f t="shared" si="3"/>
        <v>82</v>
      </c>
    </row>
    <row r="25">
      <c r="A25" s="9">
        <v>24.0</v>
      </c>
      <c r="B25" s="12">
        <v>1.90109018E8</v>
      </c>
      <c r="C25" s="9">
        <v>90.0</v>
      </c>
      <c r="D25" s="9">
        <v>90.0</v>
      </c>
      <c r="E25" s="13">
        <v>0.0</v>
      </c>
      <c r="F25" s="9">
        <v>72.5</v>
      </c>
      <c r="G25" s="9">
        <v>80.0</v>
      </c>
      <c r="H25" s="9">
        <v>35.0</v>
      </c>
      <c r="I25" s="9">
        <v>0.0</v>
      </c>
      <c r="J25" s="9">
        <v>50.0</v>
      </c>
      <c r="K25" s="9">
        <v>70.0</v>
      </c>
      <c r="L25" s="14">
        <f t="shared" si="1"/>
        <v>12.19</v>
      </c>
      <c r="M25" s="11">
        <v>6.0</v>
      </c>
      <c r="T25" s="11">
        <v>8.0</v>
      </c>
      <c r="U25" s="11">
        <f t="shared" si="2"/>
        <v>80</v>
      </c>
      <c r="V25" s="11">
        <v>11.0</v>
      </c>
      <c r="W25" s="11">
        <v>11.0</v>
      </c>
      <c r="X25" s="15">
        <f t="shared" si="3"/>
        <v>73</v>
      </c>
    </row>
    <row r="26">
      <c r="A26" s="9">
        <v>25.0</v>
      </c>
      <c r="B26" s="12">
        <v>1.90103206E8</v>
      </c>
      <c r="C26" s="9">
        <v>100.0</v>
      </c>
      <c r="D26" s="9">
        <v>70.0</v>
      </c>
      <c r="E26" s="13">
        <v>75.0</v>
      </c>
      <c r="F26" s="9">
        <v>94.0</v>
      </c>
      <c r="G26" s="9">
        <v>100.0</v>
      </c>
      <c r="H26" s="9">
        <v>100.0</v>
      </c>
      <c r="I26" s="9">
        <v>150.0</v>
      </c>
      <c r="J26" s="9">
        <v>100.0</v>
      </c>
      <c r="K26" s="9">
        <v>70.0</v>
      </c>
      <c r="L26" s="14">
        <f t="shared" si="1"/>
        <v>21.48</v>
      </c>
      <c r="M26" s="11">
        <v>2.0</v>
      </c>
      <c r="T26" s="11">
        <v>9.25</v>
      </c>
      <c r="U26" s="11">
        <f t="shared" si="2"/>
        <v>93</v>
      </c>
      <c r="V26" s="11">
        <v>12.5</v>
      </c>
      <c r="W26" s="11">
        <v>15.0</v>
      </c>
      <c r="X26" s="15">
        <f t="shared" si="3"/>
        <v>92</v>
      </c>
    </row>
    <row r="27">
      <c r="A27" s="9">
        <v>26.0</v>
      </c>
      <c r="B27" s="12">
        <v>1.90103254E8</v>
      </c>
      <c r="C27" s="9">
        <v>0.0</v>
      </c>
      <c r="D27" s="9">
        <v>60.0</v>
      </c>
      <c r="E27" s="13">
        <v>52.5</v>
      </c>
      <c r="F27" s="9">
        <v>38.5</v>
      </c>
      <c r="G27" s="9">
        <v>56.0</v>
      </c>
      <c r="H27" s="9">
        <v>35.0</v>
      </c>
      <c r="I27" s="9">
        <v>70.0</v>
      </c>
      <c r="J27" s="9">
        <v>70.0</v>
      </c>
      <c r="K27" s="9">
        <v>85.0</v>
      </c>
      <c r="L27" s="14">
        <f t="shared" si="1"/>
        <v>11.68</v>
      </c>
      <c r="T27" s="11">
        <v>7.75</v>
      </c>
      <c r="U27" s="11">
        <f t="shared" si="2"/>
        <v>78</v>
      </c>
      <c r="V27" s="11">
        <v>11.5</v>
      </c>
      <c r="W27" s="11">
        <v>0.0</v>
      </c>
      <c r="X27" s="15">
        <f t="shared" si="3"/>
        <v>38</v>
      </c>
    </row>
    <row r="28">
      <c r="A28" s="9">
        <v>27.0</v>
      </c>
      <c r="B28" s="12">
        <v>1.90103252E8</v>
      </c>
      <c r="C28" s="9">
        <v>65.0</v>
      </c>
      <c r="D28" s="9">
        <v>100.0</v>
      </c>
      <c r="E28" s="13">
        <v>80.0</v>
      </c>
      <c r="F28" s="9">
        <v>67.0</v>
      </c>
      <c r="G28" s="9">
        <v>90.0</v>
      </c>
      <c r="H28" s="9">
        <v>100.0</v>
      </c>
      <c r="I28" s="9">
        <v>50.0</v>
      </c>
      <c r="J28" s="9">
        <v>50.0</v>
      </c>
      <c r="K28" s="9">
        <v>75.0</v>
      </c>
      <c r="L28" s="14">
        <f t="shared" si="1"/>
        <v>16.93</v>
      </c>
      <c r="T28" s="11">
        <v>9.5</v>
      </c>
      <c r="U28" s="11">
        <f t="shared" si="2"/>
        <v>95</v>
      </c>
      <c r="V28" s="11">
        <v>12.0</v>
      </c>
      <c r="W28" s="11">
        <v>9.0</v>
      </c>
      <c r="X28" s="15">
        <f t="shared" si="3"/>
        <v>70</v>
      </c>
    </row>
    <row r="29">
      <c r="A29" s="16">
        <v>28.0</v>
      </c>
      <c r="B29" s="17">
        <v>1.90103075E8</v>
      </c>
      <c r="C29" s="18"/>
      <c r="D29" s="18"/>
      <c r="E29" s="19"/>
      <c r="F29" s="16"/>
      <c r="G29" s="18"/>
      <c r="H29" s="18"/>
      <c r="I29" s="18"/>
      <c r="J29" s="18"/>
      <c r="K29" s="18"/>
      <c r="L29" s="18"/>
      <c r="T29" s="20"/>
      <c r="U29" s="20"/>
      <c r="V29" s="20"/>
      <c r="W29" s="20"/>
      <c r="X29" s="20"/>
    </row>
    <row r="30">
      <c r="A30" s="9">
        <v>29.0</v>
      </c>
      <c r="B30" s="12">
        <v>1.90103258E8</v>
      </c>
      <c r="C30" s="9">
        <v>71.0</v>
      </c>
      <c r="D30" s="9">
        <v>95.0</v>
      </c>
      <c r="E30" s="13">
        <v>90.0</v>
      </c>
      <c r="F30" s="9">
        <v>54.3</v>
      </c>
      <c r="G30" s="9">
        <v>90.0</v>
      </c>
      <c r="H30" s="9">
        <v>100.0</v>
      </c>
      <c r="I30" s="9">
        <v>100.0</v>
      </c>
      <c r="J30" s="9">
        <v>75.0</v>
      </c>
      <c r="K30" s="9">
        <v>25.0</v>
      </c>
      <c r="L30" s="14">
        <f t="shared" ref="L30:L34" si="4">ROUND((SUM(C30:K30)/8)*20,0)/100</f>
        <v>17.51</v>
      </c>
      <c r="T30" s="11">
        <v>7.25</v>
      </c>
      <c r="U30" s="11">
        <f t="shared" ref="U30:U34" si="5">ROUND(T30*10,0)</f>
        <v>73</v>
      </c>
      <c r="V30" s="11">
        <v>12.5</v>
      </c>
      <c r="W30" s="11">
        <v>8.0</v>
      </c>
      <c r="X30" s="15">
        <f t="shared" ref="X30:X34" si="6">ROUND(100*(V30+W30)/30,0)</f>
        <v>68</v>
      </c>
    </row>
    <row r="31">
      <c r="A31" s="9">
        <v>30.0</v>
      </c>
      <c r="B31" s="12">
        <v>1.90103224E8</v>
      </c>
      <c r="C31" s="9">
        <v>100.0</v>
      </c>
      <c r="D31" s="9">
        <v>70.0</v>
      </c>
      <c r="E31" s="13">
        <v>100.0</v>
      </c>
      <c r="F31" s="9">
        <v>58.45</v>
      </c>
      <c r="G31" s="9">
        <v>100.0</v>
      </c>
      <c r="H31" s="9">
        <v>35.0</v>
      </c>
      <c r="I31" s="9">
        <v>150.0</v>
      </c>
      <c r="J31" s="9">
        <v>50.0</v>
      </c>
      <c r="K31" s="9">
        <v>70.0</v>
      </c>
      <c r="L31" s="14">
        <f t="shared" si="4"/>
        <v>18.34</v>
      </c>
      <c r="M31" s="11">
        <v>4.0</v>
      </c>
      <c r="T31" s="11">
        <v>8.25</v>
      </c>
      <c r="U31" s="11">
        <f t="shared" si="5"/>
        <v>83</v>
      </c>
      <c r="V31" s="11">
        <v>15.0</v>
      </c>
      <c r="W31" s="11">
        <v>11.0</v>
      </c>
      <c r="X31" s="15">
        <f t="shared" si="6"/>
        <v>87</v>
      </c>
    </row>
    <row r="32">
      <c r="A32" s="9">
        <v>31.0</v>
      </c>
      <c r="B32" s="12">
        <v>1.90107073E8</v>
      </c>
      <c r="C32" s="9">
        <v>86.0</v>
      </c>
      <c r="D32" s="9">
        <v>100.0</v>
      </c>
      <c r="E32" s="13">
        <v>100.0</v>
      </c>
      <c r="F32" s="9">
        <v>100.0</v>
      </c>
      <c r="G32" s="9">
        <v>100.0</v>
      </c>
      <c r="H32" s="9">
        <v>0.0</v>
      </c>
      <c r="I32" s="9">
        <v>100.0</v>
      </c>
      <c r="J32" s="9">
        <v>75.0</v>
      </c>
      <c r="K32" s="14"/>
      <c r="L32" s="14">
        <f t="shared" si="4"/>
        <v>16.53</v>
      </c>
      <c r="T32" s="11">
        <v>10.0</v>
      </c>
      <c r="U32" s="11">
        <f t="shared" si="5"/>
        <v>100</v>
      </c>
      <c r="V32" s="11">
        <v>14.5</v>
      </c>
      <c r="W32" s="11">
        <v>15.0</v>
      </c>
      <c r="X32" s="15">
        <f t="shared" si="6"/>
        <v>98</v>
      </c>
    </row>
    <row r="33">
      <c r="A33" s="9">
        <v>32.0</v>
      </c>
      <c r="B33" s="12">
        <v>1.90109013E8</v>
      </c>
      <c r="C33" s="9">
        <v>100.0</v>
      </c>
      <c r="D33" s="9">
        <v>100.0</v>
      </c>
      <c r="E33" s="13">
        <v>100.0</v>
      </c>
      <c r="F33" s="9">
        <v>100.0</v>
      </c>
      <c r="G33" s="9">
        <v>100.0</v>
      </c>
      <c r="H33" s="9">
        <v>0.0</v>
      </c>
      <c r="I33" s="9">
        <v>100.0</v>
      </c>
      <c r="J33" s="9">
        <v>100.0</v>
      </c>
      <c r="K33" s="14"/>
      <c r="L33" s="14">
        <f t="shared" si="4"/>
        <v>17.5</v>
      </c>
      <c r="T33" s="11">
        <v>10.75</v>
      </c>
      <c r="U33" s="11">
        <f t="shared" si="5"/>
        <v>108</v>
      </c>
      <c r="V33" s="11">
        <v>14.5</v>
      </c>
      <c r="W33" s="11">
        <v>14.0</v>
      </c>
      <c r="X33" s="15">
        <f t="shared" si="6"/>
        <v>95</v>
      </c>
    </row>
    <row r="34">
      <c r="A34" s="9">
        <v>33.0</v>
      </c>
      <c r="B34" s="12">
        <v>1.90103165E8</v>
      </c>
      <c r="C34" s="9">
        <v>100.0</v>
      </c>
      <c r="D34" s="9">
        <v>90.0</v>
      </c>
      <c r="E34" s="10">
        <v>95.0</v>
      </c>
      <c r="F34" s="9">
        <v>84.0</v>
      </c>
      <c r="G34" s="9">
        <v>85.0</v>
      </c>
      <c r="H34" s="9">
        <v>70.0</v>
      </c>
      <c r="I34" s="9">
        <v>70.0</v>
      </c>
      <c r="J34" s="9">
        <v>70.0</v>
      </c>
      <c r="K34" s="9">
        <v>60.0</v>
      </c>
      <c r="L34" s="14">
        <f t="shared" si="4"/>
        <v>18.1</v>
      </c>
      <c r="M34" s="11">
        <v>5.0</v>
      </c>
      <c r="T34" s="11">
        <v>9.0</v>
      </c>
      <c r="U34" s="11">
        <f t="shared" si="5"/>
        <v>90</v>
      </c>
      <c r="V34" s="11">
        <v>12.25</v>
      </c>
      <c r="W34" s="11">
        <v>13.0</v>
      </c>
      <c r="X34" s="15">
        <f t="shared" si="6"/>
        <v>84</v>
      </c>
    </row>
    <row r="35">
      <c r="A35" s="16">
        <v>34.0</v>
      </c>
      <c r="B35" s="17">
        <v>1.9010331E8</v>
      </c>
      <c r="C35" s="16"/>
      <c r="D35" s="16"/>
      <c r="E35" s="21"/>
      <c r="F35" s="16"/>
      <c r="G35" s="16"/>
      <c r="H35" s="16"/>
      <c r="I35" s="16"/>
      <c r="J35" s="16"/>
      <c r="K35" s="16"/>
      <c r="L35" s="16"/>
      <c r="T35" s="20"/>
      <c r="U35" s="20"/>
      <c r="V35" s="20"/>
      <c r="W35" s="20"/>
      <c r="X35" s="20"/>
    </row>
    <row r="37">
      <c r="B37" s="11" t="s">
        <v>52</v>
      </c>
      <c r="C37" s="15">
        <f t="shared" ref="C37:J37" si="7">AVERAGE(C1:C35)</f>
        <v>72.9375</v>
      </c>
      <c r="D37" s="15">
        <f t="shared" si="7"/>
        <v>84.21875</v>
      </c>
      <c r="E37" s="15">
        <f t="shared" si="7"/>
        <v>72.890625</v>
      </c>
      <c r="F37" s="15">
        <f t="shared" si="7"/>
        <v>70.2</v>
      </c>
      <c r="G37" s="15">
        <f t="shared" si="7"/>
        <v>75.5</v>
      </c>
      <c r="H37" s="15">
        <f t="shared" si="7"/>
        <v>48.59375</v>
      </c>
      <c r="I37" s="15">
        <f t="shared" si="7"/>
        <v>72.03125</v>
      </c>
      <c r="J37" s="15">
        <f t="shared" si="7"/>
        <v>53.046875</v>
      </c>
      <c r="T37" s="15">
        <f t="shared" ref="T37:X37" si="8">AVERAGE(T1:T35)</f>
        <v>8.65625</v>
      </c>
      <c r="U37" s="15">
        <f t="shared" si="8"/>
        <v>86.71875</v>
      </c>
      <c r="V37" s="15">
        <f t="shared" si="8"/>
        <v>12.2634375</v>
      </c>
      <c r="W37" s="15">
        <f t="shared" si="8"/>
        <v>9.296875</v>
      </c>
      <c r="X37" s="15">
        <f t="shared" si="8"/>
        <v>71.9375</v>
      </c>
    </row>
    <row r="38">
      <c r="B38" s="11" t="s">
        <v>53</v>
      </c>
      <c r="C38" s="15">
        <f t="shared" ref="C38:K38" si="9">COUNT(C2:C36)</f>
        <v>32</v>
      </c>
      <c r="D38" s="15">
        <f t="shared" si="9"/>
        <v>32</v>
      </c>
      <c r="E38" s="15">
        <f t="shared" si="9"/>
        <v>32</v>
      </c>
      <c r="F38" s="15">
        <f t="shared" si="9"/>
        <v>32</v>
      </c>
      <c r="G38" s="15">
        <f t="shared" si="9"/>
        <v>32</v>
      </c>
      <c r="H38" s="15">
        <f t="shared" si="9"/>
        <v>32</v>
      </c>
      <c r="I38" s="15">
        <f t="shared" si="9"/>
        <v>32</v>
      </c>
      <c r="J38" s="15">
        <f t="shared" si="9"/>
        <v>32</v>
      </c>
      <c r="K38" s="15">
        <f t="shared" si="9"/>
        <v>17</v>
      </c>
      <c r="T38" s="15">
        <f t="shared" ref="T38:X38" si="10">COUNT(T2:T36)</f>
        <v>32</v>
      </c>
      <c r="U38" s="15">
        <f t="shared" si="10"/>
        <v>32</v>
      </c>
      <c r="V38" s="15">
        <f t="shared" si="10"/>
        <v>32</v>
      </c>
      <c r="W38" s="15">
        <f t="shared" si="10"/>
        <v>32</v>
      </c>
      <c r="X38" s="15">
        <f t="shared" si="10"/>
        <v>32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customWidth="1" hidden="1" min="5" max="5" width="15.43"/>
    <col customWidth="1" min="6" max="6" width="16.86"/>
    <col customWidth="1" min="7" max="8" width="20.57"/>
    <col customWidth="1" min="9" max="9" width="14.29"/>
    <col customWidth="1" min="10" max="10" width="11.43"/>
  </cols>
  <sheetData>
    <row r="1">
      <c r="A1" s="11" t="s">
        <v>35</v>
      </c>
      <c r="B1" s="11" t="s">
        <v>36</v>
      </c>
      <c r="C1" s="11" t="s">
        <v>54</v>
      </c>
      <c r="D1" s="11" t="s">
        <v>55</v>
      </c>
      <c r="E1" s="11" t="s">
        <v>56</v>
      </c>
      <c r="F1" s="22" t="s">
        <v>57</v>
      </c>
      <c r="G1" s="11" t="s">
        <v>58</v>
      </c>
      <c r="H1" s="11" t="s">
        <v>59</v>
      </c>
      <c r="I1" s="11" t="s">
        <v>60</v>
      </c>
      <c r="J1" s="11" t="s">
        <v>61</v>
      </c>
      <c r="K1" s="11" t="s">
        <v>62</v>
      </c>
      <c r="L1" s="22" t="s">
        <v>63</v>
      </c>
      <c r="M1" s="11" t="s">
        <v>64</v>
      </c>
      <c r="N1" s="23" t="s">
        <v>65</v>
      </c>
    </row>
    <row r="2">
      <c r="A2" s="11">
        <v>1.0</v>
      </c>
      <c r="B2" s="2">
        <v>1.9010901E8</v>
      </c>
      <c r="C2" s="11">
        <v>8.5</v>
      </c>
      <c r="D2" s="11">
        <v>25.5</v>
      </c>
      <c r="E2" s="11">
        <v>17.46</v>
      </c>
      <c r="F2" s="24">
        <f t="shared" ref="F2:F28" si="1">C2+D2+E2</f>
        <v>51.46</v>
      </c>
      <c r="G2" s="11">
        <v>8.5</v>
      </c>
      <c r="H2" s="11">
        <v>10.0</v>
      </c>
      <c r="I2" s="11">
        <v>9.3</v>
      </c>
      <c r="J2" s="11">
        <v>10.0</v>
      </c>
      <c r="K2" s="15">
        <f t="shared" ref="K2:K28" si="2">G2+H2+I2+J2</f>
        <v>37.8</v>
      </c>
      <c r="L2" s="24">
        <f t="shared" ref="L2:L28" si="3">ROUND((F2*100)/60,0)</f>
        <v>86</v>
      </c>
      <c r="M2" s="15">
        <f t="shared" ref="M2:M35" si="4">ROUND((K2*100)/40,0)</f>
        <v>95</v>
      </c>
      <c r="N2" s="25">
        <f t="shared" ref="N2:N37" si="5">F2+K2</f>
        <v>89.26</v>
      </c>
    </row>
    <row r="3">
      <c r="A3" s="11">
        <v>2.0</v>
      </c>
      <c r="B3" s="2">
        <v>1.9010313E8</v>
      </c>
      <c r="C3" s="11">
        <v>6.5</v>
      </c>
      <c r="D3" s="11">
        <v>12.5</v>
      </c>
      <c r="E3" s="11">
        <v>13.6</v>
      </c>
      <c r="F3" s="24">
        <f t="shared" si="1"/>
        <v>32.6</v>
      </c>
      <c r="G3" s="11">
        <v>10.0</v>
      </c>
      <c r="H3" s="11">
        <v>10.0</v>
      </c>
      <c r="I3" s="26">
        <v>0.0</v>
      </c>
      <c r="J3" s="11">
        <v>9.2</v>
      </c>
      <c r="K3" s="15">
        <f t="shared" si="2"/>
        <v>29.2</v>
      </c>
      <c r="L3" s="24">
        <f t="shared" si="3"/>
        <v>54</v>
      </c>
      <c r="M3" s="15">
        <f t="shared" si="4"/>
        <v>73</v>
      </c>
      <c r="N3" s="25">
        <f t="shared" si="5"/>
        <v>61.8</v>
      </c>
    </row>
    <row r="4">
      <c r="A4" s="11">
        <v>3.0</v>
      </c>
      <c r="B4" s="2">
        <v>1.90107021E8</v>
      </c>
      <c r="C4" s="11">
        <v>6.5</v>
      </c>
      <c r="D4" s="11">
        <v>13.77</v>
      </c>
      <c r="E4" s="11">
        <v>3.58</v>
      </c>
      <c r="F4" s="24">
        <f t="shared" si="1"/>
        <v>23.85</v>
      </c>
      <c r="G4" s="11">
        <v>9.0</v>
      </c>
      <c r="H4" s="11">
        <v>9.3</v>
      </c>
      <c r="I4" s="26">
        <v>0.0</v>
      </c>
      <c r="J4" s="11">
        <v>9.1</v>
      </c>
      <c r="K4" s="15">
        <f t="shared" si="2"/>
        <v>27.4</v>
      </c>
      <c r="L4" s="24">
        <f t="shared" si="3"/>
        <v>40</v>
      </c>
      <c r="M4" s="15">
        <f t="shared" si="4"/>
        <v>69</v>
      </c>
      <c r="N4" s="25">
        <f t="shared" si="5"/>
        <v>51.25</v>
      </c>
    </row>
    <row r="5">
      <c r="A5" s="11">
        <v>4.0</v>
      </c>
      <c r="B5" s="2">
        <v>1.90109006E8</v>
      </c>
      <c r="C5" s="11">
        <v>8.0</v>
      </c>
      <c r="D5" s="11">
        <v>23.0</v>
      </c>
      <c r="E5" s="11">
        <v>14.93</v>
      </c>
      <c r="F5" s="24">
        <f t="shared" si="1"/>
        <v>45.93</v>
      </c>
      <c r="G5" s="11">
        <v>8.0</v>
      </c>
      <c r="H5" s="11">
        <v>10.0</v>
      </c>
      <c r="I5" s="11">
        <v>9.5</v>
      </c>
      <c r="J5" s="11">
        <v>10.0</v>
      </c>
      <c r="K5" s="15">
        <f t="shared" si="2"/>
        <v>37.5</v>
      </c>
      <c r="L5" s="24">
        <f t="shared" si="3"/>
        <v>77</v>
      </c>
      <c r="M5" s="15">
        <f t="shared" si="4"/>
        <v>94</v>
      </c>
      <c r="N5" s="25">
        <f t="shared" si="5"/>
        <v>83.43</v>
      </c>
    </row>
    <row r="6">
      <c r="A6" s="11">
        <v>5.0</v>
      </c>
      <c r="B6" s="2">
        <v>1.90109014E8</v>
      </c>
      <c r="C6" s="11">
        <v>7.75</v>
      </c>
      <c r="D6" s="11">
        <v>15.0</v>
      </c>
      <c r="E6" s="11">
        <v>9.65</v>
      </c>
      <c r="F6" s="24">
        <f t="shared" si="1"/>
        <v>32.4</v>
      </c>
      <c r="G6" s="11">
        <v>8.5</v>
      </c>
      <c r="H6" s="11">
        <v>10.0</v>
      </c>
      <c r="I6" s="26">
        <v>4.7</v>
      </c>
      <c r="J6" s="11">
        <v>9.2</v>
      </c>
      <c r="K6" s="15">
        <f t="shared" si="2"/>
        <v>32.4</v>
      </c>
      <c r="L6" s="24">
        <f t="shared" si="3"/>
        <v>54</v>
      </c>
      <c r="M6" s="15">
        <f t="shared" si="4"/>
        <v>81</v>
      </c>
      <c r="N6" s="25">
        <f t="shared" si="5"/>
        <v>64.8</v>
      </c>
    </row>
    <row r="7">
      <c r="A7" s="11">
        <v>6.0</v>
      </c>
      <c r="B7" s="2">
        <v>1.90103221E8</v>
      </c>
      <c r="C7" s="11">
        <v>7.5</v>
      </c>
      <c r="D7" s="11">
        <v>11.0</v>
      </c>
      <c r="E7" s="11">
        <v>9.99</v>
      </c>
      <c r="F7" s="24">
        <f t="shared" si="1"/>
        <v>28.49</v>
      </c>
      <c r="G7" s="11">
        <v>8.0</v>
      </c>
      <c r="H7" s="11">
        <v>7.3</v>
      </c>
      <c r="I7" s="11">
        <v>5.5</v>
      </c>
      <c r="J7" s="11">
        <v>9.9</v>
      </c>
      <c r="K7" s="15">
        <f t="shared" si="2"/>
        <v>30.7</v>
      </c>
      <c r="L7" s="24">
        <f t="shared" si="3"/>
        <v>47</v>
      </c>
      <c r="M7" s="15">
        <f t="shared" si="4"/>
        <v>77</v>
      </c>
      <c r="N7" s="25">
        <f t="shared" si="5"/>
        <v>59.19</v>
      </c>
    </row>
    <row r="8">
      <c r="A8" s="11">
        <v>7.0</v>
      </c>
      <c r="B8" s="2">
        <v>1.90103355E8</v>
      </c>
      <c r="C8" s="11">
        <v>11.0</v>
      </c>
      <c r="D8" s="11">
        <v>26.83</v>
      </c>
      <c r="E8" s="11">
        <v>23.43</v>
      </c>
      <c r="F8" s="24">
        <f t="shared" si="1"/>
        <v>61.26</v>
      </c>
      <c r="G8" s="11">
        <v>9.5</v>
      </c>
      <c r="H8" s="11">
        <v>10.0</v>
      </c>
      <c r="I8" s="11">
        <v>10.0</v>
      </c>
      <c r="J8" s="11">
        <v>10.0</v>
      </c>
      <c r="K8" s="15">
        <f t="shared" si="2"/>
        <v>39.5</v>
      </c>
      <c r="L8" s="24">
        <f t="shared" si="3"/>
        <v>102</v>
      </c>
      <c r="M8" s="15">
        <f t="shared" si="4"/>
        <v>99</v>
      </c>
      <c r="N8" s="25">
        <f t="shared" si="5"/>
        <v>100.76</v>
      </c>
    </row>
    <row r="9">
      <c r="A9" s="11">
        <v>8.0</v>
      </c>
      <c r="B9" s="2">
        <v>1.90103158E8</v>
      </c>
      <c r="C9" s="11">
        <v>8.0</v>
      </c>
      <c r="D9" s="11">
        <v>22.83</v>
      </c>
      <c r="E9" s="11">
        <v>16.75</v>
      </c>
      <c r="F9" s="24">
        <f t="shared" si="1"/>
        <v>47.58</v>
      </c>
      <c r="G9" s="11">
        <v>9.25</v>
      </c>
      <c r="H9" s="11">
        <v>10.0</v>
      </c>
      <c r="I9" s="11">
        <v>6.6</v>
      </c>
      <c r="J9" s="11">
        <v>10.0</v>
      </c>
      <c r="K9" s="15">
        <f t="shared" si="2"/>
        <v>35.85</v>
      </c>
      <c r="L9" s="24">
        <f t="shared" si="3"/>
        <v>79</v>
      </c>
      <c r="M9" s="15">
        <f t="shared" si="4"/>
        <v>90</v>
      </c>
      <c r="N9" s="25">
        <f t="shared" si="5"/>
        <v>83.43</v>
      </c>
    </row>
    <row r="10">
      <c r="A10" s="11">
        <v>9.0</v>
      </c>
      <c r="B10" s="2">
        <v>1.90109008E8</v>
      </c>
      <c r="C10" s="11">
        <v>11.0</v>
      </c>
      <c r="D10" s="11">
        <v>23.9</v>
      </c>
      <c r="E10" s="11">
        <v>25.4</v>
      </c>
      <c r="F10" s="24">
        <f t="shared" si="1"/>
        <v>60.3</v>
      </c>
      <c r="G10" s="11">
        <v>10.0</v>
      </c>
      <c r="H10" s="11">
        <v>10.0</v>
      </c>
      <c r="I10" s="11">
        <v>6.5</v>
      </c>
      <c r="J10" s="11">
        <v>9.1</v>
      </c>
      <c r="K10" s="15">
        <f t="shared" si="2"/>
        <v>35.6</v>
      </c>
      <c r="L10" s="24">
        <f t="shared" si="3"/>
        <v>101</v>
      </c>
      <c r="M10" s="15">
        <f t="shared" si="4"/>
        <v>89</v>
      </c>
      <c r="N10" s="25">
        <f t="shared" si="5"/>
        <v>95.9</v>
      </c>
    </row>
    <row r="11">
      <c r="A11" s="11">
        <v>10.0</v>
      </c>
      <c r="B11" s="2">
        <v>1.90109002E8</v>
      </c>
      <c r="C11" s="11">
        <v>8.25</v>
      </c>
      <c r="D11" s="11">
        <v>23.33</v>
      </c>
      <c r="E11" s="11">
        <v>22.5</v>
      </c>
      <c r="F11" s="24">
        <f t="shared" si="1"/>
        <v>54.08</v>
      </c>
      <c r="G11" s="11">
        <v>7.75</v>
      </c>
      <c r="H11" s="11">
        <v>10.0</v>
      </c>
      <c r="I11" s="27">
        <v>4.75</v>
      </c>
      <c r="J11" s="11">
        <v>9.7</v>
      </c>
      <c r="K11" s="15">
        <f t="shared" si="2"/>
        <v>32.2</v>
      </c>
      <c r="L11" s="24">
        <f t="shared" si="3"/>
        <v>90</v>
      </c>
      <c r="M11" s="15">
        <f t="shared" si="4"/>
        <v>81</v>
      </c>
      <c r="N11" s="25">
        <f t="shared" si="5"/>
        <v>86.28</v>
      </c>
    </row>
    <row r="12">
      <c r="A12" s="11">
        <v>11.0</v>
      </c>
      <c r="B12" s="2">
        <v>1.90103156E8</v>
      </c>
      <c r="C12" s="11">
        <v>5.5</v>
      </c>
      <c r="D12" s="11">
        <v>0.0</v>
      </c>
      <c r="E12" s="11">
        <v>15.05</v>
      </c>
      <c r="F12" s="24">
        <f t="shared" si="1"/>
        <v>20.55</v>
      </c>
      <c r="G12" s="11">
        <v>5.0</v>
      </c>
      <c r="H12" s="11">
        <v>10.0</v>
      </c>
      <c r="I12" s="11">
        <v>6.5</v>
      </c>
      <c r="J12" s="11">
        <v>8.5</v>
      </c>
      <c r="K12" s="15">
        <f t="shared" si="2"/>
        <v>30</v>
      </c>
      <c r="L12" s="24">
        <f t="shared" si="3"/>
        <v>34</v>
      </c>
      <c r="M12" s="15">
        <f t="shared" si="4"/>
        <v>75</v>
      </c>
      <c r="N12" s="25">
        <f t="shared" si="5"/>
        <v>50.55</v>
      </c>
    </row>
    <row r="13">
      <c r="A13" s="11">
        <v>12.0</v>
      </c>
      <c r="B13" s="2">
        <v>1.90103087E8</v>
      </c>
      <c r="C13" s="11">
        <v>7.5</v>
      </c>
      <c r="D13" s="11">
        <v>19.17</v>
      </c>
      <c r="E13" s="11">
        <v>7.46</v>
      </c>
      <c r="F13" s="24">
        <f t="shared" si="1"/>
        <v>34.13</v>
      </c>
      <c r="G13" s="11">
        <v>10.0</v>
      </c>
      <c r="H13" s="11">
        <v>9.3</v>
      </c>
      <c r="I13" s="11">
        <v>6.0</v>
      </c>
      <c r="J13" s="11">
        <v>9.9</v>
      </c>
      <c r="K13" s="15">
        <f t="shared" si="2"/>
        <v>35.2</v>
      </c>
      <c r="L13" s="24">
        <f t="shared" si="3"/>
        <v>57</v>
      </c>
      <c r="M13" s="15">
        <f t="shared" si="4"/>
        <v>88</v>
      </c>
      <c r="N13" s="25">
        <f t="shared" si="5"/>
        <v>69.33</v>
      </c>
    </row>
    <row r="14">
      <c r="A14" s="11">
        <v>13.0</v>
      </c>
      <c r="B14" s="2">
        <v>1.90113008E8</v>
      </c>
      <c r="C14" s="11">
        <v>9.5</v>
      </c>
      <c r="D14" s="11">
        <v>24.5</v>
      </c>
      <c r="E14" s="11">
        <v>11.38</v>
      </c>
      <c r="F14" s="24">
        <f t="shared" si="1"/>
        <v>45.38</v>
      </c>
      <c r="G14" s="11">
        <v>10.0</v>
      </c>
      <c r="H14" s="11">
        <v>9.3</v>
      </c>
      <c r="I14" s="27">
        <v>0.0</v>
      </c>
      <c r="J14" s="11">
        <v>9.0</v>
      </c>
      <c r="K14" s="15">
        <f t="shared" si="2"/>
        <v>28.3</v>
      </c>
      <c r="L14" s="24">
        <f t="shared" si="3"/>
        <v>76</v>
      </c>
      <c r="M14" s="15">
        <f t="shared" si="4"/>
        <v>71</v>
      </c>
      <c r="N14" s="25">
        <f t="shared" si="5"/>
        <v>73.68</v>
      </c>
    </row>
    <row r="15">
      <c r="A15" s="11">
        <v>14.0</v>
      </c>
      <c r="B15" s="2">
        <v>1.90109009E8</v>
      </c>
      <c r="C15" s="11">
        <v>9.5</v>
      </c>
      <c r="D15" s="11">
        <v>24.5</v>
      </c>
      <c r="E15" s="11">
        <v>14.95</v>
      </c>
      <c r="F15" s="24">
        <f t="shared" si="1"/>
        <v>48.95</v>
      </c>
      <c r="G15" s="11">
        <v>8.0</v>
      </c>
      <c r="H15" s="11">
        <v>10.0</v>
      </c>
      <c r="I15" s="11">
        <v>8.6</v>
      </c>
      <c r="J15" s="11">
        <v>9.9</v>
      </c>
      <c r="K15" s="15">
        <f t="shared" si="2"/>
        <v>36.5</v>
      </c>
      <c r="L15" s="24">
        <f t="shared" si="3"/>
        <v>82</v>
      </c>
      <c r="M15" s="15">
        <f t="shared" si="4"/>
        <v>91</v>
      </c>
      <c r="N15" s="25">
        <f t="shared" si="5"/>
        <v>85.45</v>
      </c>
    </row>
    <row r="16">
      <c r="A16" s="11">
        <v>15.0</v>
      </c>
      <c r="B16" s="2">
        <v>1.90103114E8</v>
      </c>
      <c r="C16" s="11">
        <v>9.0</v>
      </c>
      <c r="D16" s="11">
        <v>26.25</v>
      </c>
      <c r="E16" s="11">
        <v>17.5</v>
      </c>
      <c r="F16" s="24">
        <f t="shared" si="1"/>
        <v>52.75</v>
      </c>
      <c r="G16" s="11">
        <v>10.0</v>
      </c>
      <c r="H16" s="11">
        <v>9.3</v>
      </c>
      <c r="I16" s="26">
        <v>6.5</v>
      </c>
      <c r="J16" s="11">
        <v>9.1</v>
      </c>
      <c r="K16" s="15">
        <f t="shared" si="2"/>
        <v>34.9</v>
      </c>
      <c r="L16" s="24">
        <f t="shared" si="3"/>
        <v>88</v>
      </c>
      <c r="M16" s="15">
        <f t="shared" si="4"/>
        <v>87</v>
      </c>
      <c r="N16" s="25">
        <f t="shared" si="5"/>
        <v>87.65</v>
      </c>
    </row>
    <row r="17">
      <c r="A17" s="11">
        <v>16.0</v>
      </c>
      <c r="B17" s="2">
        <v>1.90103201E8</v>
      </c>
      <c r="C17" s="11">
        <v>9.0</v>
      </c>
      <c r="D17" s="11">
        <v>29.0</v>
      </c>
      <c r="E17" s="11">
        <v>22.63</v>
      </c>
      <c r="F17" s="24">
        <f t="shared" si="1"/>
        <v>60.63</v>
      </c>
      <c r="G17" s="11">
        <v>9.5</v>
      </c>
      <c r="H17" s="11">
        <v>10.0</v>
      </c>
      <c r="I17" s="11">
        <v>8.0</v>
      </c>
      <c r="J17" s="11">
        <v>9.9</v>
      </c>
      <c r="K17" s="15">
        <f t="shared" si="2"/>
        <v>37.4</v>
      </c>
      <c r="L17" s="24">
        <f t="shared" si="3"/>
        <v>101</v>
      </c>
      <c r="M17" s="15">
        <f t="shared" si="4"/>
        <v>94</v>
      </c>
      <c r="N17" s="25">
        <f t="shared" si="5"/>
        <v>98.03</v>
      </c>
    </row>
    <row r="18">
      <c r="A18" s="11">
        <v>17.0</v>
      </c>
      <c r="B18" s="2">
        <v>1.90109004E8</v>
      </c>
      <c r="C18" s="11">
        <v>8.5</v>
      </c>
      <c r="D18" s="11">
        <v>25.5</v>
      </c>
      <c r="E18" s="11">
        <v>20.65</v>
      </c>
      <c r="F18" s="24">
        <f t="shared" si="1"/>
        <v>54.65</v>
      </c>
      <c r="G18" s="11">
        <v>9.75</v>
      </c>
      <c r="H18" s="11">
        <v>10.0</v>
      </c>
      <c r="I18" s="11">
        <v>8.5</v>
      </c>
      <c r="J18" s="11">
        <v>9.9</v>
      </c>
      <c r="K18" s="15">
        <f t="shared" si="2"/>
        <v>38.15</v>
      </c>
      <c r="L18" s="24">
        <f t="shared" si="3"/>
        <v>91</v>
      </c>
      <c r="M18" s="15">
        <f t="shared" si="4"/>
        <v>95</v>
      </c>
      <c r="N18" s="25">
        <f t="shared" si="5"/>
        <v>92.8</v>
      </c>
    </row>
    <row r="19">
      <c r="A19" s="11">
        <v>18.0</v>
      </c>
      <c r="B19" s="2">
        <v>1.90109017E8</v>
      </c>
      <c r="C19" s="11">
        <v>6.5</v>
      </c>
      <c r="D19" s="11">
        <v>25.0</v>
      </c>
      <c r="E19" s="11">
        <v>12.34</v>
      </c>
      <c r="F19" s="24">
        <f t="shared" si="1"/>
        <v>43.84</v>
      </c>
      <c r="G19" s="11">
        <v>6.25</v>
      </c>
      <c r="H19" s="11">
        <v>9.3</v>
      </c>
      <c r="I19" s="27">
        <v>6.5</v>
      </c>
      <c r="J19" s="11">
        <v>9.7</v>
      </c>
      <c r="K19" s="15">
        <f t="shared" si="2"/>
        <v>31.75</v>
      </c>
      <c r="L19" s="24">
        <f t="shared" si="3"/>
        <v>73</v>
      </c>
      <c r="M19" s="15">
        <f t="shared" si="4"/>
        <v>79</v>
      </c>
      <c r="N19" s="25">
        <f t="shared" si="5"/>
        <v>75.59</v>
      </c>
    </row>
    <row r="20">
      <c r="A20" s="11">
        <v>19.0</v>
      </c>
      <c r="B20" s="2">
        <v>1.90103238E8</v>
      </c>
      <c r="C20" s="11">
        <v>9.75</v>
      </c>
      <c r="D20" s="11">
        <v>29.0</v>
      </c>
      <c r="E20" s="11">
        <v>17.9</v>
      </c>
      <c r="F20" s="24">
        <f t="shared" si="1"/>
        <v>56.65</v>
      </c>
      <c r="G20" s="11">
        <v>8.5</v>
      </c>
      <c r="H20" s="11">
        <v>10.0</v>
      </c>
      <c r="I20" s="11">
        <v>6.5</v>
      </c>
      <c r="J20" s="11">
        <v>9.65</v>
      </c>
      <c r="K20" s="15">
        <f t="shared" si="2"/>
        <v>34.65</v>
      </c>
      <c r="L20" s="24">
        <f t="shared" si="3"/>
        <v>94</v>
      </c>
      <c r="M20" s="15">
        <f t="shared" si="4"/>
        <v>87</v>
      </c>
      <c r="N20" s="25">
        <f t="shared" si="5"/>
        <v>91.3</v>
      </c>
    </row>
    <row r="21">
      <c r="A21" s="11">
        <v>20.0</v>
      </c>
      <c r="B21" s="2">
        <v>1.9010702E8</v>
      </c>
      <c r="C21" s="11">
        <v>9.75</v>
      </c>
      <c r="D21" s="11">
        <v>27.0</v>
      </c>
      <c r="E21" s="11">
        <v>14.75</v>
      </c>
      <c r="F21" s="24">
        <f t="shared" si="1"/>
        <v>51.5</v>
      </c>
      <c r="G21" s="11">
        <v>10.0</v>
      </c>
      <c r="H21" s="11">
        <v>9.3</v>
      </c>
      <c r="I21" s="11">
        <v>9.5</v>
      </c>
      <c r="J21" s="11">
        <v>8.5</v>
      </c>
      <c r="K21" s="15">
        <f t="shared" si="2"/>
        <v>37.3</v>
      </c>
      <c r="L21" s="24">
        <f t="shared" si="3"/>
        <v>86</v>
      </c>
      <c r="M21" s="15">
        <f t="shared" si="4"/>
        <v>93</v>
      </c>
      <c r="N21" s="25">
        <f t="shared" si="5"/>
        <v>88.8</v>
      </c>
    </row>
    <row r="22">
      <c r="A22" s="11">
        <v>21.0</v>
      </c>
      <c r="B22" s="2">
        <v>1.90109016E8</v>
      </c>
      <c r="C22" s="11">
        <v>9.5</v>
      </c>
      <c r="D22" s="11">
        <v>14.0</v>
      </c>
      <c r="E22" s="11">
        <v>5.25</v>
      </c>
      <c r="F22" s="24">
        <f t="shared" si="1"/>
        <v>28.75</v>
      </c>
      <c r="G22" s="11">
        <v>5.0</v>
      </c>
      <c r="H22" s="11">
        <v>7.3</v>
      </c>
      <c r="I22" s="26">
        <v>0.0</v>
      </c>
      <c r="J22" s="11">
        <v>8.8</v>
      </c>
      <c r="K22" s="15">
        <f t="shared" si="2"/>
        <v>21.1</v>
      </c>
      <c r="L22" s="24">
        <f t="shared" si="3"/>
        <v>48</v>
      </c>
      <c r="M22" s="15">
        <f t="shared" si="4"/>
        <v>53</v>
      </c>
      <c r="N22" s="25">
        <f t="shared" si="5"/>
        <v>49.85</v>
      </c>
    </row>
    <row r="23">
      <c r="A23" s="11">
        <v>22.0</v>
      </c>
      <c r="B23" s="2">
        <v>1.90109005E8</v>
      </c>
      <c r="C23" s="11">
        <v>9.75</v>
      </c>
      <c r="D23" s="11">
        <v>12.1</v>
      </c>
      <c r="E23" s="11">
        <v>15.9</v>
      </c>
      <c r="F23" s="24">
        <f t="shared" si="1"/>
        <v>37.75</v>
      </c>
      <c r="G23" s="11">
        <v>8.25</v>
      </c>
      <c r="H23" s="11">
        <v>10.0</v>
      </c>
      <c r="I23" s="11">
        <v>8.0</v>
      </c>
      <c r="J23" s="11">
        <v>8.4</v>
      </c>
      <c r="K23" s="15">
        <f t="shared" si="2"/>
        <v>34.65</v>
      </c>
      <c r="L23" s="24">
        <f t="shared" si="3"/>
        <v>63</v>
      </c>
      <c r="M23" s="15">
        <f t="shared" si="4"/>
        <v>87</v>
      </c>
      <c r="N23" s="25">
        <f t="shared" si="5"/>
        <v>72.4</v>
      </c>
    </row>
    <row r="24" ht="15.0" customHeight="1">
      <c r="A24" s="11">
        <v>23.0</v>
      </c>
      <c r="B24" s="2">
        <v>1.90103025E8</v>
      </c>
      <c r="C24" s="11">
        <v>10.5</v>
      </c>
      <c r="D24" s="11">
        <v>24.5</v>
      </c>
      <c r="E24" s="11">
        <v>11.6</v>
      </c>
      <c r="F24" s="24">
        <f t="shared" si="1"/>
        <v>46.6</v>
      </c>
      <c r="G24" s="11">
        <v>9.5</v>
      </c>
      <c r="H24" s="11">
        <v>10.0</v>
      </c>
      <c r="I24" s="11">
        <v>6.0</v>
      </c>
      <c r="J24" s="11">
        <v>9.6</v>
      </c>
      <c r="K24" s="15">
        <f t="shared" si="2"/>
        <v>35.1</v>
      </c>
      <c r="L24" s="24">
        <f t="shared" si="3"/>
        <v>78</v>
      </c>
      <c r="M24" s="15">
        <f t="shared" si="4"/>
        <v>88</v>
      </c>
      <c r="N24" s="25">
        <f t="shared" si="5"/>
        <v>81.7</v>
      </c>
    </row>
    <row r="25">
      <c r="A25" s="11">
        <v>24.0</v>
      </c>
      <c r="B25" s="2">
        <v>1.90109018E8</v>
      </c>
      <c r="C25" s="11">
        <v>8.0</v>
      </c>
      <c r="D25" s="11">
        <v>22.0</v>
      </c>
      <c r="E25" s="11">
        <v>18.19</v>
      </c>
      <c r="F25" s="24">
        <f t="shared" si="1"/>
        <v>48.19</v>
      </c>
      <c r="G25" s="11">
        <v>8.0</v>
      </c>
      <c r="H25" s="11">
        <v>8.7</v>
      </c>
      <c r="I25" s="27">
        <v>5.5</v>
      </c>
      <c r="J25" s="11">
        <v>9.7</v>
      </c>
      <c r="K25" s="15">
        <f t="shared" si="2"/>
        <v>31.9</v>
      </c>
      <c r="L25" s="24">
        <f t="shared" si="3"/>
        <v>80</v>
      </c>
      <c r="M25" s="15">
        <f t="shared" si="4"/>
        <v>80</v>
      </c>
      <c r="N25" s="25">
        <f t="shared" si="5"/>
        <v>80.09</v>
      </c>
    </row>
    <row r="26">
      <c r="A26" s="11">
        <v>25.0</v>
      </c>
      <c r="B26" s="2">
        <v>1.90103206E8</v>
      </c>
      <c r="C26" s="11">
        <v>9.25</v>
      </c>
      <c r="D26" s="11">
        <v>27.5</v>
      </c>
      <c r="E26" s="11">
        <v>23.48</v>
      </c>
      <c r="F26" s="24">
        <f t="shared" si="1"/>
        <v>60.23</v>
      </c>
      <c r="G26" s="11">
        <v>9.0</v>
      </c>
      <c r="H26" s="11">
        <v>10.0</v>
      </c>
      <c r="I26" s="11">
        <v>9.8</v>
      </c>
      <c r="J26" s="11">
        <v>10.0</v>
      </c>
      <c r="K26" s="15">
        <f t="shared" si="2"/>
        <v>38.8</v>
      </c>
      <c r="L26" s="24">
        <f t="shared" si="3"/>
        <v>100</v>
      </c>
      <c r="M26" s="15">
        <f t="shared" si="4"/>
        <v>97</v>
      </c>
      <c r="N26" s="25">
        <f t="shared" si="5"/>
        <v>99.03</v>
      </c>
    </row>
    <row r="27">
      <c r="A27" s="11">
        <v>26.0</v>
      </c>
      <c r="B27" s="2">
        <v>1.90103254E8</v>
      </c>
      <c r="C27" s="11">
        <v>7.75</v>
      </c>
      <c r="D27" s="11">
        <v>11.5</v>
      </c>
      <c r="E27" s="11">
        <v>11.68</v>
      </c>
      <c r="F27" s="24">
        <f t="shared" si="1"/>
        <v>30.93</v>
      </c>
      <c r="G27" s="11">
        <v>7.75</v>
      </c>
      <c r="H27" s="11">
        <v>10.0</v>
      </c>
      <c r="I27" s="11">
        <v>8.5</v>
      </c>
      <c r="J27" s="11">
        <v>8.7</v>
      </c>
      <c r="K27" s="15">
        <f t="shared" si="2"/>
        <v>34.95</v>
      </c>
      <c r="L27" s="24">
        <f t="shared" si="3"/>
        <v>52</v>
      </c>
      <c r="M27" s="15">
        <f t="shared" si="4"/>
        <v>87</v>
      </c>
      <c r="N27" s="25">
        <f t="shared" si="5"/>
        <v>65.88</v>
      </c>
    </row>
    <row r="28">
      <c r="A28" s="11">
        <v>27.0</v>
      </c>
      <c r="B28" s="2">
        <v>1.90103252E8</v>
      </c>
      <c r="C28" s="11">
        <v>9.5</v>
      </c>
      <c r="D28" s="11">
        <v>21.0</v>
      </c>
      <c r="E28" s="11">
        <v>16.93</v>
      </c>
      <c r="F28" s="24">
        <f t="shared" si="1"/>
        <v>47.43</v>
      </c>
      <c r="G28" s="11">
        <v>10.0</v>
      </c>
      <c r="H28" s="11">
        <v>9.3</v>
      </c>
      <c r="I28" s="11">
        <v>8.0</v>
      </c>
      <c r="J28" s="11">
        <v>8.5</v>
      </c>
      <c r="K28" s="15">
        <f t="shared" si="2"/>
        <v>35.8</v>
      </c>
      <c r="L28" s="24">
        <f t="shared" si="3"/>
        <v>79</v>
      </c>
      <c r="M28" s="15">
        <f t="shared" si="4"/>
        <v>90</v>
      </c>
      <c r="N28" s="25">
        <f t="shared" si="5"/>
        <v>83.23</v>
      </c>
    </row>
    <row r="29">
      <c r="A29" s="28">
        <v>28.0</v>
      </c>
      <c r="B29" s="29">
        <v>1.90103075E8</v>
      </c>
      <c r="C29" s="20"/>
      <c r="D29" s="20"/>
      <c r="E29" s="28"/>
      <c r="F29" s="22"/>
      <c r="G29" s="20"/>
      <c r="H29" s="20"/>
      <c r="I29" s="20"/>
      <c r="J29" s="20"/>
      <c r="K29" s="20"/>
      <c r="L29" s="22">
        <v>0.0</v>
      </c>
      <c r="M29" s="15">
        <f t="shared" si="4"/>
        <v>0</v>
      </c>
      <c r="N29" s="25">
        <f t="shared" si="5"/>
        <v>0</v>
      </c>
    </row>
    <row r="30">
      <c r="A30" s="11">
        <v>29.0</v>
      </c>
      <c r="B30" s="2">
        <v>1.90103258E8</v>
      </c>
      <c r="C30" s="11">
        <v>7.25</v>
      </c>
      <c r="D30" s="11">
        <v>20.5</v>
      </c>
      <c r="E30" s="11">
        <v>17.51</v>
      </c>
      <c r="F30" s="24">
        <f t="shared" ref="F30:F34" si="6">C30+D30+E30</f>
        <v>45.26</v>
      </c>
      <c r="G30" s="11">
        <v>9.0</v>
      </c>
      <c r="H30" s="11">
        <v>10.0</v>
      </c>
      <c r="I30" s="11">
        <v>6.0</v>
      </c>
      <c r="J30" s="11">
        <v>8.7</v>
      </c>
      <c r="K30" s="15">
        <f t="shared" ref="K30:K34" si="7">G30+H30+I30+J30</f>
        <v>33.7</v>
      </c>
      <c r="L30" s="24">
        <f t="shared" ref="L30:L34" si="8">ROUND((F30*100)/60,0)</f>
        <v>75</v>
      </c>
      <c r="M30" s="15">
        <f t="shared" si="4"/>
        <v>84</v>
      </c>
      <c r="N30" s="25">
        <f t="shared" si="5"/>
        <v>78.96</v>
      </c>
    </row>
    <row r="31">
      <c r="A31" s="11">
        <v>30.0</v>
      </c>
      <c r="B31" s="2">
        <v>1.90103224E8</v>
      </c>
      <c r="C31" s="11">
        <v>8.25</v>
      </c>
      <c r="D31" s="11">
        <v>26.0</v>
      </c>
      <c r="E31" s="11">
        <v>22.34</v>
      </c>
      <c r="F31" s="24">
        <f t="shared" si="6"/>
        <v>56.59</v>
      </c>
      <c r="G31" s="11">
        <v>9.0</v>
      </c>
      <c r="H31" s="11">
        <v>10.0</v>
      </c>
      <c r="I31" s="11">
        <v>9.5</v>
      </c>
      <c r="J31" s="11">
        <v>10.0</v>
      </c>
      <c r="K31" s="15">
        <f t="shared" si="7"/>
        <v>38.5</v>
      </c>
      <c r="L31" s="24">
        <f t="shared" si="8"/>
        <v>94</v>
      </c>
      <c r="M31" s="15">
        <f t="shared" si="4"/>
        <v>96</v>
      </c>
      <c r="N31" s="25">
        <f t="shared" si="5"/>
        <v>95.09</v>
      </c>
    </row>
    <row r="32">
      <c r="A32" s="11">
        <v>31.0</v>
      </c>
      <c r="B32" s="2">
        <v>1.90107073E8</v>
      </c>
      <c r="C32" s="11">
        <v>10.0</v>
      </c>
      <c r="D32" s="11">
        <v>29.5</v>
      </c>
      <c r="E32" s="11">
        <v>16.53</v>
      </c>
      <c r="F32" s="24">
        <f t="shared" si="6"/>
        <v>56.03</v>
      </c>
      <c r="G32" s="11">
        <v>10.0</v>
      </c>
      <c r="H32" s="11">
        <v>10.0</v>
      </c>
      <c r="I32" s="11">
        <v>9.8</v>
      </c>
      <c r="J32" s="11">
        <v>10.0</v>
      </c>
      <c r="K32" s="15">
        <f t="shared" si="7"/>
        <v>39.8</v>
      </c>
      <c r="L32" s="24">
        <f t="shared" si="8"/>
        <v>93</v>
      </c>
      <c r="M32" s="15">
        <f t="shared" si="4"/>
        <v>100</v>
      </c>
      <c r="N32" s="25">
        <f t="shared" si="5"/>
        <v>95.83</v>
      </c>
    </row>
    <row r="33">
      <c r="A33" s="11">
        <v>32.0</v>
      </c>
      <c r="B33" s="2">
        <v>1.90109013E8</v>
      </c>
      <c r="C33" s="11">
        <v>10.75</v>
      </c>
      <c r="D33" s="11">
        <v>28.5</v>
      </c>
      <c r="E33" s="11">
        <v>17.5</v>
      </c>
      <c r="F33" s="24">
        <f t="shared" si="6"/>
        <v>56.75</v>
      </c>
      <c r="G33" s="11">
        <v>9.5</v>
      </c>
      <c r="H33" s="11">
        <v>10.0</v>
      </c>
      <c r="I33" s="27">
        <v>9.0</v>
      </c>
      <c r="J33" s="11">
        <v>9.8</v>
      </c>
      <c r="K33" s="15">
        <f t="shared" si="7"/>
        <v>38.3</v>
      </c>
      <c r="L33" s="24">
        <f t="shared" si="8"/>
        <v>95</v>
      </c>
      <c r="M33" s="15">
        <f t="shared" si="4"/>
        <v>96</v>
      </c>
      <c r="N33" s="25">
        <f t="shared" si="5"/>
        <v>95.05</v>
      </c>
    </row>
    <row r="34">
      <c r="A34" s="11">
        <v>33.0</v>
      </c>
      <c r="B34" s="2">
        <v>1.90103165E8</v>
      </c>
      <c r="C34" s="11">
        <v>9.0</v>
      </c>
      <c r="D34" s="11">
        <v>25.25</v>
      </c>
      <c r="E34" s="11">
        <v>23.1</v>
      </c>
      <c r="F34" s="24">
        <f t="shared" si="6"/>
        <v>57.35</v>
      </c>
      <c r="G34" s="11">
        <v>9.0</v>
      </c>
      <c r="H34" s="11">
        <v>10.0</v>
      </c>
      <c r="I34" s="11">
        <v>7.5</v>
      </c>
      <c r="J34" s="11">
        <v>9.8</v>
      </c>
      <c r="K34" s="15">
        <f t="shared" si="7"/>
        <v>36.3</v>
      </c>
      <c r="L34" s="24">
        <f t="shared" si="8"/>
        <v>96</v>
      </c>
      <c r="M34" s="15">
        <f t="shared" si="4"/>
        <v>91</v>
      </c>
      <c r="N34" s="25">
        <f t="shared" si="5"/>
        <v>93.65</v>
      </c>
    </row>
    <row r="35">
      <c r="A35" s="28">
        <v>34.0</v>
      </c>
      <c r="B35" s="29">
        <v>1.9010331E8</v>
      </c>
      <c r="C35" s="28"/>
      <c r="D35" s="28"/>
      <c r="E35" s="28"/>
      <c r="F35" s="22"/>
      <c r="G35" s="28"/>
      <c r="H35" s="28"/>
      <c r="I35" s="28"/>
      <c r="J35" s="28"/>
      <c r="K35" s="28"/>
      <c r="L35" s="22">
        <v>0.0</v>
      </c>
      <c r="M35" s="15">
        <f t="shared" si="4"/>
        <v>0</v>
      </c>
      <c r="N35" s="25">
        <f t="shared" si="5"/>
        <v>0</v>
      </c>
    </row>
    <row r="36">
      <c r="E36" s="30">
        <f t="shared" ref="E36:J36" si="9">COUNT(E2:E35)</f>
        <v>32</v>
      </c>
      <c r="F36" s="30">
        <f t="shared" si="9"/>
        <v>32</v>
      </c>
      <c r="G36" s="30">
        <f t="shared" si="9"/>
        <v>32</v>
      </c>
      <c r="H36" s="30">
        <f t="shared" si="9"/>
        <v>32</v>
      </c>
      <c r="I36" s="30">
        <f t="shared" si="9"/>
        <v>32</v>
      </c>
      <c r="J36" s="30">
        <f t="shared" si="9"/>
        <v>32</v>
      </c>
      <c r="L36" s="15">
        <f>AVERAGE(L2:L35)</f>
        <v>72.5</v>
      </c>
      <c r="N36" s="25">
        <f t="shared" si="5"/>
        <v>32</v>
      </c>
    </row>
    <row r="37">
      <c r="F37" s="15">
        <f t="shared" ref="F37:I37" si="10">AVERAGE(F2:F35)</f>
        <v>46.21375</v>
      </c>
      <c r="G37" s="15">
        <f t="shared" si="10"/>
        <v>8.734375</v>
      </c>
      <c r="H37" s="15">
        <f t="shared" si="10"/>
        <v>9.6375</v>
      </c>
      <c r="I37" s="15">
        <f t="shared" si="10"/>
        <v>6.5953125</v>
      </c>
      <c r="N37" s="25">
        <f t="shared" si="5"/>
        <v>46.21375</v>
      </c>
    </row>
    <row r="38">
      <c r="N38" s="25"/>
    </row>
    <row r="39">
      <c r="N39" s="25"/>
    </row>
    <row r="40">
      <c r="N40" s="25"/>
    </row>
    <row r="41">
      <c r="N41" s="25"/>
    </row>
    <row r="42">
      <c r="N42" s="25"/>
    </row>
    <row r="43">
      <c r="N43" s="25"/>
    </row>
    <row r="44">
      <c r="N44" s="25"/>
    </row>
    <row r="45">
      <c r="N45" s="25"/>
    </row>
    <row r="46">
      <c r="N46" s="25"/>
    </row>
    <row r="47">
      <c r="N47" s="25"/>
    </row>
    <row r="48">
      <c r="N48" s="25"/>
    </row>
    <row r="49">
      <c r="N49" s="25"/>
    </row>
    <row r="50">
      <c r="N50" s="25"/>
    </row>
    <row r="51">
      <c r="N51" s="25"/>
    </row>
    <row r="52">
      <c r="N52" s="25"/>
    </row>
    <row r="53">
      <c r="N53" s="25"/>
    </row>
    <row r="54">
      <c r="N54" s="25"/>
    </row>
    <row r="55">
      <c r="N55" s="25"/>
    </row>
    <row r="56">
      <c r="N56" s="25"/>
    </row>
    <row r="57">
      <c r="N57" s="25"/>
    </row>
    <row r="58">
      <c r="N58" s="25"/>
    </row>
    <row r="59">
      <c r="N59" s="25"/>
    </row>
    <row r="60">
      <c r="N60" s="25"/>
    </row>
    <row r="61">
      <c r="N61" s="25"/>
    </row>
    <row r="62">
      <c r="N62" s="25"/>
    </row>
    <row r="63">
      <c r="N63" s="25"/>
    </row>
    <row r="64">
      <c r="N64" s="25"/>
    </row>
    <row r="65">
      <c r="N65" s="25"/>
    </row>
    <row r="66">
      <c r="N66" s="25"/>
    </row>
    <row r="67">
      <c r="N67" s="25"/>
    </row>
    <row r="68">
      <c r="N68" s="25"/>
    </row>
    <row r="69">
      <c r="N69" s="25"/>
    </row>
    <row r="70">
      <c r="N70" s="25"/>
    </row>
    <row r="71">
      <c r="N71" s="25"/>
    </row>
    <row r="72">
      <c r="N72" s="25"/>
    </row>
    <row r="73">
      <c r="N73" s="25"/>
    </row>
    <row r="74">
      <c r="N74" s="25"/>
    </row>
    <row r="75">
      <c r="N75" s="25"/>
    </row>
    <row r="76">
      <c r="N76" s="25"/>
    </row>
    <row r="77">
      <c r="N77" s="25"/>
    </row>
    <row r="78">
      <c r="N78" s="25"/>
    </row>
    <row r="79">
      <c r="N79" s="25"/>
    </row>
    <row r="80">
      <c r="N80" s="25"/>
    </row>
    <row r="81">
      <c r="N81" s="25"/>
    </row>
    <row r="82">
      <c r="N82" s="25"/>
    </row>
    <row r="83">
      <c r="N83" s="25"/>
    </row>
    <row r="84">
      <c r="N84" s="25"/>
    </row>
    <row r="85">
      <c r="N85" s="25"/>
    </row>
    <row r="86">
      <c r="N86" s="25"/>
    </row>
    <row r="87">
      <c r="N87" s="25"/>
    </row>
    <row r="88">
      <c r="N88" s="25"/>
    </row>
    <row r="89">
      <c r="N89" s="25"/>
    </row>
    <row r="90">
      <c r="N90" s="25"/>
    </row>
    <row r="91">
      <c r="N91" s="25"/>
    </row>
    <row r="92">
      <c r="N92" s="25"/>
    </row>
    <row r="93">
      <c r="N93" s="25"/>
    </row>
    <row r="94">
      <c r="N94" s="25"/>
    </row>
    <row r="95">
      <c r="N95" s="25"/>
    </row>
    <row r="96">
      <c r="N96" s="25"/>
    </row>
    <row r="97">
      <c r="N97" s="25"/>
    </row>
    <row r="98">
      <c r="N98" s="25"/>
    </row>
    <row r="99">
      <c r="N99" s="25"/>
    </row>
    <row r="100">
      <c r="N100" s="25"/>
    </row>
    <row r="101">
      <c r="N101" s="25"/>
    </row>
    <row r="102">
      <c r="N102" s="25"/>
    </row>
    <row r="103">
      <c r="N103" s="25"/>
    </row>
    <row r="104">
      <c r="N104" s="25"/>
    </row>
    <row r="105">
      <c r="N105" s="25"/>
    </row>
    <row r="106">
      <c r="N106" s="25"/>
    </row>
    <row r="107">
      <c r="N107" s="25"/>
    </row>
    <row r="108">
      <c r="N108" s="25"/>
    </row>
    <row r="109">
      <c r="N109" s="25"/>
    </row>
    <row r="110">
      <c r="N110" s="25"/>
    </row>
    <row r="111">
      <c r="N111" s="25"/>
    </row>
    <row r="112">
      <c r="N112" s="25"/>
    </row>
    <row r="113">
      <c r="N113" s="25"/>
    </row>
    <row r="114">
      <c r="N114" s="25"/>
    </row>
    <row r="115">
      <c r="N115" s="25"/>
    </row>
    <row r="116">
      <c r="N116" s="25"/>
    </row>
    <row r="117">
      <c r="N117" s="25"/>
    </row>
    <row r="118">
      <c r="N118" s="25"/>
    </row>
    <row r="119">
      <c r="N119" s="25"/>
    </row>
    <row r="120">
      <c r="N120" s="25"/>
    </row>
    <row r="121">
      <c r="N121" s="25"/>
    </row>
    <row r="122">
      <c r="N122" s="25"/>
    </row>
    <row r="123">
      <c r="N123" s="25"/>
    </row>
    <row r="124">
      <c r="N124" s="25"/>
    </row>
    <row r="125">
      <c r="N125" s="25"/>
    </row>
    <row r="126">
      <c r="N126" s="25"/>
    </row>
    <row r="127">
      <c r="N127" s="25"/>
    </row>
    <row r="128">
      <c r="N128" s="25"/>
    </row>
    <row r="129">
      <c r="N129" s="25"/>
    </row>
    <row r="130">
      <c r="N130" s="25"/>
    </row>
    <row r="131">
      <c r="N131" s="25"/>
    </row>
    <row r="132">
      <c r="N132" s="25"/>
    </row>
    <row r="133">
      <c r="N133" s="25"/>
    </row>
    <row r="134">
      <c r="N134" s="25"/>
    </row>
    <row r="135">
      <c r="N135" s="25"/>
    </row>
    <row r="136">
      <c r="N136" s="25"/>
    </row>
    <row r="137">
      <c r="N137" s="25"/>
    </row>
    <row r="138">
      <c r="N138" s="25"/>
    </row>
    <row r="139">
      <c r="N139" s="25"/>
    </row>
    <row r="140">
      <c r="N140" s="25"/>
    </row>
    <row r="141">
      <c r="N141" s="25"/>
    </row>
    <row r="142">
      <c r="N142" s="25"/>
    </row>
    <row r="143">
      <c r="N143" s="25"/>
    </row>
    <row r="144">
      <c r="N144" s="25"/>
    </row>
    <row r="145">
      <c r="N145" s="25"/>
    </row>
    <row r="146">
      <c r="N146" s="25"/>
    </row>
    <row r="147">
      <c r="N147" s="25"/>
    </row>
    <row r="148">
      <c r="N148" s="25"/>
    </row>
    <row r="149">
      <c r="N149" s="25"/>
    </row>
    <row r="150">
      <c r="N150" s="25"/>
    </row>
    <row r="151">
      <c r="N151" s="25"/>
    </row>
    <row r="152">
      <c r="N152" s="25"/>
    </row>
    <row r="153">
      <c r="N153" s="25"/>
    </row>
    <row r="154">
      <c r="N154" s="25"/>
    </row>
    <row r="155">
      <c r="N155" s="25"/>
    </row>
    <row r="156">
      <c r="N156" s="25"/>
    </row>
    <row r="157">
      <c r="N157" s="25"/>
    </row>
    <row r="158">
      <c r="N158" s="25"/>
    </row>
    <row r="159">
      <c r="N159" s="25"/>
    </row>
    <row r="160">
      <c r="N160" s="25"/>
    </row>
    <row r="161">
      <c r="N161" s="25"/>
    </row>
    <row r="162">
      <c r="N162" s="25"/>
    </row>
    <row r="163">
      <c r="N163" s="25"/>
    </row>
    <row r="164">
      <c r="N164" s="25"/>
    </row>
    <row r="165">
      <c r="N165" s="25"/>
    </row>
    <row r="166">
      <c r="N166" s="25"/>
    </row>
    <row r="167">
      <c r="N167" s="25"/>
    </row>
    <row r="168">
      <c r="N168" s="25"/>
    </row>
    <row r="169">
      <c r="N169" s="25"/>
    </row>
    <row r="170">
      <c r="N170" s="25"/>
    </row>
    <row r="171">
      <c r="N171" s="25"/>
    </row>
    <row r="172">
      <c r="N172" s="25"/>
    </row>
    <row r="173">
      <c r="N173" s="25"/>
    </row>
    <row r="174">
      <c r="N174" s="25"/>
    </row>
    <row r="175">
      <c r="N175" s="25"/>
    </row>
    <row r="176">
      <c r="N176" s="25"/>
    </row>
    <row r="177">
      <c r="N177" s="25"/>
    </row>
    <row r="178">
      <c r="N178" s="25"/>
    </row>
    <row r="179">
      <c r="N179" s="25"/>
    </row>
    <row r="180">
      <c r="N180" s="25"/>
    </row>
    <row r="181">
      <c r="N181" s="25"/>
    </row>
    <row r="182">
      <c r="N182" s="25"/>
    </row>
    <row r="183">
      <c r="N183" s="25"/>
    </row>
    <row r="184">
      <c r="N184" s="25"/>
    </row>
    <row r="185">
      <c r="N185" s="25"/>
    </row>
    <row r="186">
      <c r="N186" s="25"/>
    </row>
    <row r="187">
      <c r="N187" s="25"/>
    </row>
    <row r="188">
      <c r="N188" s="25"/>
    </row>
    <row r="189">
      <c r="N189" s="25"/>
    </row>
    <row r="190">
      <c r="N190" s="25"/>
    </row>
    <row r="191">
      <c r="N191" s="25"/>
    </row>
    <row r="192">
      <c r="N192" s="25"/>
    </row>
    <row r="193">
      <c r="N193" s="25"/>
    </row>
    <row r="194">
      <c r="N194" s="25"/>
    </row>
    <row r="195">
      <c r="N195" s="25"/>
    </row>
    <row r="196">
      <c r="N196" s="25"/>
    </row>
    <row r="197">
      <c r="N197" s="25"/>
    </row>
    <row r="198">
      <c r="N198" s="25"/>
    </row>
    <row r="199">
      <c r="N199" s="25"/>
    </row>
    <row r="200">
      <c r="N200" s="25"/>
    </row>
    <row r="201">
      <c r="N201" s="25"/>
    </row>
    <row r="202">
      <c r="N202" s="25"/>
    </row>
    <row r="203">
      <c r="N203" s="25"/>
    </row>
    <row r="204">
      <c r="N204" s="25"/>
    </row>
    <row r="205">
      <c r="N205" s="25"/>
    </row>
    <row r="206">
      <c r="N206" s="25"/>
    </row>
    <row r="207">
      <c r="N207" s="25"/>
    </row>
    <row r="208">
      <c r="N208" s="25"/>
    </row>
    <row r="209">
      <c r="N209" s="25"/>
    </row>
    <row r="210">
      <c r="N210" s="25"/>
    </row>
    <row r="211">
      <c r="N211" s="25"/>
    </row>
    <row r="212">
      <c r="N212" s="25"/>
    </row>
    <row r="213">
      <c r="N213" s="25"/>
    </row>
    <row r="214">
      <c r="N214" s="25"/>
    </row>
    <row r="215">
      <c r="N215" s="25"/>
    </row>
    <row r="216">
      <c r="N216" s="25"/>
    </row>
    <row r="217">
      <c r="N217" s="25"/>
    </row>
    <row r="218">
      <c r="N218" s="25"/>
    </row>
    <row r="219">
      <c r="N219" s="25"/>
    </row>
    <row r="220">
      <c r="N220" s="25"/>
    </row>
    <row r="221">
      <c r="N221" s="25"/>
    </row>
    <row r="222">
      <c r="N222" s="25"/>
    </row>
    <row r="223">
      <c r="N223" s="25"/>
    </row>
    <row r="224">
      <c r="N224" s="25"/>
    </row>
    <row r="225">
      <c r="N225" s="25"/>
    </row>
    <row r="226">
      <c r="N226" s="25"/>
    </row>
    <row r="227">
      <c r="N227" s="25"/>
    </row>
    <row r="228">
      <c r="N228" s="25"/>
    </row>
    <row r="229">
      <c r="N229" s="25"/>
    </row>
    <row r="230">
      <c r="N230" s="25"/>
    </row>
    <row r="231">
      <c r="N231" s="25"/>
    </row>
    <row r="232">
      <c r="N232" s="25"/>
    </row>
    <row r="233">
      <c r="N233" s="25"/>
    </row>
    <row r="234">
      <c r="N234" s="25"/>
    </row>
    <row r="235">
      <c r="N235" s="25"/>
    </row>
    <row r="236">
      <c r="N236" s="25"/>
    </row>
    <row r="237">
      <c r="N237" s="25"/>
    </row>
    <row r="238">
      <c r="N238" s="25"/>
    </row>
    <row r="239">
      <c r="N239" s="25"/>
    </row>
    <row r="240">
      <c r="N240" s="25"/>
    </row>
    <row r="241">
      <c r="N241" s="25"/>
    </row>
    <row r="242">
      <c r="N242" s="25"/>
    </row>
    <row r="243">
      <c r="N243" s="25"/>
    </row>
    <row r="244">
      <c r="N244" s="25"/>
    </row>
    <row r="245">
      <c r="N245" s="25"/>
    </row>
    <row r="246">
      <c r="N246" s="25"/>
    </row>
    <row r="247">
      <c r="N247" s="25"/>
    </row>
    <row r="248">
      <c r="N248" s="25"/>
    </row>
    <row r="249">
      <c r="N249" s="25"/>
    </row>
    <row r="250">
      <c r="N250" s="25"/>
    </row>
    <row r="251">
      <c r="N251" s="25"/>
    </row>
    <row r="252">
      <c r="N252" s="25"/>
    </row>
    <row r="253">
      <c r="N253" s="25"/>
    </row>
    <row r="254">
      <c r="N254" s="25"/>
    </row>
    <row r="255">
      <c r="N255" s="25"/>
    </row>
    <row r="256">
      <c r="N256" s="25"/>
    </row>
    <row r="257">
      <c r="N257" s="25"/>
    </row>
    <row r="258">
      <c r="N258" s="25"/>
    </row>
    <row r="259">
      <c r="N259" s="25"/>
    </row>
    <row r="260">
      <c r="N260" s="25"/>
    </row>
    <row r="261">
      <c r="N261" s="25"/>
    </row>
    <row r="262">
      <c r="N262" s="25"/>
    </row>
    <row r="263">
      <c r="N263" s="25"/>
    </row>
    <row r="264">
      <c r="N264" s="25"/>
    </row>
    <row r="265">
      <c r="N265" s="25"/>
    </row>
    <row r="266">
      <c r="N266" s="25"/>
    </row>
    <row r="267">
      <c r="N267" s="25"/>
    </row>
    <row r="268">
      <c r="N268" s="25"/>
    </row>
    <row r="269">
      <c r="N269" s="25"/>
    </row>
    <row r="270">
      <c r="N270" s="25"/>
    </row>
    <row r="271">
      <c r="N271" s="25"/>
    </row>
    <row r="272">
      <c r="N272" s="25"/>
    </row>
    <row r="273">
      <c r="N273" s="25"/>
    </row>
    <row r="274">
      <c r="N274" s="25"/>
    </row>
    <row r="275">
      <c r="N275" s="25"/>
    </row>
    <row r="276">
      <c r="N276" s="25"/>
    </row>
    <row r="277">
      <c r="N277" s="25"/>
    </row>
    <row r="278">
      <c r="N278" s="25"/>
    </row>
    <row r="279">
      <c r="N279" s="25"/>
    </row>
    <row r="280">
      <c r="N280" s="25"/>
    </row>
    <row r="281">
      <c r="N281" s="25"/>
    </row>
    <row r="282">
      <c r="N282" s="25"/>
    </row>
    <row r="283">
      <c r="N283" s="25"/>
    </row>
    <row r="284">
      <c r="N284" s="25"/>
    </row>
    <row r="285">
      <c r="N285" s="25"/>
    </row>
    <row r="286">
      <c r="N286" s="25"/>
    </row>
    <row r="287">
      <c r="N287" s="25"/>
    </row>
    <row r="288">
      <c r="N288" s="25"/>
    </row>
    <row r="289">
      <c r="N289" s="25"/>
    </row>
    <row r="290">
      <c r="N290" s="25"/>
    </row>
    <row r="291">
      <c r="N291" s="25"/>
    </row>
    <row r="292">
      <c r="N292" s="25"/>
    </row>
    <row r="293">
      <c r="N293" s="25"/>
    </row>
    <row r="294">
      <c r="N294" s="25"/>
    </row>
    <row r="295">
      <c r="N295" s="25"/>
    </row>
    <row r="296">
      <c r="N296" s="25"/>
    </row>
    <row r="297">
      <c r="N297" s="25"/>
    </row>
    <row r="298">
      <c r="N298" s="25"/>
    </row>
    <row r="299">
      <c r="N299" s="25"/>
    </row>
    <row r="300">
      <c r="N300" s="25"/>
    </row>
    <row r="301">
      <c r="N301" s="25"/>
    </row>
    <row r="302">
      <c r="N302" s="25"/>
    </row>
    <row r="303">
      <c r="N303" s="25"/>
    </row>
    <row r="304">
      <c r="N304" s="25"/>
    </row>
    <row r="305">
      <c r="N305" s="25"/>
    </row>
    <row r="306">
      <c r="N306" s="25"/>
    </row>
    <row r="307">
      <c r="N307" s="25"/>
    </row>
    <row r="308">
      <c r="N308" s="25"/>
    </row>
    <row r="309">
      <c r="N309" s="25"/>
    </row>
    <row r="310">
      <c r="N310" s="25"/>
    </row>
    <row r="311">
      <c r="N311" s="25"/>
    </row>
    <row r="312">
      <c r="N312" s="25"/>
    </row>
    <row r="313">
      <c r="N313" s="25"/>
    </row>
    <row r="314">
      <c r="N314" s="25"/>
    </row>
    <row r="315">
      <c r="N315" s="25"/>
    </row>
    <row r="316">
      <c r="N316" s="25"/>
    </row>
    <row r="317">
      <c r="N317" s="25"/>
    </row>
    <row r="318">
      <c r="N318" s="25"/>
    </row>
    <row r="319">
      <c r="N319" s="25"/>
    </row>
    <row r="320">
      <c r="N320" s="25"/>
    </row>
    <row r="321">
      <c r="N321" s="25"/>
    </row>
    <row r="322">
      <c r="N322" s="25"/>
    </row>
    <row r="323">
      <c r="N323" s="25"/>
    </row>
    <row r="324">
      <c r="N324" s="25"/>
    </row>
    <row r="325">
      <c r="N325" s="25"/>
    </row>
    <row r="326">
      <c r="N326" s="25"/>
    </row>
    <row r="327">
      <c r="N327" s="25"/>
    </row>
    <row r="328">
      <c r="N328" s="25"/>
    </row>
    <row r="329">
      <c r="N329" s="25"/>
    </row>
    <row r="330">
      <c r="N330" s="25"/>
    </row>
    <row r="331">
      <c r="N331" s="25"/>
    </row>
    <row r="332">
      <c r="N332" s="25"/>
    </row>
    <row r="333">
      <c r="N333" s="25"/>
    </row>
    <row r="334">
      <c r="N334" s="25"/>
    </row>
    <row r="335">
      <c r="N335" s="25"/>
    </row>
    <row r="336">
      <c r="N336" s="25"/>
    </row>
    <row r="337">
      <c r="N337" s="25"/>
    </row>
    <row r="338">
      <c r="N338" s="25"/>
    </row>
    <row r="339">
      <c r="N339" s="25"/>
    </row>
    <row r="340">
      <c r="N340" s="25"/>
    </row>
    <row r="341">
      <c r="N341" s="25"/>
    </row>
    <row r="342">
      <c r="N342" s="25"/>
    </row>
    <row r="343">
      <c r="N343" s="25"/>
    </row>
    <row r="344">
      <c r="N344" s="25"/>
    </row>
    <row r="345">
      <c r="N345" s="25"/>
    </row>
    <row r="346">
      <c r="N346" s="25"/>
    </row>
    <row r="347">
      <c r="N347" s="25"/>
    </row>
    <row r="348">
      <c r="N348" s="25"/>
    </row>
    <row r="349">
      <c r="N349" s="25"/>
    </row>
    <row r="350">
      <c r="N350" s="25"/>
    </row>
    <row r="351">
      <c r="N351" s="25"/>
    </row>
    <row r="352">
      <c r="N352" s="25"/>
    </row>
    <row r="353">
      <c r="N353" s="25"/>
    </row>
    <row r="354">
      <c r="N354" s="25"/>
    </row>
    <row r="355">
      <c r="N355" s="25"/>
    </row>
    <row r="356">
      <c r="N356" s="25"/>
    </row>
    <row r="357">
      <c r="N357" s="25"/>
    </row>
    <row r="358">
      <c r="N358" s="25"/>
    </row>
    <row r="359">
      <c r="N359" s="25"/>
    </row>
    <row r="360">
      <c r="N360" s="25"/>
    </row>
    <row r="361">
      <c r="N361" s="25"/>
    </row>
    <row r="362">
      <c r="N362" s="25"/>
    </row>
    <row r="363">
      <c r="N363" s="25"/>
    </row>
    <row r="364">
      <c r="N364" s="25"/>
    </row>
    <row r="365">
      <c r="N365" s="25"/>
    </row>
    <row r="366">
      <c r="N366" s="25"/>
    </row>
    <row r="367">
      <c r="N367" s="25"/>
    </row>
    <row r="368">
      <c r="N368" s="25"/>
    </row>
    <row r="369">
      <c r="N369" s="25"/>
    </row>
    <row r="370">
      <c r="N370" s="25"/>
    </row>
    <row r="371">
      <c r="N371" s="25"/>
    </row>
    <row r="372">
      <c r="N372" s="25"/>
    </row>
    <row r="373">
      <c r="N373" s="25"/>
    </row>
    <row r="374">
      <c r="N374" s="25"/>
    </row>
    <row r="375">
      <c r="N375" s="25"/>
    </row>
    <row r="376">
      <c r="N376" s="25"/>
    </row>
    <row r="377">
      <c r="N377" s="25"/>
    </row>
    <row r="378">
      <c r="N378" s="25"/>
    </row>
    <row r="379">
      <c r="N379" s="25"/>
    </row>
    <row r="380">
      <c r="N380" s="25"/>
    </row>
    <row r="381">
      <c r="N381" s="25"/>
    </row>
    <row r="382">
      <c r="N382" s="25"/>
    </row>
    <row r="383">
      <c r="N383" s="25"/>
    </row>
    <row r="384">
      <c r="N384" s="25"/>
    </row>
    <row r="385">
      <c r="N385" s="25"/>
    </row>
    <row r="386">
      <c r="N386" s="25"/>
    </row>
    <row r="387">
      <c r="N387" s="25"/>
    </row>
    <row r="388">
      <c r="N388" s="25"/>
    </row>
    <row r="389">
      <c r="N389" s="25"/>
    </row>
    <row r="390">
      <c r="N390" s="25"/>
    </row>
    <row r="391">
      <c r="N391" s="25"/>
    </row>
    <row r="392">
      <c r="N392" s="25"/>
    </row>
    <row r="393">
      <c r="N393" s="25"/>
    </row>
    <row r="394">
      <c r="N394" s="25"/>
    </row>
    <row r="395">
      <c r="N395" s="25"/>
    </row>
    <row r="396">
      <c r="N396" s="25"/>
    </row>
    <row r="397">
      <c r="N397" s="25"/>
    </row>
    <row r="398">
      <c r="N398" s="25"/>
    </row>
    <row r="399">
      <c r="N399" s="25"/>
    </row>
    <row r="400">
      <c r="N400" s="25"/>
    </row>
    <row r="401">
      <c r="N401" s="25"/>
    </row>
    <row r="402">
      <c r="N402" s="25"/>
    </row>
    <row r="403">
      <c r="N403" s="25"/>
    </row>
    <row r="404">
      <c r="N404" s="25"/>
    </row>
    <row r="405">
      <c r="N405" s="25"/>
    </row>
    <row r="406">
      <c r="N406" s="25"/>
    </row>
    <row r="407">
      <c r="N407" s="25"/>
    </row>
    <row r="408">
      <c r="N408" s="25"/>
    </row>
    <row r="409">
      <c r="N409" s="25"/>
    </row>
    <row r="410">
      <c r="N410" s="25"/>
    </row>
    <row r="411">
      <c r="N411" s="25"/>
    </row>
    <row r="412">
      <c r="N412" s="25"/>
    </row>
    <row r="413">
      <c r="N413" s="25"/>
    </row>
    <row r="414">
      <c r="N414" s="25"/>
    </row>
    <row r="415">
      <c r="N415" s="25"/>
    </row>
    <row r="416">
      <c r="N416" s="25"/>
    </row>
    <row r="417">
      <c r="N417" s="25"/>
    </row>
    <row r="418">
      <c r="N418" s="25"/>
    </row>
    <row r="419">
      <c r="N419" s="25"/>
    </row>
    <row r="420">
      <c r="N420" s="25"/>
    </row>
    <row r="421">
      <c r="N421" s="25"/>
    </row>
    <row r="422">
      <c r="N422" s="25"/>
    </row>
    <row r="423">
      <c r="N423" s="25"/>
    </row>
    <row r="424">
      <c r="N424" s="25"/>
    </row>
    <row r="425">
      <c r="N425" s="25"/>
    </row>
    <row r="426">
      <c r="N426" s="25"/>
    </row>
    <row r="427">
      <c r="N427" s="25"/>
    </row>
    <row r="428">
      <c r="N428" s="25"/>
    </row>
    <row r="429">
      <c r="N429" s="25"/>
    </row>
    <row r="430">
      <c r="N430" s="25"/>
    </row>
    <row r="431">
      <c r="N431" s="25"/>
    </row>
    <row r="432">
      <c r="N432" s="25"/>
    </row>
    <row r="433">
      <c r="N433" s="25"/>
    </row>
    <row r="434">
      <c r="N434" s="25"/>
    </row>
    <row r="435">
      <c r="N435" s="25"/>
    </row>
    <row r="436">
      <c r="N436" s="25"/>
    </row>
    <row r="437">
      <c r="N437" s="25"/>
    </row>
    <row r="438">
      <c r="N438" s="25"/>
    </row>
    <row r="439">
      <c r="N439" s="25"/>
    </row>
    <row r="440">
      <c r="N440" s="25"/>
    </row>
    <row r="441">
      <c r="N441" s="25"/>
    </row>
    <row r="442">
      <c r="N442" s="25"/>
    </row>
    <row r="443">
      <c r="N443" s="25"/>
    </row>
    <row r="444">
      <c r="N444" s="25"/>
    </row>
    <row r="445">
      <c r="N445" s="25"/>
    </row>
    <row r="446">
      <c r="N446" s="25"/>
    </row>
    <row r="447">
      <c r="N447" s="25"/>
    </row>
    <row r="448">
      <c r="N448" s="25"/>
    </row>
    <row r="449">
      <c r="N449" s="25"/>
    </row>
    <row r="450">
      <c r="N450" s="25"/>
    </row>
    <row r="451">
      <c r="N451" s="25"/>
    </row>
    <row r="452">
      <c r="N452" s="25"/>
    </row>
    <row r="453">
      <c r="N453" s="25"/>
    </row>
    <row r="454">
      <c r="N454" s="25"/>
    </row>
    <row r="455">
      <c r="N455" s="25"/>
    </row>
    <row r="456">
      <c r="N456" s="25"/>
    </row>
    <row r="457">
      <c r="N457" s="25"/>
    </row>
    <row r="458">
      <c r="N458" s="25"/>
    </row>
    <row r="459">
      <c r="N459" s="25"/>
    </row>
    <row r="460">
      <c r="N460" s="25"/>
    </row>
    <row r="461">
      <c r="N461" s="25"/>
    </row>
    <row r="462">
      <c r="N462" s="25"/>
    </row>
    <row r="463">
      <c r="N463" s="25"/>
    </row>
    <row r="464">
      <c r="N464" s="25"/>
    </row>
    <row r="465">
      <c r="N465" s="25"/>
    </row>
    <row r="466">
      <c r="N466" s="25"/>
    </row>
    <row r="467">
      <c r="N467" s="25"/>
    </row>
    <row r="468">
      <c r="N468" s="25"/>
    </row>
    <row r="469">
      <c r="N469" s="25"/>
    </row>
    <row r="470">
      <c r="N470" s="25"/>
    </row>
    <row r="471">
      <c r="N471" s="25"/>
    </row>
    <row r="472">
      <c r="N472" s="25"/>
    </row>
    <row r="473">
      <c r="N473" s="25"/>
    </row>
    <row r="474">
      <c r="N474" s="25"/>
    </row>
    <row r="475">
      <c r="N475" s="25"/>
    </row>
    <row r="476">
      <c r="N476" s="25"/>
    </row>
    <row r="477">
      <c r="N477" s="25"/>
    </row>
    <row r="478">
      <c r="N478" s="25"/>
    </row>
    <row r="479">
      <c r="N479" s="25"/>
    </row>
    <row r="480">
      <c r="N480" s="25"/>
    </row>
    <row r="481">
      <c r="N481" s="25"/>
    </row>
    <row r="482">
      <c r="N482" s="25"/>
    </row>
    <row r="483">
      <c r="N483" s="25"/>
    </row>
    <row r="484">
      <c r="N484" s="25"/>
    </row>
    <row r="485">
      <c r="N485" s="25"/>
    </row>
    <row r="486">
      <c r="N486" s="25"/>
    </row>
    <row r="487">
      <c r="N487" s="25"/>
    </row>
    <row r="488">
      <c r="N488" s="25"/>
    </row>
    <row r="489">
      <c r="N489" s="25"/>
    </row>
    <row r="490">
      <c r="N490" s="25"/>
    </row>
    <row r="491">
      <c r="N491" s="25"/>
    </row>
    <row r="492">
      <c r="N492" s="25"/>
    </row>
    <row r="493">
      <c r="N493" s="25"/>
    </row>
    <row r="494">
      <c r="N494" s="25"/>
    </row>
    <row r="495">
      <c r="N495" s="25"/>
    </row>
    <row r="496">
      <c r="N496" s="25"/>
    </row>
    <row r="497">
      <c r="N497" s="25"/>
    </row>
    <row r="498">
      <c r="N498" s="25"/>
    </row>
    <row r="499">
      <c r="N499" s="25"/>
    </row>
    <row r="500">
      <c r="N500" s="25"/>
    </row>
    <row r="501">
      <c r="N501" s="25"/>
    </row>
    <row r="502">
      <c r="N502" s="25"/>
    </row>
    <row r="503">
      <c r="N503" s="25"/>
    </row>
    <row r="504">
      <c r="N504" s="25"/>
    </row>
    <row r="505">
      <c r="N505" s="25"/>
    </row>
    <row r="506">
      <c r="N506" s="25"/>
    </row>
    <row r="507">
      <c r="N507" s="25"/>
    </row>
    <row r="508">
      <c r="N508" s="25"/>
    </row>
    <row r="509">
      <c r="N509" s="25"/>
    </row>
    <row r="510">
      <c r="N510" s="25"/>
    </row>
    <row r="511">
      <c r="N511" s="25"/>
    </row>
    <row r="512">
      <c r="N512" s="25"/>
    </row>
    <row r="513">
      <c r="N513" s="25"/>
    </row>
    <row r="514">
      <c r="N514" s="25"/>
    </row>
    <row r="515">
      <c r="N515" s="25"/>
    </row>
    <row r="516">
      <c r="N516" s="25"/>
    </row>
    <row r="517">
      <c r="N517" s="25"/>
    </row>
    <row r="518">
      <c r="N518" s="25"/>
    </row>
    <row r="519">
      <c r="N519" s="25"/>
    </row>
    <row r="520">
      <c r="N520" s="25"/>
    </row>
    <row r="521">
      <c r="N521" s="25"/>
    </row>
    <row r="522">
      <c r="N522" s="25"/>
    </row>
    <row r="523">
      <c r="N523" s="25"/>
    </row>
    <row r="524">
      <c r="N524" s="25"/>
    </row>
    <row r="525">
      <c r="N525" s="25"/>
    </row>
    <row r="526">
      <c r="N526" s="25"/>
    </row>
    <row r="527">
      <c r="N527" s="25"/>
    </row>
    <row r="528">
      <c r="N528" s="25"/>
    </row>
    <row r="529">
      <c r="N529" s="25"/>
    </row>
    <row r="530">
      <c r="N530" s="25"/>
    </row>
    <row r="531">
      <c r="N531" s="25"/>
    </row>
    <row r="532">
      <c r="N532" s="25"/>
    </row>
    <row r="533">
      <c r="N533" s="25"/>
    </row>
    <row r="534">
      <c r="N534" s="25"/>
    </row>
    <row r="535">
      <c r="N535" s="25"/>
    </row>
    <row r="536">
      <c r="N536" s="25"/>
    </row>
    <row r="537">
      <c r="N537" s="25"/>
    </row>
    <row r="538">
      <c r="N538" s="25"/>
    </row>
    <row r="539">
      <c r="N539" s="25"/>
    </row>
    <row r="540">
      <c r="N540" s="25"/>
    </row>
    <row r="541">
      <c r="N541" s="25"/>
    </row>
    <row r="542">
      <c r="N542" s="25"/>
    </row>
    <row r="543">
      <c r="N543" s="25"/>
    </row>
    <row r="544">
      <c r="N544" s="25"/>
    </row>
    <row r="545">
      <c r="N545" s="25"/>
    </row>
    <row r="546">
      <c r="N546" s="25"/>
    </row>
    <row r="547">
      <c r="N547" s="25"/>
    </row>
    <row r="548">
      <c r="N548" s="25"/>
    </row>
    <row r="549">
      <c r="N549" s="25"/>
    </row>
    <row r="550">
      <c r="N550" s="25"/>
    </row>
    <row r="551">
      <c r="N551" s="25"/>
    </row>
    <row r="552">
      <c r="N552" s="25"/>
    </row>
    <row r="553">
      <c r="N553" s="25"/>
    </row>
    <row r="554">
      <c r="N554" s="25"/>
    </row>
    <row r="555">
      <c r="N555" s="25"/>
    </row>
    <row r="556">
      <c r="N556" s="25"/>
    </row>
    <row r="557">
      <c r="N557" s="25"/>
    </row>
    <row r="558">
      <c r="N558" s="25"/>
    </row>
    <row r="559">
      <c r="N559" s="25"/>
    </row>
    <row r="560">
      <c r="N560" s="25"/>
    </row>
    <row r="561">
      <c r="N561" s="25"/>
    </row>
    <row r="562">
      <c r="N562" s="25"/>
    </row>
    <row r="563">
      <c r="N563" s="25"/>
    </row>
    <row r="564">
      <c r="N564" s="25"/>
    </row>
    <row r="565">
      <c r="N565" s="25"/>
    </row>
    <row r="566">
      <c r="N566" s="25"/>
    </row>
    <row r="567">
      <c r="N567" s="25"/>
    </row>
    <row r="568">
      <c r="N568" s="25"/>
    </row>
    <row r="569">
      <c r="N569" s="25"/>
    </row>
    <row r="570">
      <c r="N570" s="25"/>
    </row>
    <row r="571">
      <c r="N571" s="25"/>
    </row>
    <row r="572">
      <c r="N572" s="25"/>
    </row>
    <row r="573">
      <c r="N573" s="25"/>
    </row>
    <row r="574">
      <c r="N574" s="25"/>
    </row>
    <row r="575">
      <c r="N575" s="25"/>
    </row>
    <row r="576">
      <c r="N576" s="25"/>
    </row>
    <row r="577">
      <c r="N577" s="25"/>
    </row>
    <row r="578">
      <c r="N578" s="25"/>
    </row>
    <row r="579">
      <c r="N579" s="25"/>
    </row>
    <row r="580">
      <c r="N580" s="25"/>
    </row>
    <row r="581">
      <c r="N581" s="25"/>
    </row>
    <row r="582">
      <c r="N582" s="25"/>
    </row>
    <row r="583">
      <c r="N583" s="25"/>
    </row>
    <row r="584">
      <c r="N584" s="25"/>
    </row>
    <row r="585">
      <c r="N585" s="25"/>
    </row>
    <row r="586">
      <c r="N586" s="25"/>
    </row>
    <row r="587">
      <c r="N587" s="25"/>
    </row>
    <row r="588">
      <c r="N588" s="25"/>
    </row>
    <row r="589">
      <c r="N589" s="25"/>
    </row>
    <row r="590">
      <c r="N590" s="25"/>
    </row>
    <row r="591">
      <c r="N591" s="25"/>
    </row>
    <row r="592">
      <c r="N592" s="25"/>
    </row>
    <row r="593">
      <c r="N593" s="25"/>
    </row>
    <row r="594">
      <c r="N594" s="25"/>
    </row>
    <row r="595">
      <c r="N595" s="25"/>
    </row>
    <row r="596">
      <c r="N596" s="25"/>
    </row>
    <row r="597">
      <c r="N597" s="25"/>
    </row>
    <row r="598">
      <c r="N598" s="25"/>
    </row>
    <row r="599">
      <c r="N599" s="25"/>
    </row>
    <row r="600">
      <c r="N600" s="25"/>
    </row>
    <row r="601">
      <c r="N601" s="25"/>
    </row>
    <row r="602">
      <c r="N602" s="25"/>
    </row>
    <row r="603">
      <c r="N603" s="25"/>
    </row>
    <row r="604">
      <c r="N604" s="25"/>
    </row>
    <row r="605">
      <c r="N605" s="25"/>
    </row>
    <row r="606">
      <c r="N606" s="25"/>
    </row>
    <row r="607">
      <c r="N607" s="25"/>
    </row>
    <row r="608">
      <c r="N608" s="25"/>
    </row>
    <row r="609">
      <c r="N609" s="25"/>
    </row>
    <row r="610">
      <c r="N610" s="25"/>
    </row>
    <row r="611">
      <c r="N611" s="25"/>
    </row>
    <row r="612">
      <c r="N612" s="25"/>
    </row>
    <row r="613">
      <c r="N613" s="25"/>
    </row>
    <row r="614">
      <c r="N614" s="25"/>
    </row>
    <row r="615">
      <c r="N615" s="25"/>
    </row>
    <row r="616">
      <c r="N616" s="25"/>
    </row>
    <row r="617">
      <c r="N617" s="25"/>
    </row>
    <row r="618">
      <c r="N618" s="25"/>
    </row>
    <row r="619">
      <c r="N619" s="25"/>
    </row>
    <row r="620">
      <c r="N620" s="25"/>
    </row>
    <row r="621">
      <c r="N621" s="25"/>
    </row>
    <row r="622">
      <c r="N622" s="25"/>
    </row>
    <row r="623">
      <c r="N623" s="25"/>
    </row>
    <row r="624">
      <c r="N624" s="25"/>
    </row>
    <row r="625">
      <c r="N625" s="25"/>
    </row>
    <row r="626">
      <c r="N626" s="25"/>
    </row>
    <row r="627">
      <c r="N627" s="25"/>
    </row>
    <row r="628">
      <c r="N628" s="25"/>
    </row>
    <row r="629">
      <c r="N629" s="25"/>
    </row>
    <row r="630">
      <c r="N630" s="25"/>
    </row>
    <row r="631">
      <c r="N631" s="25"/>
    </row>
    <row r="632">
      <c r="N632" s="25"/>
    </row>
    <row r="633">
      <c r="N633" s="25"/>
    </row>
    <row r="634">
      <c r="N634" s="25"/>
    </row>
    <row r="635">
      <c r="N635" s="25"/>
    </row>
    <row r="636">
      <c r="N636" s="25"/>
    </row>
    <row r="637">
      <c r="N637" s="25"/>
    </row>
    <row r="638">
      <c r="N638" s="25"/>
    </row>
    <row r="639">
      <c r="N639" s="25"/>
    </row>
    <row r="640">
      <c r="N640" s="25"/>
    </row>
    <row r="641">
      <c r="N641" s="25"/>
    </row>
    <row r="642">
      <c r="N642" s="25"/>
    </row>
    <row r="643">
      <c r="N643" s="25"/>
    </row>
    <row r="644">
      <c r="N644" s="25"/>
    </row>
    <row r="645">
      <c r="N645" s="25"/>
    </row>
    <row r="646">
      <c r="N646" s="25"/>
    </row>
    <row r="647">
      <c r="N647" s="25"/>
    </row>
    <row r="648">
      <c r="N648" s="25"/>
    </row>
    <row r="649">
      <c r="N649" s="25"/>
    </row>
    <row r="650">
      <c r="N650" s="25"/>
    </row>
    <row r="651">
      <c r="N651" s="25"/>
    </row>
    <row r="652">
      <c r="N652" s="25"/>
    </row>
    <row r="653">
      <c r="N653" s="25"/>
    </row>
    <row r="654">
      <c r="N654" s="25"/>
    </row>
    <row r="655">
      <c r="N655" s="25"/>
    </row>
    <row r="656">
      <c r="N656" s="25"/>
    </row>
    <row r="657">
      <c r="N657" s="25"/>
    </row>
    <row r="658">
      <c r="N658" s="25"/>
    </row>
    <row r="659">
      <c r="N659" s="25"/>
    </row>
    <row r="660">
      <c r="N660" s="25"/>
    </row>
    <row r="661">
      <c r="N661" s="25"/>
    </row>
    <row r="662">
      <c r="N662" s="25"/>
    </row>
    <row r="663">
      <c r="N663" s="25"/>
    </row>
    <row r="664">
      <c r="N664" s="25"/>
    </row>
    <row r="665">
      <c r="N665" s="25"/>
    </row>
    <row r="666">
      <c r="N666" s="25"/>
    </row>
    <row r="667">
      <c r="N667" s="25"/>
    </row>
    <row r="668">
      <c r="N668" s="25"/>
    </row>
    <row r="669">
      <c r="N669" s="25"/>
    </row>
    <row r="670">
      <c r="N670" s="25"/>
    </row>
    <row r="671">
      <c r="N671" s="25"/>
    </row>
    <row r="672">
      <c r="N672" s="25"/>
    </row>
    <row r="673">
      <c r="N673" s="25"/>
    </row>
    <row r="674">
      <c r="N674" s="25"/>
    </row>
    <row r="675">
      <c r="N675" s="25"/>
    </row>
    <row r="676">
      <c r="N676" s="25"/>
    </row>
    <row r="677">
      <c r="N677" s="25"/>
    </row>
    <row r="678">
      <c r="N678" s="25"/>
    </row>
    <row r="679">
      <c r="N679" s="25"/>
    </row>
    <row r="680">
      <c r="N680" s="25"/>
    </row>
    <row r="681">
      <c r="N681" s="25"/>
    </row>
    <row r="682">
      <c r="N682" s="25"/>
    </row>
    <row r="683">
      <c r="N683" s="25"/>
    </row>
    <row r="684">
      <c r="N684" s="25"/>
    </row>
    <row r="685">
      <c r="N685" s="25"/>
    </row>
    <row r="686">
      <c r="N686" s="25"/>
    </row>
    <row r="687">
      <c r="N687" s="25"/>
    </row>
    <row r="688">
      <c r="N688" s="25"/>
    </row>
    <row r="689">
      <c r="N689" s="25"/>
    </row>
    <row r="690">
      <c r="N690" s="25"/>
    </row>
    <row r="691">
      <c r="N691" s="25"/>
    </row>
    <row r="692">
      <c r="N692" s="25"/>
    </row>
    <row r="693">
      <c r="N693" s="25"/>
    </row>
    <row r="694">
      <c r="N694" s="25"/>
    </row>
    <row r="695">
      <c r="N695" s="25"/>
    </row>
    <row r="696">
      <c r="N696" s="25"/>
    </row>
    <row r="697">
      <c r="N697" s="25"/>
    </row>
    <row r="698">
      <c r="N698" s="25"/>
    </row>
    <row r="699">
      <c r="N699" s="25"/>
    </row>
    <row r="700">
      <c r="N700" s="25"/>
    </row>
    <row r="701">
      <c r="N701" s="25"/>
    </row>
    <row r="702">
      <c r="N702" s="25"/>
    </row>
    <row r="703">
      <c r="N703" s="25"/>
    </row>
    <row r="704">
      <c r="N704" s="25"/>
    </row>
    <row r="705">
      <c r="N705" s="25"/>
    </row>
    <row r="706">
      <c r="N706" s="25"/>
    </row>
    <row r="707">
      <c r="N707" s="25"/>
    </row>
    <row r="708">
      <c r="N708" s="25"/>
    </row>
    <row r="709">
      <c r="N709" s="25"/>
    </row>
    <row r="710">
      <c r="N710" s="25"/>
    </row>
    <row r="711">
      <c r="N711" s="25"/>
    </row>
    <row r="712">
      <c r="N712" s="25"/>
    </row>
    <row r="713">
      <c r="N713" s="25"/>
    </row>
    <row r="714">
      <c r="N714" s="25"/>
    </row>
    <row r="715">
      <c r="N715" s="25"/>
    </row>
    <row r="716">
      <c r="N716" s="25"/>
    </row>
    <row r="717">
      <c r="N717" s="25"/>
    </row>
    <row r="718">
      <c r="N718" s="25"/>
    </row>
    <row r="719">
      <c r="N719" s="25"/>
    </row>
    <row r="720">
      <c r="N720" s="25"/>
    </row>
    <row r="721">
      <c r="N721" s="25"/>
    </row>
    <row r="722">
      <c r="N722" s="25"/>
    </row>
    <row r="723">
      <c r="N723" s="25"/>
    </row>
    <row r="724">
      <c r="N724" s="25"/>
    </row>
    <row r="725">
      <c r="N725" s="25"/>
    </row>
    <row r="726">
      <c r="N726" s="25"/>
    </row>
    <row r="727">
      <c r="N727" s="25"/>
    </row>
    <row r="728">
      <c r="N728" s="25"/>
    </row>
    <row r="729">
      <c r="N729" s="25"/>
    </row>
    <row r="730">
      <c r="N730" s="25"/>
    </row>
    <row r="731">
      <c r="N731" s="25"/>
    </row>
    <row r="732">
      <c r="N732" s="25"/>
    </row>
    <row r="733">
      <c r="N733" s="25"/>
    </row>
    <row r="734">
      <c r="N734" s="25"/>
    </row>
    <row r="735">
      <c r="N735" s="25"/>
    </row>
    <row r="736">
      <c r="N736" s="25"/>
    </row>
    <row r="737">
      <c r="N737" s="25"/>
    </row>
    <row r="738">
      <c r="N738" s="25"/>
    </row>
    <row r="739">
      <c r="N739" s="25"/>
    </row>
    <row r="740">
      <c r="N740" s="25"/>
    </row>
    <row r="741">
      <c r="N741" s="25"/>
    </row>
    <row r="742">
      <c r="N742" s="25"/>
    </row>
    <row r="743">
      <c r="N743" s="25"/>
    </row>
    <row r="744">
      <c r="N744" s="25"/>
    </row>
    <row r="745">
      <c r="N745" s="25"/>
    </row>
    <row r="746">
      <c r="N746" s="25"/>
    </row>
    <row r="747">
      <c r="N747" s="25"/>
    </row>
    <row r="748">
      <c r="N748" s="25"/>
    </row>
    <row r="749">
      <c r="N749" s="25"/>
    </row>
    <row r="750">
      <c r="N750" s="25"/>
    </row>
    <row r="751">
      <c r="N751" s="25"/>
    </row>
    <row r="752">
      <c r="N752" s="25"/>
    </row>
    <row r="753">
      <c r="N753" s="25"/>
    </row>
    <row r="754">
      <c r="N754" s="25"/>
    </row>
    <row r="755">
      <c r="N755" s="25"/>
    </row>
    <row r="756">
      <c r="N756" s="25"/>
    </row>
    <row r="757">
      <c r="N757" s="25"/>
    </row>
    <row r="758">
      <c r="N758" s="25"/>
    </row>
    <row r="759">
      <c r="N759" s="25"/>
    </row>
    <row r="760">
      <c r="N760" s="25"/>
    </row>
    <row r="761">
      <c r="N761" s="25"/>
    </row>
    <row r="762">
      <c r="N762" s="25"/>
    </row>
    <row r="763">
      <c r="N763" s="25"/>
    </row>
    <row r="764">
      <c r="N764" s="25"/>
    </row>
    <row r="765">
      <c r="N765" s="25"/>
    </row>
    <row r="766">
      <c r="N766" s="25"/>
    </row>
    <row r="767">
      <c r="N767" s="25"/>
    </row>
    <row r="768">
      <c r="N768" s="25"/>
    </row>
    <row r="769">
      <c r="N769" s="25"/>
    </row>
    <row r="770">
      <c r="N770" s="25"/>
    </row>
    <row r="771">
      <c r="N771" s="25"/>
    </row>
    <row r="772">
      <c r="N772" s="25"/>
    </row>
    <row r="773">
      <c r="N773" s="25"/>
    </row>
    <row r="774">
      <c r="N774" s="25"/>
    </row>
    <row r="775">
      <c r="N775" s="25"/>
    </row>
    <row r="776">
      <c r="N776" s="25"/>
    </row>
    <row r="777">
      <c r="N777" s="25"/>
    </row>
    <row r="778">
      <c r="N778" s="25"/>
    </row>
    <row r="779">
      <c r="N779" s="25"/>
    </row>
    <row r="780">
      <c r="N780" s="25"/>
    </row>
    <row r="781">
      <c r="N781" s="25"/>
    </row>
    <row r="782">
      <c r="N782" s="25"/>
    </row>
    <row r="783">
      <c r="N783" s="25"/>
    </row>
    <row r="784">
      <c r="N784" s="25"/>
    </row>
    <row r="785">
      <c r="N785" s="25"/>
    </row>
    <row r="786">
      <c r="N786" s="25"/>
    </row>
    <row r="787">
      <c r="N787" s="25"/>
    </row>
    <row r="788">
      <c r="N788" s="25"/>
    </row>
    <row r="789">
      <c r="N789" s="25"/>
    </row>
    <row r="790">
      <c r="N790" s="25"/>
    </row>
    <row r="791">
      <c r="N791" s="25"/>
    </row>
    <row r="792">
      <c r="N792" s="25"/>
    </row>
    <row r="793">
      <c r="N793" s="25"/>
    </row>
    <row r="794">
      <c r="N794" s="25"/>
    </row>
    <row r="795">
      <c r="N795" s="25"/>
    </row>
    <row r="796">
      <c r="N796" s="25"/>
    </row>
    <row r="797">
      <c r="N797" s="25"/>
    </row>
    <row r="798">
      <c r="N798" s="25"/>
    </row>
    <row r="799">
      <c r="N799" s="25"/>
    </row>
    <row r="800">
      <c r="N800" s="25"/>
    </row>
    <row r="801">
      <c r="N801" s="25"/>
    </row>
    <row r="802">
      <c r="N802" s="25"/>
    </row>
    <row r="803">
      <c r="N803" s="25"/>
    </row>
    <row r="804">
      <c r="N804" s="25"/>
    </row>
    <row r="805">
      <c r="N805" s="25"/>
    </row>
    <row r="806">
      <c r="N806" s="25"/>
    </row>
    <row r="807">
      <c r="N807" s="25"/>
    </row>
    <row r="808">
      <c r="N808" s="25"/>
    </row>
    <row r="809">
      <c r="N809" s="25"/>
    </row>
    <row r="810">
      <c r="N810" s="25"/>
    </row>
    <row r="811">
      <c r="N811" s="25"/>
    </row>
    <row r="812">
      <c r="N812" s="25"/>
    </row>
    <row r="813">
      <c r="N813" s="25"/>
    </row>
    <row r="814">
      <c r="N814" s="25"/>
    </row>
    <row r="815">
      <c r="N815" s="25"/>
    </row>
    <row r="816">
      <c r="N816" s="25"/>
    </row>
    <row r="817">
      <c r="N817" s="25"/>
    </row>
    <row r="818">
      <c r="N818" s="25"/>
    </row>
    <row r="819">
      <c r="N819" s="25"/>
    </row>
    <row r="820">
      <c r="N820" s="25"/>
    </row>
    <row r="821">
      <c r="N821" s="25"/>
    </row>
    <row r="822">
      <c r="N822" s="25"/>
    </row>
    <row r="823">
      <c r="N823" s="25"/>
    </row>
    <row r="824">
      <c r="N824" s="25"/>
    </row>
    <row r="825">
      <c r="N825" s="25"/>
    </row>
    <row r="826">
      <c r="N826" s="25"/>
    </row>
    <row r="827">
      <c r="N827" s="25"/>
    </row>
    <row r="828">
      <c r="N828" s="25"/>
    </row>
    <row r="829">
      <c r="N829" s="25"/>
    </row>
    <row r="830">
      <c r="N830" s="25"/>
    </row>
    <row r="831">
      <c r="N831" s="25"/>
    </row>
    <row r="832">
      <c r="N832" s="25"/>
    </row>
    <row r="833">
      <c r="N833" s="25"/>
    </row>
    <row r="834">
      <c r="N834" s="25"/>
    </row>
    <row r="835">
      <c r="N835" s="25"/>
    </row>
    <row r="836">
      <c r="N836" s="25"/>
    </row>
    <row r="837">
      <c r="N837" s="25"/>
    </row>
    <row r="838">
      <c r="N838" s="25"/>
    </row>
    <row r="839">
      <c r="N839" s="25"/>
    </row>
    <row r="840">
      <c r="N840" s="25"/>
    </row>
    <row r="841">
      <c r="N841" s="25"/>
    </row>
    <row r="842">
      <c r="N842" s="25"/>
    </row>
    <row r="843">
      <c r="N843" s="25"/>
    </row>
    <row r="844">
      <c r="N844" s="25"/>
    </row>
    <row r="845">
      <c r="N845" s="25"/>
    </row>
    <row r="846">
      <c r="N846" s="25"/>
    </row>
    <row r="847">
      <c r="N847" s="25"/>
    </row>
    <row r="848">
      <c r="N848" s="25"/>
    </row>
    <row r="849">
      <c r="N849" s="25"/>
    </row>
    <row r="850">
      <c r="N850" s="25"/>
    </row>
    <row r="851">
      <c r="N851" s="25"/>
    </row>
    <row r="852">
      <c r="N852" s="25"/>
    </row>
    <row r="853">
      <c r="N853" s="25"/>
    </row>
    <row r="854">
      <c r="N854" s="25"/>
    </row>
    <row r="855">
      <c r="N855" s="25"/>
    </row>
    <row r="856">
      <c r="N856" s="25"/>
    </row>
    <row r="857">
      <c r="N857" s="25"/>
    </row>
    <row r="858">
      <c r="N858" s="25"/>
    </row>
    <row r="859">
      <c r="N859" s="25"/>
    </row>
    <row r="860">
      <c r="N860" s="25"/>
    </row>
    <row r="861">
      <c r="N861" s="25"/>
    </row>
    <row r="862">
      <c r="N862" s="25"/>
    </row>
    <row r="863">
      <c r="N863" s="25"/>
    </row>
    <row r="864">
      <c r="N864" s="25"/>
    </row>
    <row r="865">
      <c r="N865" s="25"/>
    </row>
    <row r="866">
      <c r="N866" s="25"/>
    </row>
    <row r="867">
      <c r="N867" s="25"/>
    </row>
    <row r="868">
      <c r="N868" s="25"/>
    </row>
    <row r="869">
      <c r="N869" s="25"/>
    </row>
    <row r="870">
      <c r="N870" s="25"/>
    </row>
    <row r="871">
      <c r="N871" s="25"/>
    </row>
    <row r="872">
      <c r="N872" s="25"/>
    </row>
    <row r="873">
      <c r="N873" s="25"/>
    </row>
    <row r="874">
      <c r="N874" s="25"/>
    </row>
    <row r="875">
      <c r="N875" s="25"/>
    </row>
    <row r="876">
      <c r="N876" s="25"/>
    </row>
    <row r="877">
      <c r="N877" s="25"/>
    </row>
    <row r="878">
      <c r="N878" s="25"/>
    </row>
    <row r="879">
      <c r="N879" s="25"/>
    </row>
    <row r="880">
      <c r="N880" s="25"/>
    </row>
    <row r="881">
      <c r="N881" s="25"/>
    </row>
    <row r="882">
      <c r="N882" s="25"/>
    </row>
    <row r="883">
      <c r="N883" s="25"/>
    </row>
    <row r="884">
      <c r="N884" s="25"/>
    </row>
    <row r="885">
      <c r="N885" s="25"/>
    </row>
    <row r="886">
      <c r="N886" s="25"/>
    </row>
    <row r="887">
      <c r="N887" s="25"/>
    </row>
    <row r="888">
      <c r="N888" s="25"/>
    </row>
    <row r="889">
      <c r="N889" s="25"/>
    </row>
    <row r="890">
      <c r="N890" s="25"/>
    </row>
    <row r="891">
      <c r="N891" s="25"/>
    </row>
    <row r="892">
      <c r="N892" s="25"/>
    </row>
    <row r="893">
      <c r="N893" s="25"/>
    </row>
    <row r="894">
      <c r="N894" s="25"/>
    </row>
    <row r="895">
      <c r="N895" s="25"/>
    </row>
    <row r="896">
      <c r="N896" s="25"/>
    </row>
    <row r="897">
      <c r="N897" s="25"/>
    </row>
    <row r="898">
      <c r="N898" s="25"/>
    </row>
    <row r="899">
      <c r="N899" s="25"/>
    </row>
    <row r="900">
      <c r="N900" s="25"/>
    </row>
    <row r="901">
      <c r="N901" s="25"/>
    </row>
    <row r="902">
      <c r="N902" s="25"/>
    </row>
    <row r="903">
      <c r="N903" s="25"/>
    </row>
    <row r="904">
      <c r="N904" s="25"/>
    </row>
    <row r="905">
      <c r="N905" s="25"/>
    </row>
    <row r="906">
      <c r="N906" s="25"/>
    </row>
    <row r="907">
      <c r="N907" s="25"/>
    </row>
    <row r="908">
      <c r="N908" s="25"/>
    </row>
    <row r="909">
      <c r="N909" s="25"/>
    </row>
    <row r="910">
      <c r="N910" s="25"/>
    </row>
    <row r="911">
      <c r="N911" s="25"/>
    </row>
    <row r="912">
      <c r="N912" s="25"/>
    </row>
    <row r="913">
      <c r="N913" s="25"/>
    </row>
    <row r="914">
      <c r="N914" s="25"/>
    </row>
    <row r="915">
      <c r="N915" s="25"/>
    </row>
    <row r="916">
      <c r="N916" s="25"/>
    </row>
    <row r="917">
      <c r="N917" s="25"/>
    </row>
    <row r="918">
      <c r="N918" s="25"/>
    </row>
    <row r="919">
      <c r="N919" s="25"/>
    </row>
    <row r="920">
      <c r="N920" s="25"/>
    </row>
    <row r="921">
      <c r="N921" s="25"/>
    </row>
    <row r="922">
      <c r="N922" s="25"/>
    </row>
    <row r="923">
      <c r="N923" s="25"/>
    </row>
    <row r="924">
      <c r="N924" s="25"/>
    </row>
    <row r="925">
      <c r="N925" s="25"/>
    </row>
    <row r="926">
      <c r="N926" s="25"/>
    </row>
    <row r="927">
      <c r="N927" s="25"/>
    </row>
    <row r="928">
      <c r="N928" s="25"/>
    </row>
    <row r="929">
      <c r="N929" s="25"/>
    </row>
    <row r="930">
      <c r="N930" s="25"/>
    </row>
    <row r="931">
      <c r="N931" s="25"/>
    </row>
    <row r="932">
      <c r="N932" s="25"/>
    </row>
    <row r="933">
      <c r="N933" s="25"/>
    </row>
    <row r="934">
      <c r="N934" s="25"/>
    </row>
    <row r="935">
      <c r="N935" s="25"/>
    </row>
    <row r="936">
      <c r="N936" s="25"/>
    </row>
    <row r="937">
      <c r="N937" s="25"/>
    </row>
    <row r="938">
      <c r="N938" s="25"/>
    </row>
    <row r="939">
      <c r="N939" s="25"/>
    </row>
    <row r="940">
      <c r="N940" s="25"/>
    </row>
    <row r="941">
      <c r="N941" s="25"/>
    </row>
    <row r="942">
      <c r="N942" s="25"/>
    </row>
    <row r="943">
      <c r="N943" s="25"/>
    </row>
    <row r="944">
      <c r="N944" s="25"/>
    </row>
    <row r="945">
      <c r="N945" s="25"/>
    </row>
    <row r="946">
      <c r="N946" s="25"/>
    </row>
    <row r="947">
      <c r="N947" s="25"/>
    </row>
    <row r="948">
      <c r="N948" s="25"/>
    </row>
    <row r="949">
      <c r="N949" s="25"/>
    </row>
    <row r="950">
      <c r="N950" s="25"/>
    </row>
    <row r="951">
      <c r="N951" s="25"/>
    </row>
    <row r="952">
      <c r="N952" s="25"/>
    </row>
    <row r="953">
      <c r="N953" s="25"/>
    </row>
    <row r="954">
      <c r="N954" s="25"/>
    </row>
    <row r="955">
      <c r="N955" s="25"/>
    </row>
    <row r="956">
      <c r="N956" s="25"/>
    </row>
    <row r="957">
      <c r="N957" s="25"/>
    </row>
    <row r="958">
      <c r="N958" s="25"/>
    </row>
    <row r="959">
      <c r="N959" s="25"/>
    </row>
    <row r="960">
      <c r="N960" s="25"/>
    </row>
    <row r="961">
      <c r="N961" s="25"/>
    </row>
    <row r="962">
      <c r="N962" s="25"/>
    </row>
    <row r="963">
      <c r="N963" s="25"/>
    </row>
    <row r="964">
      <c r="N964" s="25"/>
    </row>
    <row r="965">
      <c r="N965" s="25"/>
    </row>
    <row r="966">
      <c r="N966" s="25"/>
    </row>
    <row r="967">
      <c r="N967" s="25"/>
    </row>
    <row r="968">
      <c r="N968" s="25"/>
    </row>
    <row r="969">
      <c r="N969" s="25"/>
    </row>
    <row r="970">
      <c r="N970" s="25"/>
    </row>
    <row r="971">
      <c r="N971" s="25"/>
    </row>
    <row r="972">
      <c r="N972" s="25"/>
    </row>
    <row r="973">
      <c r="N973" s="25"/>
    </row>
    <row r="974">
      <c r="N974" s="25"/>
    </row>
    <row r="975">
      <c r="N975" s="25"/>
    </row>
    <row r="976">
      <c r="N976" s="25"/>
    </row>
    <row r="977">
      <c r="N977" s="25"/>
    </row>
    <row r="978">
      <c r="N978" s="25"/>
    </row>
    <row r="979">
      <c r="N979" s="25"/>
    </row>
    <row r="980">
      <c r="N980" s="25"/>
    </row>
    <row r="981">
      <c r="N981" s="25"/>
    </row>
    <row r="982">
      <c r="N982" s="25"/>
    </row>
    <row r="983">
      <c r="N983" s="25"/>
    </row>
    <row r="984">
      <c r="N984" s="25"/>
    </row>
    <row r="985">
      <c r="N985" s="25"/>
    </row>
    <row r="986">
      <c r="N986" s="25"/>
    </row>
    <row r="987">
      <c r="N987" s="25"/>
    </row>
    <row r="988">
      <c r="N988" s="25"/>
    </row>
    <row r="989">
      <c r="N989" s="25"/>
    </row>
    <row r="990">
      <c r="N990" s="25"/>
    </row>
    <row r="991">
      <c r="N991" s="25"/>
    </row>
    <row r="992">
      <c r="N992" s="25"/>
    </row>
    <row r="993">
      <c r="N993" s="25"/>
    </row>
    <row r="994">
      <c r="N994" s="25"/>
    </row>
    <row r="995">
      <c r="N995" s="25"/>
    </row>
    <row r="996">
      <c r="N996" s="25"/>
    </row>
    <row r="997">
      <c r="N997" s="25"/>
    </row>
    <row r="998">
      <c r="N998" s="25"/>
    </row>
    <row r="999">
      <c r="N999" s="25"/>
    </row>
    <row r="1000">
      <c r="N1000" s="25"/>
    </row>
  </sheetData>
  <drawing r:id="rId1"/>
</worksheet>
</file>