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liaoc/Documents/Source_code_for_SCFA_dynamics_project/manuscript/"/>
    </mc:Choice>
  </mc:AlternateContent>
  <xr:revisionPtr revIDLastSave="0" documentId="8_{3A7FBDFE-9B14-4846-9A71-B3145B8CA0DF}" xr6:coauthVersionLast="46" xr6:coauthVersionMax="46" xr10:uidLastSave="{00000000-0000-0000-0000-000000000000}"/>
  <bookViews>
    <workbookView xWindow="780" yWindow="460" windowWidth="30940" windowHeight="16900" activeTab="4" xr2:uid="{00000000-000D-0000-FFFF-FFFF00000000}"/>
  </bookViews>
  <sheets>
    <sheet name="Table S1" sheetId="2" r:id="rId1"/>
    <sheet name="Table S2" sheetId="4" r:id="rId2"/>
    <sheet name="Table S3" sheetId="3" r:id="rId3"/>
    <sheet name="Table S4" sheetId="6" r:id="rId4"/>
    <sheet name="Table S5" sheetId="5" r:id="rId5"/>
  </sheets>
  <definedNames>
    <definedName name="_xlnm._FilterDatabase" localSheetId="3" hidden="1">'Table S4'!$A$2:$M$2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G25" i="2" s="1"/>
  <c r="D18" i="2"/>
  <c r="D22" i="2" s="1"/>
  <c r="B18" i="2"/>
  <c r="C25" i="2" s="1"/>
  <c r="G11" i="2"/>
  <c r="E11" i="2"/>
  <c r="E22" i="2" s="1"/>
  <c r="G10" i="2"/>
  <c r="E10" i="2"/>
  <c r="G8" i="2"/>
  <c r="G18" i="2" s="1"/>
  <c r="E8" i="2"/>
  <c r="C8" i="2"/>
  <c r="G7" i="2"/>
  <c r="E7" i="2"/>
  <c r="C7" i="2"/>
  <c r="G6" i="2"/>
  <c r="E6" i="2"/>
  <c r="E18" i="2" s="1"/>
  <c r="C6" i="2"/>
  <c r="C18" i="2" s="1"/>
  <c r="G22" i="2" l="1"/>
  <c r="G24" i="2"/>
  <c r="G21" i="2"/>
  <c r="G20" i="2"/>
  <c r="G23" i="2" s="1"/>
  <c r="E24" i="2"/>
  <c r="E21" i="2"/>
  <c r="E20" i="2"/>
  <c r="E23" i="2" s="1"/>
  <c r="C22" i="2"/>
  <c r="C20" i="2"/>
  <c r="C21" i="2"/>
  <c r="C24" i="2"/>
  <c r="F20" i="2"/>
  <c r="F22" i="2"/>
  <c r="B21" i="2"/>
  <c r="D21" i="2"/>
  <c r="F21" i="2"/>
  <c r="B20" i="2"/>
  <c r="B22" i="2"/>
  <c r="E25" i="2"/>
  <c r="D20" i="2"/>
  <c r="C23" i="2" l="1"/>
</calcChain>
</file>

<file path=xl/sharedStrings.xml><?xml version="1.0" encoding="utf-8"?>
<sst xmlns="http://schemas.openxmlformats.org/spreadsheetml/2006/main" count="1873" uniqueCount="431">
  <si>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</si>
  <si>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</si>
  <si>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</si>
  <si>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</si>
  <si>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</si>
  <si>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</si>
  <si>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</si>
  <si>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</si>
  <si>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</si>
  <si>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</si>
  <si>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</si>
  <si>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</si>
  <si>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</si>
  <si>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</si>
  <si>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</si>
  <si>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</si>
  <si>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</si>
  <si>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</si>
  <si>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</si>
  <si>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</si>
  <si>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</si>
  <si>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</si>
  <si>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</si>
  <si>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</si>
  <si>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</si>
  <si>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</si>
  <si>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</si>
  <si>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</si>
  <si>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</si>
  <si>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</si>
  <si>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</si>
  <si>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</si>
  <si>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</si>
  <si>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</si>
  <si>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</si>
  <si>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Fiber responder</t>
    <phoneticPr fontId="2" type="noConversion"/>
  </si>
  <si>
    <t>Capacity of fiber degradation</t>
    <phoneticPr fontId="3" type="noConversion"/>
  </si>
  <si>
    <t>SCFA Producer</t>
    <phoneticPr fontId="2" type="noConversion"/>
  </si>
  <si>
    <t>Faecalibaculum</t>
    <phoneticPr fontId="3" type="noConversion"/>
  </si>
  <si>
    <t>[1]. Chijiiwa, R., et al., Single-cell genomics of uncultured bacteria reveals dietary fiber responders in the mouse gut microbiota. Microbiome, 2020. 8(1): p. 5-14</t>
    <phoneticPr fontId="3" type="noConversion"/>
  </si>
  <si>
    <t>[2]. Li, L., et al., Inulin with different degrees of polymerization protects against diet-induced endotoxemia and inflammation in association with gut microbiota regulation in mice. Scientific reports, 2020. 10(1): p. 978-12.</t>
    <phoneticPr fontId="3" type="noConversion"/>
  </si>
  <si>
    <t>inulin (mouse[1])</t>
    <phoneticPr fontId="2" type="noConversion"/>
  </si>
  <si>
    <t>inulin (mouse[2])</t>
    <phoneticPr fontId="2" type="noConversion"/>
  </si>
  <si>
    <t>inulin (genetic[1])</t>
    <phoneticPr fontId="3" type="noConversion"/>
  </si>
  <si>
    <t>succinate, acetate, and propionate[3]</t>
    <phoneticPr fontId="2" type="noConversion"/>
  </si>
  <si>
    <t>[3]. Ormerod, K.L., et al., Genomic characterization of the uncultured Bacteroidales family S24-7 inhabiting the guts of homeothermic animals. Microbiome, 2016. 4(1).</t>
    <phoneticPr fontId="2" type="noConversion"/>
  </si>
  <si>
    <t>complex carbohydrate (genetic[3,4])</t>
    <phoneticPr fontId="3" type="noConversion"/>
  </si>
  <si>
    <t>[4]. Lagkouvardos, I., et al., Sequence and cultivation study of Muribaculaceae reveals novel species, host preference, and functional potential of this yet undescribed family. Microbiome, 2019. 7(1).</t>
    <phoneticPr fontId="2" type="noConversion"/>
  </si>
  <si>
    <t>[5]. Lim, S., et al., Whole genome sequencing of “Faecalibaculum rodentium” ALO17, isolated from C57BL/6J laboratory mouse feces. Gut Pathogens, 2016. 8(1).</t>
    <phoneticPr fontId="2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</si>
  <si>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</si>
  <si>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lactate, acetate, butyrate [5, 6]</t>
    <phoneticPr fontId="2" type="noConversion"/>
  </si>
  <si>
    <t>[7]. Ju, T., et al., Defining the role of Parasutterella, a previously uncharacterized member of the core gut microbiota. The ISME Journal, 2019. 13(6): p. 1520-1534.</t>
    <phoneticPr fontId="3" type="noConversion"/>
  </si>
  <si>
    <t>no [7]</t>
    <phoneticPr fontId="2" type="noConversion"/>
  </si>
  <si>
    <t>succinate [7]</t>
    <phoneticPr fontId="2" type="noConversion"/>
  </si>
  <si>
    <t>Bacteroides</t>
    <phoneticPr fontId="2" type="noConversion"/>
  </si>
  <si>
    <t>[8]. Scott, K.P., et al., Prebiotic stimulation of human colonic butyrate-producing bacteria and bifidobacteria, in vitro. FEMS Microbiol Ecol, 2014. 87(1): p. 30-40.</t>
    <phoneticPr fontId="2" type="noConversion"/>
  </si>
  <si>
    <t>potential (genetic[5])</t>
    <phoneticPr fontId="2" type="noConversion"/>
  </si>
  <si>
    <r>
      <t>Inulin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[8])</t>
    </r>
    <phoneticPr fontId="3" type="noConversion"/>
  </si>
  <si>
    <t>Desulfovibrionaceae</t>
    <phoneticPr fontId="3" type="noConversion"/>
  </si>
  <si>
    <t>Shannon index</t>
  </si>
  <si>
    <t>Total SCFA</t>
  </si>
  <si>
    <t>Butyrate</t>
  </si>
  <si>
    <t>Propionate</t>
  </si>
  <si>
    <t>Acetate</t>
  </si>
  <si>
    <t>Shanghai</t>
  </si>
  <si>
    <t>Hunan</t>
  </si>
  <si>
    <t>Guangdong</t>
  </si>
  <si>
    <t>Beijing</t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</si>
  <si>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</si>
  <si>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</si>
  <si>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</si>
  <si>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succinate, acetate[9]</t>
    <phoneticPr fontId="2" type="noConversion"/>
  </si>
  <si>
    <t>succinate, acetate, and propionate[10]</t>
    <phoneticPr fontId="2" type="noConversion"/>
  </si>
  <si>
    <t>[10]. Lim, R., et al., Large-scale metabolic interaction network of the mouse and human gut microbiota. Scientific Data, 2020. 7(1).</t>
    <phoneticPr fontId="2" type="noConversion"/>
  </si>
  <si>
    <t>[9]. Miyamoto, Y. and K. Itoh, Bacteroides acidifaciens sp. nov., isolated from the caecum of mice. International journal of systematic and evolutionary microbiology, 2000. 50 Pt 1: p. 145.</t>
    <phoneticPr fontId="2" type="noConversion"/>
  </si>
  <si>
    <t>[11]. Zhou, Y., et al., Regulation of tartary buckwheat‐resistant starch on intestinal microflora in mice fed with high‐fat diet. Food Science &amp; Nutrition, 2020. 8(7): p. 3243-3251.</t>
    <phoneticPr fontId="2" type="noConversion"/>
  </si>
  <si>
    <t>resistant starch (mouse[11])</t>
    <phoneticPr fontId="2" type="noConversion"/>
  </si>
  <si>
    <t>[12]. Bendiks, Z.A., et al., Conserved and variable responses of the gut microbiome to resistant starch type 2. Nutrition Research, 2020. 77: p. 12-28.</t>
    <phoneticPr fontId="2" type="noConversion"/>
  </si>
  <si>
    <t>resistant starch (human[12])</t>
    <phoneticPr fontId="2" type="noConversion"/>
  </si>
  <si>
    <t>resistant starch (rat[13], human[14])</t>
    <phoneticPr fontId="2" type="noConversion"/>
  </si>
  <si>
    <t>[13]. Kieffer, D.A., et al., Resistant starch alters gut microbiome and metabolomic profiles concurrent with amelioration of chronic kidney disease in rats. Am J Physiol Renal Physiol, 2016. 310(9): p. F857-71.</t>
    <phoneticPr fontId="2" type="noConversion"/>
  </si>
  <si>
    <t>[14]. Hald, S., et al., Effects of Arabinoxylan and Resistant Starch on Intestinal Microbiota and Short-Chain Fatty Acids in Subjects with Metabolic Syndrome: A Randomised Crossover Study. PLoS One, 2016. 11(7): p. e0159223.</t>
    <phoneticPr fontId="2" type="noConversion"/>
  </si>
  <si>
    <t>[15]. Ziemer, C.J., Newly cultured bacteria with broad diversity isolated from eight-week continuous  culture enrichments of cow feces on complex polysaccharides. Appl Environ Microbiol, 2014. 80(2): p. 574-85.</t>
    <phoneticPr fontId="2" type="noConversion"/>
  </si>
  <si>
    <t>[16]. Ziemer, C.J., Broad diversity and newly cultured bacterial isolates from enrichment of pig feces on complex polysaccharides. Microb Ecol, 2013. 66(2): p. 448-61.</t>
    <phoneticPr fontId="2" type="noConversion"/>
  </si>
  <si>
    <r>
      <t>complex carbohydrate (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>[15,16])</t>
    </r>
    <phoneticPr fontId="3" type="noConversion"/>
  </si>
  <si>
    <t>[17]. Rabus, R., et al., A Post-Genomic View of the Ecophysiology, Catabolism and Biotechnological Relevance of Sulphate-Reducing Prokaryotes. Advances in microbial physiology, 2015. 66: p. 55-321.</t>
    <phoneticPr fontId="2" type="noConversion"/>
  </si>
  <si>
    <t>[18]. Bachochin, M.J., et al., Characterization of a butyrate kinase from Desulfovibrio vulgaris str. Hildenborough. FEMS Microbiol Lett, 2020. 367(6).</t>
    <phoneticPr fontId="2" type="noConversion"/>
  </si>
  <si>
    <t>acetate [17], butyrate [18]</t>
    <phoneticPr fontId="2" type="noConversion"/>
  </si>
  <si>
    <t>Bacterial species</t>
    <phoneticPr fontId="3" type="noConversion"/>
  </si>
  <si>
    <t>1.00, 1.00, 1.00, 1.42, 2.49</t>
  </si>
  <si>
    <t>1.00, 1.00, 1.00, 7379.43</t>
  </si>
  <si>
    <t>1.00, 1.00, 1.00, 1.00</t>
  </si>
  <si>
    <t>1.00, 1.04, 19.57, 37.02, 3965.86</t>
  </si>
  <si>
    <t>1.00, 1.00, 1.00, 2.10, 8187.40</t>
  </si>
  <si>
    <t>1.00, 1.70, 6.09, 4816.12</t>
  </si>
  <si>
    <t>1.00, 1.00, 1.00, 1.00, 1.92</t>
  </si>
  <si>
    <t>1.00, 1.00, 1.02, 1.20, 1.38</t>
  </si>
  <si>
    <t>1.00, 1.00, 2.14, 4.48</t>
  </si>
  <si>
    <t>1.00, 1.00, 1.07, 3.11</t>
  </si>
  <si>
    <t>1.02, 85.81, 5417.51, 8178.45, 15661.28</t>
  </si>
  <si>
    <t>1.00, 1.00, 1.00, 1.00, 1.00</t>
  </si>
  <si>
    <t>1.00, 1.14, 1.27, 1.39</t>
  </si>
  <si>
    <t>1.00, 1.00, 1.00, 1.38, 1.76</t>
  </si>
  <si>
    <t>1.00, 1.00, 1.00, 1.00, 3.80</t>
  </si>
  <si>
    <t>1.00, 1.00, 1.80, 3.38</t>
  </si>
  <si>
    <t>1.00, 1.00, 1.00, 1.00, 1.73</t>
  </si>
  <si>
    <t>Species</t>
  </si>
  <si>
    <t>Pi</t>
  </si>
  <si>
    <t>Pr</t>
  </si>
  <si>
    <t>Lachnospiraceae bacterium 28-4</t>
  </si>
  <si>
    <t>Un. Family XIII AD3011 group</t>
  </si>
  <si>
    <t>Un. Rikenella</t>
  </si>
  <si>
    <t>Un. Negativibacillus</t>
  </si>
  <si>
    <t>Un. Parabacteroides</t>
  </si>
  <si>
    <t>Un. Anaerovorax</t>
  </si>
  <si>
    <t>Un. [Eubacterium] xylanophilum group</t>
  </si>
  <si>
    <t>Un. UBA1819</t>
  </si>
  <si>
    <t>Un. Candidatus-Saccharimonas</t>
  </si>
  <si>
    <t>Un. Rikenellaceae RC9 gut group</t>
  </si>
  <si>
    <t>Desulfovibrio fairfieldensis</t>
  </si>
  <si>
    <t>Un. [Eubacterium] nodatum group</t>
  </si>
  <si>
    <t>Clostridiales bacterium CIEAF 012</t>
  </si>
  <si>
    <t>Un. Clostridia vadinBB60 group</t>
  </si>
  <si>
    <t>Un. Christensenellaceae</t>
  </si>
  <si>
    <t>Bacteroides nordii</t>
  </si>
  <si>
    <t>Un. Blautia</t>
  </si>
  <si>
    <t>Un. Alistipes</t>
  </si>
  <si>
    <t>Un. Clostridium sensu stricto 1</t>
  </si>
  <si>
    <t>Un. Odoribacter</t>
  </si>
  <si>
    <t>Un. Ruminococcaceae</t>
  </si>
  <si>
    <t>Un. Colidextribacter</t>
  </si>
  <si>
    <t>Un. Tuzzerella</t>
  </si>
  <si>
    <t>Un. NK4A214 group</t>
  </si>
  <si>
    <t>Un. Desulfovibrio</t>
  </si>
  <si>
    <t>[Clostridium] leptum</t>
  </si>
  <si>
    <t>Un. Bacteroides</t>
  </si>
  <si>
    <t>Un. Alloprevotella</t>
  </si>
  <si>
    <t>Un. Lachnospiraceae NK4A136 group</t>
  </si>
  <si>
    <t>Mouse-gut-metagenome</t>
  </si>
  <si>
    <t>Alistipes shahii</t>
  </si>
  <si>
    <t>Bacteroides acidifaciens</t>
  </si>
  <si>
    <t>Bacteroides caecimuris</t>
  </si>
  <si>
    <t>Un. Faecalibaculum</t>
  </si>
  <si>
    <t>Christensenella sp. Marseille-P2437</t>
  </si>
  <si>
    <t>Un. Prevotellaceae UCG-001</t>
  </si>
  <si>
    <t>Un. Muribaculaceae</t>
  </si>
  <si>
    <t>Un. Bacteria</t>
  </si>
  <si>
    <t>Un. Parasutterella</t>
  </si>
  <si>
    <t>Un. Gastranaerophilales</t>
  </si>
  <si>
    <t>Un. Muribaculum</t>
  </si>
  <si>
    <t>Akkermansia muciniphila</t>
  </si>
  <si>
    <t>Bifidobacterium choerinum</t>
  </si>
  <si>
    <t>Un. Tannerellaceae</t>
  </si>
  <si>
    <t>Bacteroides uniformis</t>
  </si>
  <si>
    <t>Un. Coriobacteriaceae UCG-002</t>
  </si>
  <si>
    <t>Un. Frisingicoccus</t>
  </si>
  <si>
    <t>FC</t>
  </si>
  <si>
    <t>Table S1. Ingredients and analyzed chemical composition of the three experimental diets.</t>
  </si>
  <si>
    <t>Table S2. Damping ratio of dynamic responses of gut microbiota and short-chain fatty acids (SCFAs) to inulin treatment.</t>
  </si>
  <si>
    <t>Given the small sample size (4 or 5 mice) in each vendor, the values of damping ratio are reported in a per-mouse basis, rather than in summary statistics.</t>
  </si>
  <si>
    <t xml:space="preserve">FC: fold change of averaged area under the absolute abundance curve between inulin and cellulose group. </t>
  </si>
  <si>
    <t>Pr: P-value for significance test of responsiveness (compared between inulin and cellulose group)</t>
  </si>
  <si>
    <t>Pi: P-value for significance test of individuality (compared across different vendors).</t>
  </si>
  <si>
    <r>
      <t xml:space="preserve">inulin (genetic[5], </t>
    </r>
    <r>
      <rPr>
        <i/>
        <sz val="11"/>
        <color theme="1"/>
        <rFont val="Calibri"/>
        <family val="3"/>
        <charset val="134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>[19]</t>
    </r>
    <r>
      <rPr>
        <sz val="11"/>
        <color theme="1"/>
        <rFont val="Calibri"/>
        <family val="2"/>
        <charset val="134"/>
        <scheme val="minor"/>
      </rPr>
      <t>)</t>
    </r>
    <phoneticPr fontId="2" type="noConversion"/>
  </si>
  <si>
    <t>[19]. Moens, F. and L. De Vuyst, Inulin-type fructan degradation capacity of Clostridium cluster IV and XIVa butyrate-producing colon bacteria and their associated metabolic outcomes. Beneficial Microbes, 2017. 8(3): p. 473-490.</t>
    <phoneticPr fontId="2" type="noConversion"/>
  </si>
  <si>
    <t>PUL1</t>
  </si>
  <si>
    <t>PUL2</t>
  </si>
  <si>
    <t>PUL3</t>
  </si>
  <si>
    <t>GH32-unk-unk-susD-susC-unk-GH32</t>
  </si>
  <si>
    <t>PUL4</t>
  </si>
  <si>
    <t>PUL5</t>
  </si>
  <si>
    <t>PUL6</t>
  </si>
  <si>
    <t>PUL7</t>
  </si>
  <si>
    <t>PUL8</t>
  </si>
  <si>
    <t>PUL9</t>
  </si>
  <si>
    <t>PUL10</t>
  </si>
  <si>
    <t>PUL11</t>
  </si>
  <si>
    <t>PUL12</t>
  </si>
  <si>
    <t>PUL13</t>
  </si>
  <si>
    <t>PUL14</t>
  </si>
  <si>
    <t>PUL16</t>
  </si>
  <si>
    <t>PUL17</t>
  </si>
  <si>
    <t>PUL18</t>
  </si>
  <si>
    <t>PUL19</t>
  </si>
  <si>
    <t>GH32-unk-susC-susD</t>
  </si>
  <si>
    <t>PUL20</t>
  </si>
  <si>
    <t>PUL53</t>
  </si>
  <si>
    <t>PUL56</t>
  </si>
  <si>
    <t>susC-susD-GH32</t>
  </si>
  <si>
    <t>GH32-susD-susC</t>
  </si>
  <si>
    <t>susD-susC-unk-unk-GH32</t>
  </si>
  <si>
    <t>GH32-unk-susC-susD-unk-unk-GH32</t>
  </si>
  <si>
    <t>GH32-unk-unk-susD-susC-unk-unk-GH32-unk-unk-susC-susD-unk-GH32</t>
  </si>
  <si>
    <t>GH32-unk-unk-susD-susC-unk-unk-GH32</t>
  </si>
  <si>
    <t>GH32-unk-unk-susC-susD</t>
  </si>
  <si>
    <t>susD-susC-unk-GH32</t>
  </si>
  <si>
    <t>GH32-unk-unk-susC-susD-unk-unk-GH32</t>
  </si>
  <si>
    <t>susC-susD-unk-GH32</t>
  </si>
  <si>
    <t>GH32-unk-susD-susC</t>
  </si>
  <si>
    <t>susC-susD-unk-GH32-GH32</t>
  </si>
  <si>
    <t>GH32-unk-unk-susD-susC</t>
  </si>
  <si>
    <t>GH32-unk-unk-unk-GH32-unk-susD-susC-unk-susC-susD-unk-GH32-unk-GH32</t>
  </si>
  <si>
    <t>GH32-unk-susC-susD-unk-GH32</t>
  </si>
  <si>
    <t>GH32-susD-susC-unk-GH32</t>
  </si>
  <si>
    <t>GH32-unk-susD-susC-unk-unk-GH32-unk-unk-susC-susD-unk-unk-GH32</t>
  </si>
  <si>
    <t>GH32-unk-GH32-unk-susD-susC-unk-susC-susD-unk-GH32-unk-unk-unk-GH32</t>
  </si>
  <si>
    <t>GH32-unk-unk-unk-susD-susC</t>
  </si>
  <si>
    <t>GH32-unk-susC-susD-GH32</t>
  </si>
  <si>
    <t>susC-susD-unk-unk-unk-GH32</t>
  </si>
  <si>
    <t>GH32-unk-susD-susC-unk-GH32</t>
  </si>
  <si>
    <t>GH32-unk-susC-susD-CE10</t>
  </si>
  <si>
    <t>Bacteroidota</t>
  </si>
  <si>
    <t>Bacteroidia</t>
  </si>
  <si>
    <t>Bacteroidales</t>
  </si>
  <si>
    <t>None</t>
  </si>
  <si>
    <t>Muribaculaceae</t>
  </si>
  <si>
    <t>Muribaculum</t>
  </si>
  <si>
    <t>sp002492595</t>
  </si>
  <si>
    <t>Bacteroidaceae</t>
  </si>
  <si>
    <t>Bacteroides</t>
  </si>
  <si>
    <t>acidifaciens</t>
  </si>
  <si>
    <t>UBA7173</t>
  </si>
  <si>
    <t>Duncaniella</t>
  </si>
  <si>
    <t>muris</t>
  </si>
  <si>
    <t>arabinoxylanisolvens</t>
  </si>
  <si>
    <t>Paramuribaculum</t>
  </si>
  <si>
    <t>intestinale</t>
  </si>
  <si>
    <t>CAG-873</t>
  </si>
  <si>
    <t>CAG-485</t>
  </si>
  <si>
    <t>sp001689485</t>
  </si>
  <si>
    <t>sp002362485</t>
  </si>
  <si>
    <t>sp002493045</t>
  </si>
  <si>
    <t>sp001689685</t>
  </si>
  <si>
    <t>sp002491305</t>
  </si>
  <si>
    <t>bin_1</t>
    <phoneticPr fontId="2" type="noConversion"/>
  </si>
  <si>
    <t>bin_2</t>
  </si>
  <si>
    <t>bin_3</t>
  </si>
  <si>
    <t>bin_4</t>
  </si>
  <si>
    <t>bin_5</t>
  </si>
  <si>
    <t>bin_6</t>
  </si>
  <si>
    <t>bin_7</t>
  </si>
  <si>
    <t>bin_8</t>
  </si>
  <si>
    <t>bin_9</t>
  </si>
  <si>
    <t>bin_10</t>
  </si>
  <si>
    <t>bin_11</t>
  </si>
  <si>
    <t>bin_12</t>
  </si>
  <si>
    <t>bin_13</t>
  </si>
  <si>
    <t>bin_14</t>
  </si>
  <si>
    <t>bin_15</t>
  </si>
  <si>
    <t>bin_16</t>
  </si>
  <si>
    <t>bin_17</t>
  </si>
  <si>
    <t>bin_18</t>
  </si>
  <si>
    <t>bin_19</t>
  </si>
  <si>
    <t>bin_20</t>
  </si>
  <si>
    <t>bin_21</t>
  </si>
  <si>
    <t>bin_22</t>
  </si>
  <si>
    <t>bin_23</t>
  </si>
  <si>
    <t>bin_24</t>
  </si>
  <si>
    <t>bin_25</t>
  </si>
  <si>
    <t>bin_26</t>
  </si>
  <si>
    <t>bin_27</t>
  </si>
  <si>
    <t>bin_28</t>
  </si>
  <si>
    <t>bin_29</t>
  </si>
  <si>
    <t>bin_30</t>
  </si>
  <si>
    <t>bin_31</t>
  </si>
  <si>
    <t>bin_32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</si>
  <si>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</si>
  <si>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</si>
  <si>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</si>
  <si>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</si>
  <si>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</si>
  <si>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</si>
  <si>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</si>
  <si>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</si>
  <si>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</si>
  <si>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</si>
  <si>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</si>
  <si>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</si>
  <si>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</si>
  <si>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</si>
  <si>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</si>
  <si>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</si>
  <si>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</si>
  <si>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</si>
  <si>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</si>
  <si>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</si>
  <si>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bin_53</t>
  </si>
  <si>
    <t>bin_54</t>
  </si>
  <si>
    <t>bin_55</t>
  </si>
  <si>
    <t>bin_56</t>
  </si>
  <si>
    <t>bin_57</t>
  </si>
  <si>
    <t>bin_58</t>
  </si>
  <si>
    <t>bin_59</t>
  </si>
  <si>
    <t>bin_60</t>
  </si>
  <si>
    <t>bin_61</t>
  </si>
  <si>
    <t>bin_62</t>
  </si>
  <si>
    <t>bin_63</t>
  </si>
  <si>
    <t>bin_64</t>
  </si>
  <si>
    <t>bin_65</t>
  </si>
  <si>
    <t>bin_66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</si>
  <si>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</si>
  <si>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</si>
  <si>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</si>
  <si>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</si>
  <si>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</si>
  <si>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</si>
  <si>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</si>
  <si>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</si>
  <si>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</si>
  <si>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</si>
  <si>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</si>
  <si>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</si>
  <si>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</si>
  <si>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</si>
  <si>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</si>
  <si>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</si>
  <si>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bin_83</t>
  </si>
  <si>
    <t>bin_84</t>
  </si>
  <si>
    <t>bin_85</t>
  </si>
  <si>
    <t>bin_86</t>
  </si>
  <si>
    <t>bin_87</t>
  </si>
  <si>
    <t>bin_88</t>
  </si>
  <si>
    <t>bin_89</t>
  </si>
  <si>
    <t>bin_90</t>
  </si>
  <si>
    <t>bin_91</t>
  </si>
  <si>
    <t>bin_92</t>
  </si>
  <si>
    <t>bin_93</t>
  </si>
  <si>
    <t>bin_94</t>
  </si>
  <si>
    <t>bin_95</t>
  </si>
  <si>
    <t>bin_96</t>
  </si>
  <si>
    <t>bin_97</t>
  </si>
  <si>
    <t>bin_98</t>
  </si>
  <si>
    <t>bin_99</t>
  </si>
  <si>
    <t>bin_100</t>
  </si>
  <si>
    <t>bin_101</t>
  </si>
  <si>
    <t>bin_102</t>
  </si>
  <si>
    <t>bin_103</t>
  </si>
  <si>
    <t>bin_104</t>
  </si>
  <si>
    <t>bin_105</t>
  </si>
  <si>
    <t>bin_106</t>
  </si>
  <si>
    <t>bin_107</t>
  </si>
  <si>
    <t>bin_108</t>
  </si>
  <si>
    <t>bin_109</t>
  </si>
  <si>
    <t>bin_110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</si>
  <si>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</si>
  <si>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</si>
  <si>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</si>
  <si>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</si>
  <si>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</si>
  <si>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</si>
  <si>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</si>
  <si>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</si>
  <si>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</si>
  <si>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bin_120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</si>
  <si>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</si>
  <si>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</si>
  <si>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</si>
  <si>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</si>
  <si>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</si>
  <si>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</si>
  <si>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</si>
  <si>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</si>
  <si>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bin_129</t>
  </si>
  <si>
    <t>bin_130</t>
  </si>
  <si>
    <t>bin_131</t>
  </si>
  <si>
    <t>bin_132</t>
  </si>
  <si>
    <t>bin_133</t>
  </si>
  <si>
    <t>bin_134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</si>
  <si>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</si>
  <si>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</si>
  <si>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</si>
  <si>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</si>
  <si>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</si>
  <si>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</si>
  <si>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</si>
  <si>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</si>
  <si>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</si>
  <si>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</si>
  <si>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</si>
  <si>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</si>
  <si>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</si>
  <si>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</si>
  <si>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</si>
  <si>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</si>
  <si>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</si>
  <si>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</si>
  <si>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</si>
  <si>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</si>
  <si>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</si>
  <si>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</si>
  <si>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</si>
  <si>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</si>
  <si>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</si>
  <si>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</si>
  <si>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</si>
  <si>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</si>
  <si>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bin_163</t>
  </si>
  <si>
    <t>bin_164</t>
  </si>
  <si>
    <t>bin_165</t>
  </si>
  <si>
    <t>bin_166</t>
  </si>
  <si>
    <t>bin_167</t>
  </si>
  <si>
    <t>bin_168</t>
  </si>
  <si>
    <t>bin_169</t>
  </si>
  <si>
    <t>bin_170</t>
  </si>
  <si>
    <t>bin_172</t>
  </si>
  <si>
    <t>bin_175</t>
  </si>
  <si>
    <t>bin_176</t>
  </si>
  <si>
    <t>bin_177</t>
  </si>
  <si>
    <t>bin_178</t>
  </si>
  <si>
    <t>Bins</t>
    <phoneticPr fontId="2" type="noConversion"/>
  </si>
  <si>
    <t>PUL_id</t>
    <phoneticPr fontId="2" type="noConversion"/>
  </si>
  <si>
    <t>Pattern</t>
    <phoneticPr fontId="2" type="noConversion"/>
  </si>
  <si>
    <t>Start</t>
    <phoneticPr fontId="2" type="noConversion"/>
  </si>
  <si>
    <t>End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</si>
  <si>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</si>
  <si>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</si>
  <si>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</si>
  <si>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</si>
  <si>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</si>
  <si>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</si>
  <si>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</si>
  <si>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</si>
  <si>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r>
      <t>Table S5. 47 bacterial species with significant individualized responses (</t>
    </r>
    <r>
      <rPr>
        <b/>
        <sz val="12"/>
        <color rgb="FFFF0000"/>
        <rFont val="Calibri (Body)"/>
      </rPr>
      <t xml:space="preserve">positive response in red </t>
    </r>
    <r>
      <rPr>
        <b/>
        <sz val="12"/>
        <color theme="1"/>
        <rFont val="Calibri"/>
        <family val="3"/>
        <charset val="134"/>
        <scheme val="minor"/>
      </rPr>
      <t xml:space="preserve">and </t>
    </r>
    <r>
      <rPr>
        <b/>
        <sz val="12"/>
        <color rgb="FF0070C0"/>
        <rFont val="Calibri (Body)"/>
      </rPr>
      <t>negative response in blue</t>
    </r>
    <r>
      <rPr>
        <b/>
        <sz val="12"/>
        <color theme="1"/>
        <rFont val="Calibri"/>
        <family val="3"/>
        <charset val="134"/>
        <scheme val="minor"/>
      </rPr>
      <t>) to inulin treatment.</t>
    </r>
    <phoneticPr fontId="2" type="noConversion"/>
  </si>
  <si>
    <t>bin_171</t>
    <phoneticPr fontId="2" type="noConversion"/>
  </si>
  <si>
    <t>bin_173</t>
    <phoneticPr fontId="2" type="noConversion"/>
  </si>
  <si>
    <t>bin_174</t>
    <phoneticPr fontId="2" type="noConversion"/>
  </si>
  <si>
    <t>Table S3. Metabolic capabilities of inferred inulin/resistant starch responders</t>
    <phoneticPr fontId="2" type="noConversion"/>
  </si>
  <si>
    <t>acidifaciens</t>
    <phoneticPr fontId="2" type="noConversion"/>
  </si>
  <si>
    <t>Bacteroides</t>
    <phoneticPr fontId="2" type="noConversion"/>
  </si>
  <si>
    <t>Muribaculaceae</t>
    <phoneticPr fontId="2" type="noConversion"/>
  </si>
  <si>
    <t>Table S4. Inulin PULs detected in draft genomes of Bacteroides acidifaciens and Muribaculaceae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</si>
</sst>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0070C0"/>
      <name val="Calibri (Body)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>
      <alignment vertical="center"/>
    </xf>
    <xf numFmtId="0" fontId="10" fillId="0" borderId="0"/>
    <xf numFmtId="0" fontId="23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9" borderId="12" applyNumberFormat="0" applyFont="0" applyAlignment="0" applyProtection="0">
      <alignment vertical="center"/>
    </xf>
  </cellStyleXfs>
  <cellXfs count="65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1" xfId="1" applyFont="1" applyBorder="1">
      <alignment vertical="center"/>
    </xf>
    <xf numFmtId="164" fontId="1" fillId="0" borderId="1" xfId="1" applyBorder="1" applyAlignment="1">
      <alignment horizontal="center" vertical="center"/>
    </xf>
    <xf numFmtId="164" fontId="5" fillId="0" borderId="0" xfId="1" applyFont="1" applyBorder="1">
      <alignment vertical="center"/>
    </xf>
    <xf numFmtId="164" fontId="4" fillId="0" borderId="3" xfId="1" applyFont="1" applyBorder="1" applyAlignment="1">
      <alignment wrapText="1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6" fillId="0" borderId="0" xfId="1" applyFont="1" applyBorder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0" fontId="9" fillId="0" borderId="1" xfId="2" applyFont="1" applyBorder="1" applyAlignment="1">
      <alignment horizontal="left"/>
    </xf>
    <xf numFmtId="0" fontId="9" fillId="2" borderId="2" xfId="2" applyFont="1" applyFill="1" applyBorder="1" applyAlignment="1">
      <alignment horizontal="left"/>
    </xf>
    <xf numFmtId="0" fontId="9" fillId="0" borderId="0" xfId="2" applyFont="1" applyAlignment="1">
      <alignment horizontal="center"/>
    </xf>
    <xf numFmtId="0" fontId="9" fillId="0" borderId="1" xfId="2" applyFont="1" applyBorder="1" applyAlignment="1">
      <alignment horizontal="center"/>
    </xf>
    <xf numFmtId="164" fontId="6" fillId="0" borderId="0" xfId="1" applyFont="1" applyAlignment="1">
      <alignment horizontal="center" vertical="center" wrapText="1"/>
    </xf>
    <xf numFmtId="164" fontId="6" fillId="0" borderId="1" xfId="1" applyFont="1" applyBorder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19" fillId="0" borderId="0" xfId="0" applyNumberFormat="1" applyFont="1" applyAlignment="1">
      <alignment horizontal="left"/>
    </xf>
    <xf numFmtId="11" fontId="2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9" fillId="0" borderId="0" xfId="2" applyFont="1" applyAlignment="1">
      <alignment horizontal="left"/>
    </xf>
    <xf numFmtId="11" fontId="0" fillId="0" borderId="0" xfId="0" applyNumberFormat="1" applyAlignment="1">
      <alignment vertical="top" wrapText="1"/>
    </xf>
    <xf numFmtId="0" fontId="18" fillId="2" borderId="2" xfId="2" applyFont="1" applyFill="1" applyBorder="1" applyAlignment="1">
      <alignment horizontal="center" vertical="center" wrapText="1"/>
    </xf>
    <xf numFmtId="0" fontId="1" fillId="0" borderId="0" xfId="43">
      <alignment vertical="center"/>
    </xf>
    <xf numFmtId="0" fontId="1" fillId="0" borderId="0" xfId="43" applyBorder="1">
      <alignment vertical="center"/>
    </xf>
    <xf numFmtId="0" fontId="1" fillId="0" borderId="1" xfId="43" applyBorder="1">
      <alignment vertical="center"/>
    </xf>
    <xf numFmtId="0" fontId="1" fillId="0" borderId="0" xfId="43">
      <alignment vertical="center"/>
    </xf>
    <xf numFmtId="0" fontId="1" fillId="0" borderId="0" xfId="43" applyAlignment="1">
      <alignment horizontal="center" vertical="center"/>
    </xf>
    <xf numFmtId="0" fontId="1" fillId="0" borderId="0" xfId="43" applyBorder="1" applyAlignment="1">
      <alignment horizontal="center" vertical="center"/>
    </xf>
    <xf numFmtId="0" fontId="1" fillId="0" borderId="1" xfId="43" applyBorder="1" applyAlignment="1">
      <alignment horizontal="center" vertical="center"/>
    </xf>
    <xf numFmtId="0" fontId="4" fillId="2" borderId="2" xfId="43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  <xf numFmtId="164" fontId="18" fillId="0" borderId="1" xfId="1" applyFont="1" applyBorder="1" applyAlignment="1">
      <alignment horizontal="left" vertical="center" wrapText="1"/>
    </xf>
    <xf numFmtId="0" fontId="9" fillId="0" borderId="0" xfId="2" applyFont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11" fillId="0" borderId="1" xfId="1" applyFont="1" applyBorder="1" applyAlignment="1">
      <alignment horizontal="left" vertical="center" wrapText="1"/>
    </xf>
    <xf numFmtId="11" fontId="0" fillId="0" borderId="0" xfId="0" applyNumberFormat="1" applyAlignment="1">
      <alignment horizontal="left" vertical="top"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  <cellStyle name="常规 2" xfId="1" xr:uid="{A33D2AB3-035B-4CE4-ADF7-2536BA341C65}"/>
    <cellStyle name="常规 3" xfId="2" xr:uid="{CE0E3948-0101-4380-B96A-2E09515D04A7}"/>
    <cellStyle name="常规 4" xfId="43" xr:uid="{340B8E07-088D-418D-8452-6E206CFF56FB}"/>
    <cellStyle name="注释 2" xfId="44" xr:uid="{0C4AD589-415C-4537-9E0F-535DA48A6F1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workbookViewId="0">
      <selection activeCell="Q19" sqref="Q19"/>
    </sheetView>
  </sheetViews>
  <sheetFormatPr baseColWidth="10" defaultColWidth="8.6640625" defaultRowHeight="15" x14ac:dyDescent="0.2"/>
  <cols>
    <col min="1" max="1" width="18.1640625" style="16" customWidth="1"/>
    <col min="2" max="7" width="17.83203125" style="16" customWidth="1"/>
    <col min="8" max="16384" width="8.6640625" style="16"/>
  </cols>
  <sheetData>
    <row r="1" spans="1:14" ht="30.5" customHeight="1" thickBot="1" x14ac:dyDescent="0.25">
      <c r="A1" s="59" t="s">
        <v>157</v>
      </c>
      <c r="B1" s="59"/>
      <c r="C1" s="59"/>
      <c r="D1" s="59"/>
      <c r="E1" s="59"/>
      <c r="F1" s="15"/>
      <c r="G1" s="15"/>
    </row>
    <row r="2" spans="1:14" ht="30" customHeight="1" x14ac:dyDescent="0.2">
      <c r="A2" s="35"/>
      <c r="B2" s="56" t="s">
        <v>0</v>
      </c>
      <c r="C2" s="56"/>
      <c r="D2" s="57" t="s">
        <v>70</v>
      </c>
      <c r="E2" s="58"/>
      <c r="F2" s="56" t="s">
        <v>1</v>
      </c>
      <c r="G2" s="56"/>
    </row>
    <row r="3" spans="1:14" ht="16.75" customHeight="1" x14ac:dyDescent="0.2">
      <c r="A3" s="36" t="s">
        <v>2</v>
      </c>
      <c r="B3" s="37" t="s">
        <v>3</v>
      </c>
      <c r="C3" s="37" t="s">
        <v>4</v>
      </c>
      <c r="D3" s="37" t="s">
        <v>3</v>
      </c>
      <c r="E3" s="37" t="s">
        <v>4</v>
      </c>
      <c r="F3" s="37" t="s">
        <v>3</v>
      </c>
      <c r="G3" s="37" t="s">
        <v>4</v>
      </c>
    </row>
    <row r="4" spans="1:14" ht="16" customHeight="1" x14ac:dyDescent="0.2">
      <c r="A4" s="17" t="s">
        <v>5</v>
      </c>
      <c r="B4" s="17">
        <v>200</v>
      </c>
      <c r="C4" s="17">
        <v>800</v>
      </c>
      <c r="D4" s="17">
        <v>200</v>
      </c>
      <c r="E4" s="17">
        <v>800</v>
      </c>
      <c r="F4" s="17">
        <v>200</v>
      </c>
      <c r="G4" s="17">
        <v>800</v>
      </c>
      <c r="H4" s="17"/>
      <c r="J4" s="17"/>
      <c r="K4" s="17"/>
      <c r="L4" s="17"/>
      <c r="M4" s="17"/>
    </row>
    <row r="5" spans="1:14" ht="16" customHeight="1" x14ac:dyDescent="0.2">
      <c r="A5" s="17" t="s">
        <v>6</v>
      </c>
      <c r="B5" s="17">
        <v>3</v>
      </c>
      <c r="C5" s="17">
        <v>12</v>
      </c>
      <c r="D5" s="17">
        <v>3</v>
      </c>
      <c r="E5" s="17">
        <v>12</v>
      </c>
      <c r="F5" s="17">
        <v>3</v>
      </c>
      <c r="G5" s="17">
        <v>12</v>
      </c>
      <c r="H5" s="17"/>
      <c r="J5" s="17"/>
      <c r="K5" s="17"/>
      <c r="L5" s="17"/>
      <c r="M5" s="17"/>
    </row>
    <row r="6" spans="1:14" ht="16" customHeight="1" x14ac:dyDescent="0.2">
      <c r="A6" s="18" t="s">
        <v>7</v>
      </c>
      <c r="B6" s="18">
        <v>379.48599999999999</v>
      </c>
      <c r="C6" s="18">
        <f>B6*4</f>
        <v>1517.944</v>
      </c>
      <c r="D6" s="18">
        <v>326.48599999999999</v>
      </c>
      <c r="E6" s="18">
        <f>D6*4</f>
        <v>1305.944</v>
      </c>
      <c r="F6" s="18">
        <v>379.48599999999999</v>
      </c>
      <c r="G6" s="18">
        <f>F6*4</f>
        <v>1517.944</v>
      </c>
      <c r="H6" s="17"/>
      <c r="J6" s="17"/>
      <c r="K6" s="17"/>
      <c r="L6" s="17"/>
      <c r="M6" s="19"/>
    </row>
    <row r="7" spans="1:14" ht="16" customHeight="1" x14ac:dyDescent="0.2">
      <c r="A7" s="18" t="s">
        <v>8</v>
      </c>
      <c r="B7" s="18">
        <v>130</v>
      </c>
      <c r="C7" s="18">
        <f>B7*4</f>
        <v>520</v>
      </c>
      <c r="D7" s="18">
        <v>130</v>
      </c>
      <c r="E7" s="18">
        <f>D7*4</f>
        <v>520</v>
      </c>
      <c r="F7" s="18">
        <v>130</v>
      </c>
      <c r="G7" s="18">
        <f>F7*4</f>
        <v>520</v>
      </c>
      <c r="H7" s="17"/>
      <c r="J7" s="17"/>
      <c r="K7" s="17"/>
      <c r="L7" s="17"/>
      <c r="M7" s="17"/>
    </row>
    <row r="8" spans="1:14" ht="16" customHeight="1" x14ac:dyDescent="0.2">
      <c r="A8" s="18" t="s">
        <v>9</v>
      </c>
      <c r="B8" s="18">
        <v>100</v>
      </c>
      <c r="C8" s="18">
        <f>B8*4</f>
        <v>400</v>
      </c>
      <c r="D8" s="18">
        <v>100</v>
      </c>
      <c r="E8" s="18">
        <f>D8*4</f>
        <v>400</v>
      </c>
      <c r="F8" s="18">
        <v>100</v>
      </c>
      <c r="G8" s="18">
        <f>F8*4</f>
        <v>400</v>
      </c>
      <c r="H8" s="17"/>
      <c r="J8" s="17"/>
      <c r="K8" s="17"/>
      <c r="L8" s="17"/>
      <c r="M8" s="17"/>
    </row>
    <row r="9" spans="1:14" ht="16" customHeight="1" x14ac:dyDescent="0.2">
      <c r="A9" s="18" t="s">
        <v>10</v>
      </c>
      <c r="B9" s="18">
        <v>100</v>
      </c>
      <c r="C9" s="18">
        <v>0</v>
      </c>
      <c r="D9" s="18">
        <v>20</v>
      </c>
      <c r="E9" s="18">
        <v>0</v>
      </c>
      <c r="F9" s="18">
        <v>20</v>
      </c>
      <c r="G9" s="18">
        <v>0</v>
      </c>
      <c r="H9" s="17"/>
      <c r="J9" s="17"/>
      <c r="K9" s="17"/>
      <c r="L9" s="17"/>
      <c r="M9" s="17"/>
    </row>
    <row r="10" spans="1:14" s="21" customFormat="1" ht="16" customHeight="1" x14ac:dyDescent="0.2">
      <c r="A10" s="18" t="s">
        <v>11</v>
      </c>
      <c r="B10" s="18">
        <v>0</v>
      </c>
      <c r="C10" s="18">
        <v>0</v>
      </c>
      <c r="D10" s="18">
        <v>133</v>
      </c>
      <c r="E10" s="18">
        <f>D10*1.3</f>
        <v>172.9</v>
      </c>
      <c r="F10" s="18">
        <v>80</v>
      </c>
      <c r="G10" s="18">
        <f>F10*1.46</f>
        <v>116.8</v>
      </c>
      <c r="H10" s="20"/>
      <c r="J10" s="20"/>
      <c r="K10" s="20"/>
      <c r="L10" s="20"/>
      <c r="M10" s="20"/>
      <c r="N10" s="20"/>
    </row>
    <row r="11" spans="1:14" ht="16" customHeight="1" x14ac:dyDescent="0.2">
      <c r="A11" s="18" t="s">
        <v>12</v>
      </c>
      <c r="B11" s="18">
        <v>70</v>
      </c>
      <c r="C11" s="18">
        <v>630</v>
      </c>
      <c r="D11" s="18">
        <v>70</v>
      </c>
      <c r="E11" s="18">
        <f>D11*9</f>
        <v>630</v>
      </c>
      <c r="F11" s="18">
        <v>70</v>
      </c>
      <c r="G11" s="18">
        <f>F11*9</f>
        <v>630</v>
      </c>
      <c r="H11" s="17"/>
      <c r="J11" s="17"/>
      <c r="K11" s="17"/>
      <c r="L11" s="17"/>
      <c r="M11" s="17"/>
    </row>
    <row r="12" spans="1:14" ht="16" customHeight="1" x14ac:dyDescent="0.2">
      <c r="A12" s="18" t="s">
        <v>13</v>
      </c>
      <c r="B12" s="18">
        <v>1.4E-2</v>
      </c>
      <c r="C12" s="18">
        <v>0</v>
      </c>
      <c r="D12" s="18">
        <v>1.4E-2</v>
      </c>
      <c r="E12" s="18">
        <v>0</v>
      </c>
      <c r="F12" s="18">
        <v>1.4E-2</v>
      </c>
      <c r="G12" s="18">
        <v>0</v>
      </c>
      <c r="H12" s="17"/>
      <c r="J12" s="17"/>
      <c r="K12" s="17"/>
      <c r="L12" s="17"/>
      <c r="M12" s="17"/>
    </row>
    <row r="13" spans="1:14" ht="16" customHeight="1" x14ac:dyDescent="0.2">
      <c r="A13" s="18" t="s">
        <v>14</v>
      </c>
      <c r="B13" s="18">
        <v>35</v>
      </c>
      <c r="C13" s="18">
        <v>0</v>
      </c>
      <c r="D13" s="18">
        <v>35</v>
      </c>
      <c r="E13" s="18">
        <v>0</v>
      </c>
      <c r="F13" s="18">
        <v>35</v>
      </c>
      <c r="G13" s="18">
        <v>0</v>
      </c>
      <c r="H13" s="17"/>
      <c r="J13" s="17"/>
      <c r="K13" s="17"/>
      <c r="L13" s="17"/>
      <c r="M13" s="17"/>
    </row>
    <row r="14" spans="1:14" ht="16" customHeight="1" x14ac:dyDescent="0.2">
      <c r="A14" s="18" t="s">
        <v>15</v>
      </c>
      <c r="B14" s="18"/>
      <c r="C14" s="18">
        <v>0</v>
      </c>
      <c r="D14" s="18"/>
      <c r="E14" s="18">
        <v>0</v>
      </c>
      <c r="F14" s="18"/>
      <c r="G14" s="18">
        <v>0</v>
      </c>
      <c r="H14" s="17"/>
      <c r="L14" s="17"/>
      <c r="M14" s="17"/>
    </row>
    <row r="15" spans="1:14" ht="16" customHeight="1" x14ac:dyDescent="0.2">
      <c r="A15" s="18" t="s">
        <v>16</v>
      </c>
      <c r="B15" s="18">
        <v>10</v>
      </c>
      <c r="C15" s="18">
        <v>40</v>
      </c>
      <c r="D15" s="18">
        <v>10</v>
      </c>
      <c r="E15" s="18">
        <v>40</v>
      </c>
      <c r="F15" s="18">
        <v>10</v>
      </c>
      <c r="G15" s="18">
        <v>40</v>
      </c>
      <c r="H15" s="17"/>
      <c r="J15" s="17"/>
      <c r="K15" s="17"/>
      <c r="L15" s="17"/>
      <c r="M15" s="17"/>
    </row>
    <row r="16" spans="1:14" ht="16" customHeight="1" x14ac:dyDescent="0.2">
      <c r="A16" s="18" t="s">
        <v>17</v>
      </c>
      <c r="B16" s="18"/>
      <c r="C16" s="18">
        <v>0</v>
      </c>
      <c r="D16" s="18"/>
      <c r="E16" s="18">
        <v>0</v>
      </c>
      <c r="F16" s="18"/>
      <c r="G16" s="18">
        <v>0</v>
      </c>
      <c r="H16" s="17"/>
      <c r="J16" s="17"/>
      <c r="K16" s="17"/>
      <c r="L16" s="17"/>
      <c r="M16" s="17"/>
    </row>
    <row r="17" spans="1:13" ht="16" customHeight="1" x14ac:dyDescent="0.2">
      <c r="A17" s="17" t="s">
        <v>18</v>
      </c>
      <c r="B17" s="17">
        <v>2.5</v>
      </c>
      <c r="C17" s="17">
        <v>0</v>
      </c>
      <c r="D17" s="17">
        <v>2.5</v>
      </c>
      <c r="E17" s="17">
        <v>0</v>
      </c>
      <c r="F17" s="17">
        <v>2.5</v>
      </c>
      <c r="G17" s="17">
        <v>0</v>
      </c>
      <c r="H17" s="17"/>
      <c r="J17" s="17"/>
      <c r="K17" s="17"/>
      <c r="L17" s="17"/>
      <c r="M17" s="17"/>
    </row>
    <row r="18" spans="1:13" ht="16" customHeight="1" x14ac:dyDescent="0.2">
      <c r="A18" s="22" t="s">
        <v>19</v>
      </c>
      <c r="B18" s="22">
        <f t="shared" ref="B18:G18" si="0">SUM(B4:B17)</f>
        <v>1030</v>
      </c>
      <c r="C18" s="22">
        <f t="shared" si="0"/>
        <v>3919.944</v>
      </c>
      <c r="D18" s="22">
        <f t="shared" si="0"/>
        <v>1030</v>
      </c>
      <c r="E18" s="22">
        <f t="shared" si="0"/>
        <v>3880.8440000000001</v>
      </c>
      <c r="F18" s="22">
        <f t="shared" si="0"/>
        <v>1030</v>
      </c>
      <c r="G18" s="22">
        <f t="shared" si="0"/>
        <v>4036.7440000000001</v>
      </c>
      <c r="H18" s="17"/>
      <c r="M18" s="17"/>
    </row>
    <row r="19" spans="1:13" ht="24" customHeight="1" x14ac:dyDescent="0.2">
      <c r="A19" s="22"/>
      <c r="B19" s="23" t="s">
        <v>20</v>
      </c>
      <c r="C19" s="24" t="s">
        <v>21</v>
      </c>
      <c r="D19" s="24" t="s">
        <v>20</v>
      </c>
      <c r="E19" s="24" t="s">
        <v>21</v>
      </c>
      <c r="F19" s="24" t="s">
        <v>20</v>
      </c>
      <c r="G19" s="24" t="s">
        <v>22</v>
      </c>
      <c r="H19" s="17"/>
      <c r="M19" s="17"/>
    </row>
    <row r="20" spans="1:13" ht="16" customHeight="1" x14ac:dyDescent="0.2">
      <c r="A20" s="16" t="s">
        <v>23</v>
      </c>
      <c r="B20" s="25">
        <f t="shared" ref="B20:G20" si="1">B4/B18*100</f>
        <v>19.417475728155338</v>
      </c>
      <c r="C20" s="25">
        <f t="shared" si="1"/>
        <v>20.408454814660619</v>
      </c>
      <c r="D20" s="25">
        <f t="shared" si="1"/>
        <v>19.417475728155338</v>
      </c>
      <c r="E20" s="25">
        <f t="shared" si="1"/>
        <v>20.61407260894795</v>
      </c>
      <c r="F20" s="25">
        <f t="shared" si="1"/>
        <v>19.417475728155338</v>
      </c>
      <c r="G20" s="25">
        <f t="shared" si="1"/>
        <v>19.817952290261655</v>
      </c>
      <c r="H20" s="17"/>
      <c r="M20" s="17"/>
    </row>
    <row r="21" spans="1:13" ht="16" customHeight="1" x14ac:dyDescent="0.2">
      <c r="A21" s="16" t="s">
        <v>24</v>
      </c>
      <c r="B21" s="25">
        <f t="shared" ref="B21:G21" si="2">SUM(B6:B10,B15)/B18*100</f>
        <v>69.853009708737872</v>
      </c>
      <c r="C21" s="25">
        <f t="shared" si="2"/>
        <v>63.213760196574228</v>
      </c>
      <c r="D21" s="25">
        <f t="shared" si="2"/>
        <v>69.853009708737872</v>
      </c>
      <c r="E21" s="25">
        <f t="shared" si="2"/>
        <v>62.843134122371325</v>
      </c>
      <c r="F21" s="25">
        <f t="shared" si="2"/>
        <v>69.853009708737872</v>
      </c>
      <c r="G21" s="25">
        <f t="shared" si="2"/>
        <v>64.278140996803373</v>
      </c>
      <c r="H21" s="17"/>
      <c r="M21" s="17"/>
    </row>
    <row r="22" spans="1:13" ht="16" customHeight="1" x14ac:dyDescent="0.2">
      <c r="A22" s="16" t="s">
        <v>25</v>
      </c>
      <c r="B22" s="25">
        <f t="shared" ref="B22:G22" si="3">B11/B18*100</f>
        <v>6.7961165048543686</v>
      </c>
      <c r="C22" s="25">
        <f t="shared" si="3"/>
        <v>16.071658166545237</v>
      </c>
      <c r="D22" s="25">
        <f t="shared" si="3"/>
        <v>6.7961165048543686</v>
      </c>
      <c r="E22" s="25">
        <f t="shared" si="3"/>
        <v>16.233582179546509</v>
      </c>
      <c r="F22" s="25">
        <f t="shared" si="3"/>
        <v>6.7961165048543686</v>
      </c>
      <c r="G22" s="25">
        <f t="shared" si="3"/>
        <v>15.606637428581054</v>
      </c>
    </row>
    <row r="23" spans="1:13" ht="16" customHeight="1" x14ac:dyDescent="0.2">
      <c r="A23" s="16" t="s">
        <v>26</v>
      </c>
      <c r="B23" s="25"/>
      <c r="C23" s="25">
        <f>SUM(C20:C22)</f>
        <v>99.693873177780077</v>
      </c>
      <c r="D23" s="25"/>
      <c r="E23" s="25">
        <f>SUM(E20:E22)</f>
        <v>99.690788910865791</v>
      </c>
      <c r="F23" s="25"/>
      <c r="G23" s="25">
        <f>SUM(G20:G22)</f>
        <v>99.702730715646084</v>
      </c>
    </row>
    <row r="24" spans="1:13" ht="16" customHeight="1" x14ac:dyDescent="0.2">
      <c r="A24" s="16" t="s">
        <v>27</v>
      </c>
      <c r="C24" s="25">
        <f>C18/B18</f>
        <v>3.8057708737864075</v>
      </c>
      <c r="D24" s="25"/>
      <c r="E24" s="25">
        <f>E18/D18</f>
        <v>3.7678097087378641</v>
      </c>
      <c r="F24" s="25"/>
      <c r="G24" s="25">
        <f>G18/F18</f>
        <v>3.919168932038835</v>
      </c>
    </row>
    <row r="25" spans="1:13" ht="16" customHeight="1" thickBot="1" x14ac:dyDescent="0.25">
      <c r="A25" s="26" t="s">
        <v>28</v>
      </c>
      <c r="B25" s="26"/>
      <c r="C25" s="27">
        <f>SUM(B9:B10)/B18*100</f>
        <v>9.7087378640776691</v>
      </c>
      <c r="D25" s="27"/>
      <c r="E25" s="27">
        <f>SUM(D9+D10*0.6)/D18*100</f>
        <v>9.6893203883495147</v>
      </c>
      <c r="F25" s="27"/>
      <c r="G25" s="27">
        <f>SUM(F9:F10)/F18*100</f>
        <v>9.7087378640776691</v>
      </c>
      <c r="H25" s="17"/>
      <c r="M25" s="17"/>
    </row>
    <row r="26" spans="1:13" x14ac:dyDescent="0.2">
      <c r="B26" s="17"/>
      <c r="C26" s="17"/>
      <c r="D26" s="17"/>
      <c r="E26" s="17"/>
      <c r="F26" s="17"/>
      <c r="G26" s="17"/>
    </row>
    <row r="27" spans="1:13" x14ac:dyDescent="0.2">
      <c r="A27" s="16" t="s">
        <v>68</v>
      </c>
      <c r="B27" s="17"/>
      <c r="C27" s="17"/>
      <c r="D27" s="17"/>
      <c r="E27" s="17"/>
      <c r="F27" s="17"/>
      <c r="G27" s="17"/>
    </row>
    <row r="28" spans="1:13" x14ac:dyDescent="0.2">
      <c r="A28" s="16" t="s">
        <v>69</v>
      </c>
      <c r="B28" s="17"/>
      <c r="C28" s="17"/>
      <c r="D28" s="17"/>
      <c r="E28" s="17"/>
      <c r="F28" s="17"/>
      <c r="G28" s="17"/>
    </row>
    <row r="29" spans="1:13" x14ac:dyDescent="0.2">
      <c r="A29" s="16" t="s">
        <v>29</v>
      </c>
      <c r="B29" s="17"/>
      <c r="C29" s="17"/>
      <c r="D29" s="17"/>
      <c r="E29" s="17"/>
      <c r="F29" s="17"/>
      <c r="G29" s="17"/>
    </row>
    <row r="30" spans="1:13" x14ac:dyDescent="0.2">
      <c r="A30" s="17"/>
      <c r="B30" s="17"/>
      <c r="C30" s="17"/>
      <c r="D30" s="17"/>
      <c r="E30" s="17"/>
      <c r="F30" s="17"/>
      <c r="G30" s="17"/>
    </row>
    <row r="31" spans="1:13" x14ac:dyDescent="0.2">
      <c r="A31" s="17"/>
      <c r="B31" s="17"/>
      <c r="C31" s="17"/>
      <c r="D31" s="17"/>
      <c r="E31" s="17"/>
      <c r="F31" s="17"/>
      <c r="G31" s="17"/>
    </row>
    <row r="32" spans="1:13" x14ac:dyDescent="0.2">
      <c r="A32" s="17"/>
      <c r="B32" s="17"/>
      <c r="C32" s="17"/>
      <c r="D32" s="17"/>
      <c r="E32" s="17"/>
      <c r="F32" s="17"/>
      <c r="G32" s="17"/>
    </row>
    <row r="33" spans="1:7" x14ac:dyDescent="0.2">
      <c r="A33" s="17"/>
      <c r="B33" s="17"/>
      <c r="C33" s="17"/>
      <c r="D33" s="17"/>
      <c r="E33" s="28"/>
      <c r="F33" s="17"/>
      <c r="G33" s="17"/>
    </row>
    <row r="34" spans="1:7" x14ac:dyDescent="0.2">
      <c r="A34" s="17"/>
      <c r="B34" s="17"/>
      <c r="C34" s="17"/>
      <c r="D34" s="17"/>
      <c r="E34" s="17"/>
      <c r="F34" s="17"/>
      <c r="G34" s="17"/>
    </row>
    <row r="35" spans="1:7" x14ac:dyDescent="0.2">
      <c r="A35" s="17"/>
      <c r="B35" s="17"/>
      <c r="C35" s="17"/>
      <c r="D35" s="17"/>
      <c r="E35" s="17"/>
      <c r="F35" s="17"/>
      <c r="G35" s="17"/>
    </row>
    <row r="36" spans="1:7" x14ac:dyDescent="0.2">
      <c r="A36" s="17"/>
      <c r="B36" s="17"/>
      <c r="C36" s="17"/>
      <c r="D36" s="17"/>
      <c r="E36" s="17"/>
      <c r="F36" s="17"/>
      <c r="G36" s="17"/>
    </row>
    <row r="37" spans="1:7" x14ac:dyDescent="0.2">
      <c r="A37" s="17"/>
      <c r="B37" s="17"/>
      <c r="C37" s="17"/>
      <c r="D37" s="17"/>
      <c r="E37" s="17"/>
      <c r="F37" s="17"/>
      <c r="G37" s="17"/>
    </row>
    <row r="38" spans="1:7" x14ac:dyDescent="0.2">
      <c r="A38" s="17"/>
      <c r="B38" s="17"/>
      <c r="C38" s="17"/>
      <c r="D38" s="17"/>
      <c r="E38" s="17"/>
      <c r="F38" s="17"/>
      <c r="G38" s="17"/>
    </row>
    <row r="39" spans="1:7" x14ac:dyDescent="0.2">
      <c r="A39" s="17"/>
      <c r="B39" s="17"/>
      <c r="C39" s="17"/>
      <c r="D39" s="17"/>
      <c r="E39" s="17"/>
      <c r="F39" s="17"/>
      <c r="G39" s="17"/>
    </row>
    <row r="40" spans="1:7" x14ac:dyDescent="0.2">
      <c r="A40" s="17"/>
      <c r="B40" s="17"/>
      <c r="C40" s="17"/>
      <c r="D40" s="17"/>
      <c r="E40" s="17"/>
      <c r="F40" s="17"/>
      <c r="G40" s="17"/>
    </row>
    <row r="41" spans="1:7" x14ac:dyDescent="0.2">
      <c r="A41" s="17"/>
      <c r="B41" s="17"/>
      <c r="C41" s="17"/>
      <c r="D41" s="17"/>
      <c r="E41" s="17"/>
      <c r="F41" s="17"/>
      <c r="G41" s="17"/>
    </row>
    <row r="42" spans="1:7" x14ac:dyDescent="0.2">
      <c r="A42" s="17"/>
      <c r="B42" s="17"/>
      <c r="C42" s="17"/>
      <c r="D42" s="17"/>
      <c r="E42" s="17"/>
      <c r="F42" s="17"/>
      <c r="G42" s="17"/>
    </row>
    <row r="45" spans="1:7" x14ac:dyDescent="0.2">
      <c r="A45" s="17"/>
    </row>
    <row r="46" spans="1:7" x14ac:dyDescent="0.2">
      <c r="A46" s="17"/>
      <c r="B46" s="17"/>
      <c r="C46" s="17"/>
      <c r="D46" s="17"/>
      <c r="E46" s="17"/>
      <c r="F46" s="17"/>
      <c r="G46" s="17"/>
    </row>
    <row r="47" spans="1:7" x14ac:dyDescent="0.2">
      <c r="A47" s="17"/>
      <c r="B47" s="17"/>
      <c r="C47" s="17"/>
      <c r="D47" s="17"/>
      <c r="E47" s="17"/>
      <c r="F47" s="17"/>
      <c r="G47" s="17"/>
    </row>
    <row r="48" spans="1:7" x14ac:dyDescent="0.2">
      <c r="A48" s="17"/>
      <c r="B48" s="17"/>
      <c r="C48" s="17"/>
      <c r="D48" s="17"/>
      <c r="E48" s="17"/>
      <c r="F48" s="17"/>
      <c r="G48" s="17"/>
    </row>
    <row r="49" spans="1:7" x14ac:dyDescent="0.2">
      <c r="A49" s="17"/>
      <c r="B49" s="17"/>
      <c r="C49" s="17"/>
      <c r="D49" s="17"/>
      <c r="E49" s="17"/>
      <c r="F49" s="17"/>
      <c r="G49" s="17"/>
    </row>
    <row r="50" spans="1:7" x14ac:dyDescent="0.2">
      <c r="A50" s="17"/>
      <c r="B50" s="17"/>
      <c r="C50" s="17"/>
      <c r="D50" s="17"/>
      <c r="E50" s="17"/>
      <c r="F50" s="17"/>
      <c r="G50" s="17"/>
    </row>
    <row r="51" spans="1:7" x14ac:dyDescent="0.2">
      <c r="A51" s="17"/>
      <c r="B51" s="17"/>
      <c r="C51" s="17"/>
      <c r="D51" s="17"/>
      <c r="E51" s="17"/>
      <c r="F51" s="17"/>
      <c r="G51" s="17"/>
    </row>
    <row r="52" spans="1:7" x14ac:dyDescent="0.2">
      <c r="A52" s="17"/>
      <c r="B52" s="17"/>
      <c r="C52" s="17"/>
      <c r="D52" s="17"/>
      <c r="E52" s="17"/>
      <c r="F52" s="17"/>
      <c r="G52" s="17"/>
    </row>
    <row r="53" spans="1:7" x14ac:dyDescent="0.2">
      <c r="A53" s="17"/>
      <c r="B53" s="17"/>
      <c r="C53" s="17"/>
      <c r="D53" s="17"/>
      <c r="E53" s="17"/>
      <c r="F53" s="17"/>
      <c r="G53" s="17"/>
    </row>
    <row r="54" spans="1:7" x14ac:dyDescent="0.2">
      <c r="A54" s="17"/>
      <c r="B54" s="17"/>
      <c r="C54" s="17"/>
      <c r="D54" s="17"/>
      <c r="E54" s="17"/>
      <c r="F54" s="17"/>
      <c r="G54" s="17"/>
    </row>
    <row r="55" spans="1:7" x14ac:dyDescent="0.2">
      <c r="A55" s="17"/>
      <c r="B55" s="17"/>
      <c r="C55" s="17"/>
      <c r="D55" s="17"/>
      <c r="E55" s="17"/>
      <c r="F55" s="17"/>
      <c r="G55" s="17"/>
    </row>
    <row r="56" spans="1:7" x14ac:dyDescent="0.2">
      <c r="A56" s="17"/>
      <c r="B56" s="17"/>
      <c r="C56" s="17"/>
      <c r="D56" s="17"/>
      <c r="E56" s="17"/>
      <c r="F56" s="17"/>
      <c r="G56" s="17"/>
    </row>
    <row r="57" spans="1:7" x14ac:dyDescent="0.2">
      <c r="A57" s="17"/>
      <c r="B57" s="17"/>
      <c r="C57" s="17"/>
      <c r="D57" s="17"/>
      <c r="E57" s="17"/>
      <c r="F57" s="17"/>
      <c r="G57" s="17"/>
    </row>
    <row r="58" spans="1:7" x14ac:dyDescent="0.2">
      <c r="A58" s="17"/>
      <c r="B58" s="17"/>
      <c r="C58" s="17"/>
      <c r="D58" s="17"/>
      <c r="E58" s="17"/>
      <c r="F58" s="17"/>
      <c r="G58" s="17"/>
    </row>
    <row r="59" spans="1:7" x14ac:dyDescent="0.2">
      <c r="A59" s="17"/>
      <c r="B59" s="17"/>
      <c r="C59" s="17"/>
      <c r="D59" s="17"/>
      <c r="E59" s="17"/>
      <c r="F59" s="17"/>
      <c r="G59" s="17"/>
    </row>
    <row r="60" spans="1:7" x14ac:dyDescent="0.2">
      <c r="A60" s="17"/>
      <c r="B60" s="17"/>
      <c r="C60" s="17"/>
      <c r="D60" s="17"/>
      <c r="E60" s="17"/>
      <c r="F60" s="17"/>
      <c r="G60" s="17"/>
    </row>
    <row r="61" spans="1:7" x14ac:dyDescent="0.2">
      <c r="A61" s="17"/>
      <c r="B61" s="17"/>
      <c r="C61" s="17"/>
      <c r="D61" s="17"/>
      <c r="E61" s="17"/>
      <c r="F61" s="17"/>
      <c r="G61" s="17"/>
    </row>
    <row r="62" spans="1:7" x14ac:dyDescent="0.2">
      <c r="B62" s="17"/>
      <c r="C62" s="17"/>
      <c r="D62" s="17"/>
      <c r="E62" s="17"/>
      <c r="F62" s="17"/>
      <c r="G62" s="17"/>
    </row>
    <row r="63" spans="1:7" x14ac:dyDescent="0.2">
      <c r="B63" s="17"/>
      <c r="C63" s="17"/>
      <c r="D63" s="17"/>
      <c r="E63" s="17"/>
      <c r="F63" s="17"/>
      <c r="G63" s="17"/>
    </row>
    <row r="64" spans="1:7" x14ac:dyDescent="0.2">
      <c r="B64" s="17"/>
      <c r="C64" s="17"/>
      <c r="D64" s="17"/>
      <c r="E64" s="17"/>
      <c r="F64" s="17"/>
      <c r="G64" s="17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25-C74A-49AA-B81C-288F4CED1F6B}">
  <dimension ref="A1:E9"/>
  <sheetViews>
    <sheetView showGridLines="0" zoomScaleNormal="100" workbookViewId="0">
      <selection activeCell="B16" sqref="B16"/>
    </sheetView>
  </sheetViews>
  <sheetFormatPr baseColWidth="10" defaultColWidth="13.1640625" defaultRowHeight="15" x14ac:dyDescent="0.2"/>
  <cols>
    <col min="1" max="1" width="15.5" style="44" customWidth="1"/>
    <col min="2" max="2" width="25.33203125" style="44" customWidth="1"/>
    <col min="3" max="3" width="34.83203125" style="44" customWidth="1"/>
    <col min="4" max="4" width="29.1640625" style="44" customWidth="1"/>
    <col min="5" max="5" width="35.5" style="44" customWidth="1"/>
    <col min="6" max="6" width="9.5" style="44" customWidth="1"/>
    <col min="7" max="7" width="18.5" style="44" customWidth="1"/>
    <col min="8" max="8" width="18.33203125" style="44" customWidth="1"/>
    <col min="9" max="9" width="19.5" style="44" customWidth="1"/>
    <col min="10" max="10" width="18.83203125" style="44" customWidth="1"/>
    <col min="11" max="11" width="9.5" style="44" customWidth="1"/>
    <col min="12" max="16384" width="13.1640625" style="44"/>
  </cols>
  <sheetData>
    <row r="1" spans="1:5" ht="25" customHeight="1" thickBot="1" x14ac:dyDescent="0.25">
      <c r="A1" s="60" t="s">
        <v>158</v>
      </c>
      <c r="B1" s="60"/>
      <c r="C1" s="60"/>
      <c r="D1" s="60"/>
      <c r="E1" s="60"/>
    </row>
    <row r="2" spans="1:5" ht="20" customHeight="1" x14ac:dyDescent="0.2">
      <c r="A2" s="30"/>
      <c r="B2" s="46" t="s">
        <v>67</v>
      </c>
      <c r="C2" s="46" t="s">
        <v>66</v>
      </c>
      <c r="D2" s="46" t="s">
        <v>65</v>
      </c>
      <c r="E2" s="46" t="s">
        <v>64</v>
      </c>
    </row>
    <row r="3" spans="1:5" ht="18" customHeight="1" x14ac:dyDescent="0.2">
      <c r="A3" s="44" t="s">
        <v>63</v>
      </c>
      <c r="B3" s="31" t="s">
        <v>93</v>
      </c>
      <c r="C3" s="31" t="s">
        <v>94</v>
      </c>
      <c r="D3" s="31" t="s">
        <v>91</v>
      </c>
      <c r="E3" s="31" t="s">
        <v>95</v>
      </c>
    </row>
    <row r="4" spans="1:5" ht="18" customHeight="1" x14ac:dyDescent="0.2">
      <c r="A4" s="44" t="s">
        <v>62</v>
      </c>
      <c r="B4" s="31" t="s">
        <v>96</v>
      </c>
      <c r="C4" s="31" t="s">
        <v>97</v>
      </c>
      <c r="D4" s="31" t="s">
        <v>98</v>
      </c>
      <c r="E4" s="31" t="s">
        <v>99</v>
      </c>
    </row>
    <row r="5" spans="1:5" ht="18" customHeight="1" x14ac:dyDescent="0.2">
      <c r="A5" s="44" t="s">
        <v>61</v>
      </c>
      <c r="B5" s="31" t="s">
        <v>100</v>
      </c>
      <c r="C5" s="31" t="s">
        <v>101</v>
      </c>
      <c r="D5" s="31" t="s">
        <v>91</v>
      </c>
      <c r="E5" s="31" t="s">
        <v>102</v>
      </c>
    </row>
    <row r="6" spans="1:5" ht="18" customHeight="1" x14ac:dyDescent="0.2">
      <c r="A6" s="44" t="s">
        <v>60</v>
      </c>
      <c r="B6" s="31" t="s">
        <v>103</v>
      </c>
      <c r="C6" s="31" t="s">
        <v>104</v>
      </c>
      <c r="D6" s="31" t="s">
        <v>91</v>
      </c>
      <c r="E6" s="31" t="s">
        <v>105</v>
      </c>
    </row>
    <row r="7" spans="1:5" ht="18" customHeight="1" thickBot="1" x14ac:dyDescent="0.25">
      <c r="A7" s="29" t="s">
        <v>59</v>
      </c>
      <c r="B7" s="32" t="s">
        <v>89</v>
      </c>
      <c r="C7" s="32" t="s">
        <v>90</v>
      </c>
      <c r="D7" s="32" t="s">
        <v>91</v>
      </c>
      <c r="E7" s="32" t="s">
        <v>92</v>
      </c>
    </row>
    <row r="9" spans="1:5" x14ac:dyDescent="0.2">
      <c r="A9" s="61" t="s">
        <v>159</v>
      </c>
      <c r="B9" s="61"/>
      <c r="C9" s="61"/>
      <c r="D9" s="61"/>
      <c r="E9" s="61"/>
    </row>
  </sheetData>
  <mergeCells count="2">
    <mergeCell ref="A1:E1"/>
    <mergeCell ref="A9:E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32"/>
  <sheetViews>
    <sheetView showGridLines="0" workbookViewId="0">
      <selection activeCell="A2" sqref="A2"/>
    </sheetView>
  </sheetViews>
  <sheetFormatPr baseColWidth="10" defaultColWidth="8.83203125" defaultRowHeight="15" x14ac:dyDescent="0.2"/>
  <cols>
    <col min="1" max="1" width="29.5" style="1" customWidth="1"/>
    <col min="2" max="2" width="33.1640625" style="1" customWidth="1"/>
    <col min="3" max="3" width="35.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2" t="s">
        <v>426</v>
      </c>
      <c r="B1" s="62"/>
      <c r="C1" s="62"/>
      <c r="D1" s="2"/>
    </row>
    <row r="2" spans="1:4" ht="19" customHeight="1" x14ac:dyDescent="0.2">
      <c r="A2" s="38" t="s">
        <v>88</v>
      </c>
      <c r="B2" s="39" t="s">
        <v>35</v>
      </c>
      <c r="C2" s="39" t="s">
        <v>36</v>
      </c>
      <c r="D2" s="39" t="s">
        <v>37</v>
      </c>
    </row>
    <row r="3" spans="1:4" ht="27.5" customHeight="1" x14ac:dyDescent="0.2">
      <c r="A3" s="11" t="s">
        <v>31</v>
      </c>
      <c r="B3" s="3"/>
      <c r="C3" s="4"/>
      <c r="D3" s="4"/>
    </row>
    <row r="4" spans="1:4" ht="18" customHeight="1" x14ac:dyDescent="0.2">
      <c r="A4" s="9" t="s">
        <v>33</v>
      </c>
      <c r="B4" s="12" t="s">
        <v>41</v>
      </c>
      <c r="C4" s="4" t="s">
        <v>43</v>
      </c>
      <c r="D4" s="5" t="s">
        <v>71</v>
      </c>
    </row>
    <row r="5" spans="1:4" ht="18" customHeight="1" x14ac:dyDescent="0.2">
      <c r="A5" s="6" t="s">
        <v>32</v>
      </c>
      <c r="B5" s="12" t="s">
        <v>42</v>
      </c>
      <c r="C5" s="5" t="s">
        <v>46</v>
      </c>
      <c r="D5" s="5" t="s">
        <v>44</v>
      </c>
    </row>
    <row r="6" spans="1:4" ht="18" customHeight="1" x14ac:dyDescent="0.2">
      <c r="A6" s="3" t="s">
        <v>38</v>
      </c>
      <c r="B6" s="12" t="s">
        <v>42</v>
      </c>
      <c r="C6" s="5" t="s">
        <v>163</v>
      </c>
      <c r="D6" s="5" t="s">
        <v>50</v>
      </c>
    </row>
    <row r="7" spans="1:4" ht="18" customHeight="1" x14ac:dyDescent="0.2">
      <c r="A7" s="6" t="s">
        <v>34</v>
      </c>
      <c r="B7" s="12" t="s">
        <v>42</v>
      </c>
      <c r="C7" s="5" t="s">
        <v>52</v>
      </c>
      <c r="D7" s="5" t="s">
        <v>53</v>
      </c>
    </row>
    <row r="8" spans="1:4" ht="18" customHeight="1" x14ac:dyDescent="0.2">
      <c r="A8" s="9" t="s">
        <v>54</v>
      </c>
      <c r="B8" s="13" t="s">
        <v>42</v>
      </c>
      <c r="C8" s="14" t="s">
        <v>57</v>
      </c>
      <c r="D8" s="14" t="s">
        <v>72</v>
      </c>
    </row>
    <row r="9" spans="1:4" ht="27.5" customHeight="1" x14ac:dyDescent="0.2">
      <c r="A9" s="10" t="s">
        <v>30</v>
      </c>
      <c r="B9" s="6"/>
      <c r="C9" s="5"/>
      <c r="D9" s="5"/>
    </row>
    <row r="10" spans="1:4" ht="18" customHeight="1" x14ac:dyDescent="0.2">
      <c r="A10" s="3" t="s">
        <v>38</v>
      </c>
      <c r="B10" s="33" t="s">
        <v>76</v>
      </c>
      <c r="C10" s="5" t="s">
        <v>56</v>
      </c>
      <c r="D10" s="5" t="s">
        <v>50</v>
      </c>
    </row>
    <row r="11" spans="1:4" ht="18" customHeight="1" x14ac:dyDescent="0.2">
      <c r="A11" s="6" t="s">
        <v>32</v>
      </c>
      <c r="B11" s="33" t="s">
        <v>78</v>
      </c>
      <c r="C11" s="5" t="s">
        <v>46</v>
      </c>
      <c r="D11" s="5" t="s">
        <v>44</v>
      </c>
    </row>
    <row r="12" spans="1:4" ht="18" customHeight="1" thickBot="1" x14ac:dyDescent="0.25">
      <c r="A12" s="7" t="s">
        <v>58</v>
      </c>
      <c r="B12" s="34" t="s">
        <v>79</v>
      </c>
      <c r="C12" s="8" t="s">
        <v>84</v>
      </c>
      <c r="D12" s="8" t="s">
        <v>87</v>
      </c>
    </row>
    <row r="14" spans="1:4" x14ac:dyDescent="0.2">
      <c r="A14" s="1" t="s">
        <v>39</v>
      </c>
    </row>
    <row r="15" spans="1:4" x14ac:dyDescent="0.2">
      <c r="A15" s="1" t="s">
        <v>40</v>
      </c>
    </row>
    <row r="16" spans="1:4" x14ac:dyDescent="0.2">
      <c r="A16" s="1" t="s">
        <v>45</v>
      </c>
    </row>
    <row r="17" spans="1:1" x14ac:dyDescent="0.2">
      <c r="A17" s="1" t="s">
        <v>47</v>
      </c>
    </row>
    <row r="18" spans="1:1" x14ac:dyDescent="0.2">
      <c r="A18" s="1" t="s">
        <v>48</v>
      </c>
    </row>
    <row r="19" spans="1:1" x14ac:dyDescent="0.2">
      <c r="A19" s="1" t="s">
        <v>49</v>
      </c>
    </row>
    <row r="20" spans="1:1" x14ac:dyDescent="0.2">
      <c r="A20" s="1" t="s">
        <v>51</v>
      </c>
    </row>
    <row r="21" spans="1:1" x14ac:dyDescent="0.2">
      <c r="A21" s="1" t="s">
        <v>55</v>
      </c>
    </row>
    <row r="22" spans="1:1" x14ac:dyDescent="0.2">
      <c r="A22" s="1" t="s">
        <v>74</v>
      </c>
    </row>
    <row r="23" spans="1:1" x14ac:dyDescent="0.2">
      <c r="A23" s="1" t="s">
        <v>73</v>
      </c>
    </row>
    <row r="24" spans="1:1" x14ac:dyDescent="0.2">
      <c r="A24" s="1" t="s">
        <v>75</v>
      </c>
    </row>
    <row r="25" spans="1:1" x14ac:dyDescent="0.2">
      <c r="A25" s="1" t="s">
        <v>77</v>
      </c>
    </row>
    <row r="26" spans="1:1" x14ac:dyDescent="0.2">
      <c r="A26" s="1" t="s">
        <v>80</v>
      </c>
    </row>
    <row r="27" spans="1:1" x14ac:dyDescent="0.2">
      <c r="A27" s="1" t="s">
        <v>81</v>
      </c>
    </row>
    <row r="28" spans="1:1" x14ac:dyDescent="0.2">
      <c r="A28" s="1" t="s">
        <v>82</v>
      </c>
    </row>
    <row r="29" spans="1:1" x14ac:dyDescent="0.2">
      <c r="A29" s="1" t="s">
        <v>83</v>
      </c>
    </row>
    <row r="30" spans="1:1" x14ac:dyDescent="0.2">
      <c r="A30" s="1" t="s">
        <v>85</v>
      </c>
    </row>
    <row r="31" spans="1:1" x14ac:dyDescent="0.2">
      <c r="A31" s="1" t="s">
        <v>86</v>
      </c>
    </row>
    <row r="32" spans="1:1" x14ac:dyDescent="0.2">
      <c r="A32" s="1" t="s">
        <v>164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F4DB-63C6-4B71-972B-4671ECA47094}">
  <dimension ref="A1:M188"/>
  <sheetViews>
    <sheetView showGridLines="0" workbookViewId="0">
      <selection activeCell="M14" sqref="M14"/>
    </sheetView>
  </sheetViews>
  <sheetFormatPr baseColWidth="10" defaultColWidth="8.83203125" defaultRowHeight="15" x14ac:dyDescent="0.2"/>
  <cols>
    <col min="1" max="1" width="13.6640625" style="51" customWidth="1"/>
    <col min="2" max="2" width="14.6640625" style="51" customWidth="1"/>
    <col min="3" max="3" width="13.6640625" style="51" customWidth="1"/>
    <col min="4" max="4" width="16.83203125" style="51" customWidth="1"/>
    <col min="5" max="5" width="13.5" style="51" customWidth="1"/>
    <col min="6" max="6" width="8.83203125" style="51"/>
    <col min="7" max="7" width="22.83203125" style="51" customWidth="1"/>
    <col min="8" max="8" width="15.1640625" style="51" customWidth="1"/>
    <col min="9" max="9" width="21.5" style="51" customWidth="1"/>
    <col min="10" max="10" width="11.6640625" style="51" customWidth="1"/>
    <col min="11" max="11" width="10.33203125" style="51" customWidth="1"/>
    <col min="12" max="12" width="14.83203125" style="51" customWidth="1"/>
    <col min="13" max="13" width="52" style="47" customWidth="1"/>
    <col min="14" max="16384" width="8.83203125" style="47"/>
  </cols>
  <sheetData>
    <row r="1" spans="1:13" s="50" customFormat="1" ht="36.5" customHeight="1" thickBot="1" x14ac:dyDescent="0.25">
      <c r="A1" s="62" t="s">
        <v>430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13" ht="35.5" customHeight="1" x14ac:dyDescent="0.2">
      <c r="A2" s="54" t="s">
        <v>409</v>
      </c>
      <c r="B2" s="54" t="s">
        <v>414</v>
      </c>
      <c r="C2" s="54" t="s">
        <v>415</v>
      </c>
      <c r="D2" s="54" t="s">
        <v>416</v>
      </c>
      <c r="E2" s="54" t="s">
        <v>417</v>
      </c>
      <c r="F2" s="54" t="s">
        <v>418</v>
      </c>
      <c r="G2" s="54" t="s">
        <v>419</v>
      </c>
      <c r="H2" s="54" t="s">
        <v>420</v>
      </c>
      <c r="I2" s="54" t="s">
        <v>421</v>
      </c>
      <c r="J2" s="54" t="s">
        <v>410</v>
      </c>
      <c r="K2" s="54" t="s">
        <v>412</v>
      </c>
      <c r="L2" s="54" t="s">
        <v>413</v>
      </c>
      <c r="M2" s="54" t="s">
        <v>411</v>
      </c>
    </row>
    <row r="3" spans="1:13" x14ac:dyDescent="0.2">
      <c r="A3" s="51" t="s">
        <v>234</v>
      </c>
      <c r="B3" s="51">
        <v>0.39</v>
      </c>
      <c r="C3" s="51">
        <v>94.29</v>
      </c>
      <c r="D3" s="51" t="s">
        <v>211</v>
      </c>
      <c r="E3" s="51" t="s">
        <v>212</v>
      </c>
      <c r="F3" s="51" t="s">
        <v>213</v>
      </c>
      <c r="G3" s="51" t="s">
        <v>218</v>
      </c>
      <c r="H3" s="51" t="s">
        <v>428</v>
      </c>
      <c r="I3" s="51" t="s">
        <v>427</v>
      </c>
      <c r="J3" s="51" t="s">
        <v>175</v>
      </c>
      <c r="K3" s="51">
        <v>2812</v>
      </c>
      <c r="L3" s="51">
        <v>9657</v>
      </c>
      <c r="M3" s="47" t="s">
        <v>189</v>
      </c>
    </row>
    <row r="4" spans="1:13" x14ac:dyDescent="0.2">
      <c r="A4" s="51" t="s">
        <v>235</v>
      </c>
      <c r="B4" s="51">
        <v>0.03</v>
      </c>
      <c r="C4" s="51">
        <v>96.87</v>
      </c>
      <c r="D4" s="51" t="s">
        <v>211</v>
      </c>
      <c r="E4" s="51" t="s">
        <v>212</v>
      </c>
      <c r="F4" s="51" t="s">
        <v>213</v>
      </c>
      <c r="G4" s="51" t="s">
        <v>218</v>
      </c>
      <c r="H4" s="51" t="s">
        <v>219</v>
      </c>
      <c r="I4" s="51" t="s">
        <v>220</v>
      </c>
      <c r="J4" s="51" t="s">
        <v>171</v>
      </c>
      <c r="K4" s="51">
        <v>2812</v>
      </c>
      <c r="L4" s="51">
        <v>9657</v>
      </c>
      <c r="M4" s="47" t="s">
        <v>189</v>
      </c>
    </row>
    <row r="5" spans="1:13" x14ac:dyDescent="0.2">
      <c r="A5" s="51" t="s">
        <v>236</v>
      </c>
      <c r="B5" s="51">
        <v>0.56000000000000005</v>
      </c>
      <c r="C5" s="51">
        <v>96.71</v>
      </c>
      <c r="D5" s="51" t="s">
        <v>211</v>
      </c>
      <c r="E5" s="51" t="s">
        <v>212</v>
      </c>
      <c r="F5" s="51" t="s">
        <v>213</v>
      </c>
      <c r="G5" s="51" t="s">
        <v>218</v>
      </c>
      <c r="H5" s="51" t="s">
        <v>219</v>
      </c>
      <c r="I5" s="51" t="s">
        <v>220</v>
      </c>
      <c r="J5" s="51" t="s">
        <v>167</v>
      </c>
      <c r="K5" s="51">
        <v>2812</v>
      </c>
      <c r="L5" s="51">
        <v>9657</v>
      </c>
      <c r="M5" s="47" t="s">
        <v>189</v>
      </c>
    </row>
    <row r="6" spans="1:13" x14ac:dyDescent="0.2">
      <c r="A6" s="51" t="s">
        <v>237</v>
      </c>
      <c r="B6" s="51">
        <v>0.56000000000000005</v>
      </c>
      <c r="C6" s="51">
        <v>96.8</v>
      </c>
      <c r="D6" s="51" t="s">
        <v>211</v>
      </c>
      <c r="E6" s="51" t="s">
        <v>212</v>
      </c>
      <c r="F6" s="51" t="s">
        <v>213</v>
      </c>
      <c r="G6" s="51" t="s">
        <v>218</v>
      </c>
      <c r="H6" s="51" t="s">
        <v>219</v>
      </c>
      <c r="I6" s="51" t="s">
        <v>220</v>
      </c>
      <c r="J6" s="51" t="s">
        <v>175</v>
      </c>
      <c r="K6" s="51">
        <v>2812</v>
      </c>
      <c r="L6" s="51">
        <v>9657</v>
      </c>
      <c r="M6" s="47" t="s">
        <v>189</v>
      </c>
    </row>
    <row r="7" spans="1:13" x14ac:dyDescent="0.2">
      <c r="A7" s="51" t="s">
        <v>238</v>
      </c>
      <c r="B7" s="51">
        <v>1.1200000000000001</v>
      </c>
      <c r="C7" s="51">
        <v>95.77</v>
      </c>
      <c r="D7" s="51" t="s">
        <v>211</v>
      </c>
      <c r="E7" s="51" t="s">
        <v>212</v>
      </c>
      <c r="F7" s="51" t="s">
        <v>213</v>
      </c>
      <c r="G7" s="51" t="s">
        <v>218</v>
      </c>
      <c r="H7" s="51" t="s">
        <v>219</v>
      </c>
      <c r="I7" s="51" t="s">
        <v>220</v>
      </c>
      <c r="J7" s="51" t="s">
        <v>178</v>
      </c>
      <c r="K7" s="51">
        <v>2812</v>
      </c>
      <c r="L7" s="51">
        <v>9657</v>
      </c>
      <c r="M7" s="47" t="s">
        <v>189</v>
      </c>
    </row>
    <row r="8" spans="1:13" x14ac:dyDescent="0.2">
      <c r="A8" s="51" t="s">
        <v>239</v>
      </c>
      <c r="B8" s="51">
        <v>0.93</v>
      </c>
      <c r="C8" s="51">
        <v>97.08</v>
      </c>
      <c r="D8" s="51" t="s">
        <v>211</v>
      </c>
      <c r="E8" s="51" t="s">
        <v>212</v>
      </c>
      <c r="F8" s="51" t="s">
        <v>213</v>
      </c>
      <c r="G8" s="51" t="s">
        <v>218</v>
      </c>
      <c r="H8" s="51" t="s">
        <v>219</v>
      </c>
      <c r="I8" s="51" t="s">
        <v>220</v>
      </c>
      <c r="J8" s="51" t="s">
        <v>166</v>
      </c>
      <c r="K8" s="51">
        <v>2812</v>
      </c>
      <c r="L8" s="51">
        <v>9657</v>
      </c>
      <c r="M8" s="47" t="s">
        <v>189</v>
      </c>
    </row>
    <row r="9" spans="1:13" x14ac:dyDescent="0.2">
      <c r="A9" s="51" t="s">
        <v>240</v>
      </c>
      <c r="B9" s="51">
        <v>1.21</v>
      </c>
      <c r="C9" s="51">
        <v>93.52</v>
      </c>
      <c r="D9" s="51" t="s">
        <v>211</v>
      </c>
      <c r="E9" s="51" t="s">
        <v>212</v>
      </c>
      <c r="F9" s="51" t="s">
        <v>213</v>
      </c>
      <c r="G9" s="51" t="s">
        <v>218</v>
      </c>
      <c r="H9" s="51" t="s">
        <v>219</v>
      </c>
      <c r="I9" s="51" t="s">
        <v>220</v>
      </c>
      <c r="J9" s="51" t="s">
        <v>178</v>
      </c>
      <c r="K9" s="51">
        <v>2812</v>
      </c>
      <c r="L9" s="51">
        <v>9657</v>
      </c>
      <c r="M9" s="47" t="s">
        <v>189</v>
      </c>
    </row>
    <row r="10" spans="1:13" x14ac:dyDescent="0.2">
      <c r="A10" s="51" t="s">
        <v>241</v>
      </c>
      <c r="B10" s="51">
        <v>1.73</v>
      </c>
      <c r="C10" s="51">
        <v>97.53</v>
      </c>
      <c r="D10" s="51" t="s">
        <v>211</v>
      </c>
      <c r="E10" s="51" t="s">
        <v>212</v>
      </c>
      <c r="F10" s="51" t="s">
        <v>213</v>
      </c>
      <c r="G10" s="51" t="s">
        <v>218</v>
      </c>
      <c r="H10" s="51" t="s">
        <v>219</v>
      </c>
      <c r="I10" s="51" t="s">
        <v>220</v>
      </c>
      <c r="J10" s="51" t="s">
        <v>171</v>
      </c>
      <c r="K10" s="51">
        <v>2812</v>
      </c>
      <c r="L10" s="51">
        <v>9657</v>
      </c>
      <c r="M10" s="47" t="s">
        <v>189</v>
      </c>
    </row>
    <row r="11" spans="1:13" x14ac:dyDescent="0.2">
      <c r="A11" s="51" t="s">
        <v>242</v>
      </c>
      <c r="B11" s="51">
        <v>1.1599999999999999</v>
      </c>
      <c r="C11" s="51">
        <v>95.85</v>
      </c>
      <c r="D11" s="51" t="s">
        <v>211</v>
      </c>
      <c r="E11" s="51" t="s">
        <v>212</v>
      </c>
      <c r="F11" s="51" t="s">
        <v>213</v>
      </c>
      <c r="G11" s="51" t="s">
        <v>218</v>
      </c>
      <c r="H11" s="51" t="s">
        <v>219</v>
      </c>
      <c r="I11" s="51" t="s">
        <v>220</v>
      </c>
      <c r="J11" s="51" t="s">
        <v>187</v>
      </c>
      <c r="K11" s="51">
        <v>6812</v>
      </c>
      <c r="L11" s="51">
        <v>13657</v>
      </c>
      <c r="M11" s="47" t="s">
        <v>188</v>
      </c>
    </row>
    <row r="12" spans="1:13" x14ac:dyDescent="0.2">
      <c r="A12" s="51" t="s">
        <v>243</v>
      </c>
      <c r="B12" s="51">
        <v>0.67</v>
      </c>
      <c r="C12" s="51">
        <v>95.16</v>
      </c>
      <c r="D12" s="51" t="s">
        <v>211</v>
      </c>
      <c r="E12" s="51" t="s">
        <v>212</v>
      </c>
      <c r="F12" s="51" t="s">
        <v>213</v>
      </c>
      <c r="G12" s="51" t="s">
        <v>218</v>
      </c>
      <c r="H12" s="51" t="s">
        <v>219</v>
      </c>
      <c r="I12" s="51" t="s">
        <v>220</v>
      </c>
      <c r="J12" s="51" t="s">
        <v>171</v>
      </c>
      <c r="K12" s="51">
        <v>6812</v>
      </c>
      <c r="L12" s="51">
        <v>13657</v>
      </c>
      <c r="M12" s="47" t="s">
        <v>188</v>
      </c>
    </row>
    <row r="13" spans="1:13" x14ac:dyDescent="0.2">
      <c r="A13" s="51" t="s">
        <v>244</v>
      </c>
      <c r="B13" s="51">
        <v>0.76</v>
      </c>
      <c r="C13" s="51">
        <v>96.89</v>
      </c>
      <c r="D13" s="51" t="s">
        <v>211</v>
      </c>
      <c r="E13" s="51" t="s">
        <v>212</v>
      </c>
      <c r="F13" s="51" t="s">
        <v>213</v>
      </c>
      <c r="G13" s="51" t="s">
        <v>218</v>
      </c>
      <c r="H13" s="51" t="s">
        <v>219</v>
      </c>
      <c r="I13" s="51" t="s">
        <v>220</v>
      </c>
      <c r="J13" s="51" t="s">
        <v>167</v>
      </c>
      <c r="K13" s="51">
        <v>6812</v>
      </c>
      <c r="L13" s="51">
        <v>13657</v>
      </c>
      <c r="M13" s="47" t="s">
        <v>188</v>
      </c>
    </row>
    <row r="14" spans="1:13" x14ac:dyDescent="0.2">
      <c r="A14" s="51" t="s">
        <v>245</v>
      </c>
      <c r="B14" s="51">
        <v>0.65</v>
      </c>
      <c r="C14" s="51">
        <v>97.01</v>
      </c>
      <c r="D14" s="51" t="s">
        <v>211</v>
      </c>
      <c r="E14" s="51" t="s">
        <v>212</v>
      </c>
      <c r="F14" s="51" t="s">
        <v>213</v>
      </c>
      <c r="G14" s="51" t="s">
        <v>218</v>
      </c>
      <c r="H14" s="51" t="s">
        <v>219</v>
      </c>
      <c r="I14" s="51" t="s">
        <v>220</v>
      </c>
      <c r="J14" s="51" t="s">
        <v>177</v>
      </c>
      <c r="K14" s="51">
        <v>6699</v>
      </c>
      <c r="L14" s="51">
        <v>13544</v>
      </c>
      <c r="M14" s="47" t="s">
        <v>188</v>
      </c>
    </row>
    <row r="15" spans="1:13" x14ac:dyDescent="0.2">
      <c r="A15" s="51" t="s">
        <v>246</v>
      </c>
      <c r="B15" s="51">
        <v>0.57999999999999996</v>
      </c>
      <c r="C15" s="51">
        <v>97.07</v>
      </c>
      <c r="D15" s="51" t="s">
        <v>211</v>
      </c>
      <c r="E15" s="51" t="s">
        <v>212</v>
      </c>
      <c r="F15" s="51" t="s">
        <v>213</v>
      </c>
      <c r="G15" s="51" t="s">
        <v>218</v>
      </c>
      <c r="H15" s="51" t="s">
        <v>219</v>
      </c>
      <c r="I15" s="51" t="s">
        <v>220</v>
      </c>
      <c r="J15" s="51" t="s">
        <v>171</v>
      </c>
      <c r="K15" s="51">
        <v>6812</v>
      </c>
      <c r="L15" s="51">
        <v>13657</v>
      </c>
      <c r="M15" s="47" t="s">
        <v>188</v>
      </c>
    </row>
    <row r="16" spans="1:13" x14ac:dyDescent="0.2">
      <c r="A16" s="51" t="s">
        <v>247</v>
      </c>
      <c r="B16" s="51">
        <v>0.52</v>
      </c>
      <c r="C16" s="51">
        <v>83.02</v>
      </c>
      <c r="D16" s="51" t="s">
        <v>211</v>
      </c>
      <c r="E16" s="51" t="s">
        <v>212</v>
      </c>
      <c r="F16" s="51" t="s">
        <v>213</v>
      </c>
      <c r="G16" s="51" t="s">
        <v>218</v>
      </c>
      <c r="H16" s="51" t="s">
        <v>219</v>
      </c>
      <c r="I16" s="51" t="s">
        <v>220</v>
      </c>
      <c r="J16" s="51" t="s">
        <v>185</v>
      </c>
      <c r="K16" s="51">
        <v>6812</v>
      </c>
      <c r="L16" s="51">
        <v>13657</v>
      </c>
      <c r="M16" s="47" t="s">
        <v>188</v>
      </c>
    </row>
    <row r="17" spans="1:13" x14ac:dyDescent="0.2">
      <c r="A17" s="51" t="s">
        <v>248</v>
      </c>
      <c r="B17" s="51">
        <v>0.56000000000000005</v>
      </c>
      <c r="C17" s="51">
        <v>98.51</v>
      </c>
      <c r="D17" s="51" t="s">
        <v>211</v>
      </c>
      <c r="E17" s="51" t="s">
        <v>212</v>
      </c>
      <c r="F17" s="51" t="s">
        <v>213</v>
      </c>
      <c r="G17" s="51" t="s">
        <v>218</v>
      </c>
      <c r="H17" s="51" t="s">
        <v>219</v>
      </c>
      <c r="I17" s="51" t="s">
        <v>220</v>
      </c>
      <c r="J17" s="51" t="s">
        <v>171</v>
      </c>
      <c r="K17" s="51">
        <v>6812</v>
      </c>
      <c r="L17" s="51">
        <v>13657</v>
      </c>
      <c r="M17" s="47" t="s">
        <v>188</v>
      </c>
    </row>
    <row r="18" spans="1:13" x14ac:dyDescent="0.2">
      <c r="A18" s="51" t="s">
        <v>249</v>
      </c>
      <c r="B18" s="51">
        <v>0.19</v>
      </c>
      <c r="C18" s="51">
        <v>97.08</v>
      </c>
      <c r="D18" s="51" t="s">
        <v>211</v>
      </c>
      <c r="E18" s="51" t="s">
        <v>212</v>
      </c>
      <c r="F18" s="51" t="s">
        <v>213</v>
      </c>
      <c r="G18" s="51" t="s">
        <v>218</v>
      </c>
      <c r="H18" s="51" t="s">
        <v>219</v>
      </c>
      <c r="I18" s="51" t="s">
        <v>220</v>
      </c>
      <c r="J18" s="51" t="s">
        <v>186</v>
      </c>
      <c r="K18" s="51">
        <v>6812</v>
      </c>
      <c r="L18" s="51">
        <v>13657</v>
      </c>
      <c r="M18" s="47" t="s">
        <v>188</v>
      </c>
    </row>
    <row r="19" spans="1:13" x14ac:dyDescent="0.2">
      <c r="A19" s="51" t="s">
        <v>250</v>
      </c>
      <c r="B19" s="51">
        <v>1.1200000000000001</v>
      </c>
      <c r="C19" s="51">
        <v>94.62</v>
      </c>
      <c r="D19" s="51" t="s">
        <v>211</v>
      </c>
      <c r="E19" s="51" t="s">
        <v>212</v>
      </c>
      <c r="F19" s="51" t="s">
        <v>213</v>
      </c>
      <c r="G19" s="51" t="s">
        <v>218</v>
      </c>
      <c r="H19" s="51" t="s">
        <v>219</v>
      </c>
      <c r="I19" s="51" t="s">
        <v>220</v>
      </c>
      <c r="J19" s="51" t="s">
        <v>172</v>
      </c>
      <c r="K19" s="51">
        <v>6699</v>
      </c>
      <c r="L19" s="51">
        <v>13544</v>
      </c>
      <c r="M19" s="50" t="s">
        <v>188</v>
      </c>
    </row>
    <row r="20" spans="1:13" x14ac:dyDescent="0.2">
      <c r="A20" s="51" t="s">
        <v>251</v>
      </c>
      <c r="B20" s="51">
        <v>1.19</v>
      </c>
      <c r="C20" s="51">
        <v>94.37</v>
      </c>
      <c r="D20" s="51" t="s">
        <v>211</v>
      </c>
      <c r="E20" s="51" t="s">
        <v>212</v>
      </c>
      <c r="F20" s="51" t="s">
        <v>213</v>
      </c>
      <c r="G20" s="51" t="s">
        <v>218</v>
      </c>
      <c r="H20" s="51" t="s">
        <v>219</v>
      </c>
      <c r="I20" s="51" t="s">
        <v>220</v>
      </c>
      <c r="J20" s="51" t="s">
        <v>174</v>
      </c>
      <c r="K20" s="51">
        <v>6699</v>
      </c>
      <c r="L20" s="51">
        <v>13544</v>
      </c>
      <c r="M20" s="47" t="s">
        <v>188</v>
      </c>
    </row>
    <row r="21" spans="1:13" x14ac:dyDescent="0.2">
      <c r="A21" s="51" t="s">
        <v>252</v>
      </c>
      <c r="B21" s="51">
        <v>1.58</v>
      </c>
      <c r="C21" s="51">
        <v>96.56</v>
      </c>
      <c r="D21" s="51" t="s">
        <v>211</v>
      </c>
      <c r="E21" s="51" t="s">
        <v>212</v>
      </c>
      <c r="F21" s="51" t="s">
        <v>213</v>
      </c>
      <c r="G21" s="51" t="s">
        <v>218</v>
      </c>
      <c r="H21" s="51" t="s">
        <v>219</v>
      </c>
      <c r="I21" s="51" t="s">
        <v>220</v>
      </c>
      <c r="J21" s="51" t="s">
        <v>180</v>
      </c>
      <c r="K21" s="51">
        <v>6699</v>
      </c>
      <c r="L21" s="51">
        <v>13544</v>
      </c>
      <c r="M21" s="47" t="s">
        <v>188</v>
      </c>
    </row>
    <row r="22" spans="1:13" x14ac:dyDescent="0.2">
      <c r="A22" s="51" t="s">
        <v>253</v>
      </c>
      <c r="B22" s="51">
        <v>1.77</v>
      </c>
      <c r="C22" s="51">
        <v>97.07</v>
      </c>
      <c r="D22" s="51" t="s">
        <v>211</v>
      </c>
      <c r="E22" s="51" t="s">
        <v>212</v>
      </c>
      <c r="F22" s="51" t="s">
        <v>213</v>
      </c>
      <c r="G22" s="51" t="s">
        <v>218</v>
      </c>
      <c r="H22" s="51" t="s">
        <v>219</v>
      </c>
      <c r="I22" s="51" t="s">
        <v>220</v>
      </c>
      <c r="J22" s="51" t="s">
        <v>170</v>
      </c>
      <c r="K22" s="51">
        <v>6699</v>
      </c>
      <c r="L22" s="51">
        <v>13544</v>
      </c>
      <c r="M22" s="47" t="s">
        <v>188</v>
      </c>
    </row>
    <row r="23" spans="1:13" x14ac:dyDescent="0.2">
      <c r="A23" s="51" t="s">
        <v>254</v>
      </c>
      <c r="B23" s="51">
        <v>1.23</v>
      </c>
      <c r="C23" s="51">
        <v>97.56</v>
      </c>
      <c r="D23" s="51" t="s">
        <v>211</v>
      </c>
      <c r="E23" s="51" t="s">
        <v>212</v>
      </c>
      <c r="F23" s="51" t="s">
        <v>213</v>
      </c>
      <c r="G23" s="51" t="s">
        <v>429</v>
      </c>
      <c r="H23" s="51" t="s">
        <v>228</v>
      </c>
      <c r="I23" s="51" t="s">
        <v>214</v>
      </c>
      <c r="J23" s="51" t="s">
        <v>166</v>
      </c>
      <c r="K23" s="51">
        <v>2871</v>
      </c>
      <c r="L23" s="51">
        <v>16707</v>
      </c>
      <c r="M23" s="47" t="s">
        <v>202</v>
      </c>
    </row>
    <row r="24" spans="1:13" x14ac:dyDescent="0.2">
      <c r="A24" s="51" t="s">
        <v>255</v>
      </c>
      <c r="B24" s="51">
        <v>1.52</v>
      </c>
      <c r="C24" s="51">
        <v>95.62</v>
      </c>
      <c r="D24" s="51" t="s">
        <v>211</v>
      </c>
      <c r="E24" s="51" t="s">
        <v>212</v>
      </c>
      <c r="F24" s="51" t="s">
        <v>213</v>
      </c>
      <c r="G24" s="51" t="s">
        <v>215</v>
      </c>
      <c r="H24" s="51" t="s">
        <v>228</v>
      </c>
      <c r="I24" s="51" t="s">
        <v>214</v>
      </c>
      <c r="J24" s="51" t="s">
        <v>167</v>
      </c>
      <c r="K24" s="51">
        <v>2872</v>
      </c>
      <c r="L24" s="51">
        <v>16708</v>
      </c>
      <c r="M24" s="47" t="s">
        <v>202</v>
      </c>
    </row>
    <row r="25" spans="1:13" x14ac:dyDescent="0.2">
      <c r="A25" s="51" t="s">
        <v>256</v>
      </c>
      <c r="B25" s="51">
        <v>1.1299999999999999</v>
      </c>
      <c r="C25" s="51">
        <v>96.47</v>
      </c>
      <c r="D25" s="51" t="s">
        <v>211</v>
      </c>
      <c r="E25" s="51" t="s">
        <v>212</v>
      </c>
      <c r="F25" s="51" t="s">
        <v>213</v>
      </c>
      <c r="G25" s="51" t="s">
        <v>215</v>
      </c>
      <c r="H25" s="51" t="s">
        <v>228</v>
      </c>
      <c r="I25" s="51" t="s">
        <v>214</v>
      </c>
      <c r="J25" s="51" t="s">
        <v>166</v>
      </c>
      <c r="K25" s="51">
        <v>2872</v>
      </c>
      <c r="L25" s="51">
        <v>16708</v>
      </c>
      <c r="M25" s="47" t="s">
        <v>202</v>
      </c>
    </row>
    <row r="26" spans="1:13" x14ac:dyDescent="0.2">
      <c r="A26" s="51" t="s">
        <v>257</v>
      </c>
      <c r="B26" s="51">
        <v>1.23</v>
      </c>
      <c r="C26" s="51">
        <v>96.77</v>
      </c>
      <c r="D26" s="51" t="s">
        <v>211</v>
      </c>
      <c r="E26" s="51" t="s">
        <v>212</v>
      </c>
      <c r="F26" s="51" t="s">
        <v>213</v>
      </c>
      <c r="G26" s="51" t="s">
        <v>215</v>
      </c>
      <c r="H26" s="51" t="s">
        <v>228</v>
      </c>
      <c r="I26" s="51" t="s">
        <v>214</v>
      </c>
      <c r="J26" s="51" t="s">
        <v>166</v>
      </c>
      <c r="K26" s="51">
        <v>2871</v>
      </c>
      <c r="L26" s="51">
        <v>16707</v>
      </c>
      <c r="M26" s="47" t="s">
        <v>202</v>
      </c>
    </row>
    <row r="27" spans="1:13" x14ac:dyDescent="0.2">
      <c r="A27" s="51" t="s">
        <v>258</v>
      </c>
      <c r="B27" s="51">
        <v>1.1299999999999999</v>
      </c>
      <c r="C27" s="51">
        <v>97.19</v>
      </c>
      <c r="D27" s="51" t="s">
        <v>211</v>
      </c>
      <c r="E27" s="51" t="s">
        <v>212</v>
      </c>
      <c r="F27" s="51" t="s">
        <v>213</v>
      </c>
      <c r="G27" s="51" t="s">
        <v>215</v>
      </c>
      <c r="H27" s="51" t="s">
        <v>228</v>
      </c>
      <c r="I27" s="51" t="s">
        <v>214</v>
      </c>
      <c r="J27" s="51" t="s">
        <v>166</v>
      </c>
      <c r="K27" s="51">
        <v>2871</v>
      </c>
      <c r="L27" s="51">
        <v>16707</v>
      </c>
      <c r="M27" s="47" t="s">
        <v>202</v>
      </c>
    </row>
    <row r="28" spans="1:13" x14ac:dyDescent="0.2">
      <c r="A28" s="51" t="s">
        <v>259</v>
      </c>
      <c r="B28" s="51">
        <v>1.24</v>
      </c>
      <c r="C28" s="51">
        <v>95.03</v>
      </c>
      <c r="D28" s="51" t="s">
        <v>211</v>
      </c>
      <c r="E28" s="51" t="s">
        <v>212</v>
      </c>
      <c r="F28" s="51" t="s">
        <v>213</v>
      </c>
      <c r="G28" s="51" t="s">
        <v>215</v>
      </c>
      <c r="H28" s="51" t="s">
        <v>228</v>
      </c>
      <c r="I28" s="51" t="s">
        <v>214</v>
      </c>
      <c r="J28" s="51" t="s">
        <v>166</v>
      </c>
      <c r="K28" s="51">
        <v>11172</v>
      </c>
      <c r="L28" s="51">
        <v>25008</v>
      </c>
      <c r="M28" s="47" t="s">
        <v>209</v>
      </c>
    </row>
    <row r="29" spans="1:13" x14ac:dyDescent="0.2">
      <c r="A29" s="51" t="s">
        <v>260</v>
      </c>
      <c r="B29" s="51">
        <v>1.23</v>
      </c>
      <c r="C29" s="51">
        <v>97.56</v>
      </c>
      <c r="D29" s="51" t="s">
        <v>211</v>
      </c>
      <c r="E29" s="51" t="s">
        <v>212</v>
      </c>
      <c r="F29" s="51" t="s">
        <v>213</v>
      </c>
      <c r="G29" s="51" t="s">
        <v>215</v>
      </c>
      <c r="H29" s="51" t="s">
        <v>228</v>
      </c>
      <c r="I29" s="51" t="s">
        <v>214</v>
      </c>
      <c r="J29" s="51" t="s">
        <v>167</v>
      </c>
      <c r="K29" s="51">
        <v>11172</v>
      </c>
      <c r="L29" s="51">
        <v>25008</v>
      </c>
      <c r="M29" s="47" t="s">
        <v>209</v>
      </c>
    </row>
    <row r="30" spans="1:13" x14ac:dyDescent="0.2">
      <c r="A30" s="51" t="s">
        <v>261</v>
      </c>
      <c r="B30" s="51">
        <v>0.88</v>
      </c>
      <c r="C30" s="51">
        <v>95.64</v>
      </c>
      <c r="D30" s="51" t="s">
        <v>211</v>
      </c>
      <c r="E30" s="51" t="s">
        <v>212</v>
      </c>
      <c r="F30" s="51" t="s">
        <v>213</v>
      </c>
      <c r="G30" s="51" t="s">
        <v>215</v>
      </c>
      <c r="H30" s="51" t="s">
        <v>228</v>
      </c>
      <c r="I30" s="51" t="s">
        <v>214</v>
      </c>
      <c r="J30" s="51" t="s">
        <v>166</v>
      </c>
      <c r="K30" s="51">
        <v>2644</v>
      </c>
      <c r="L30" s="51">
        <v>12516</v>
      </c>
      <c r="M30" s="47" t="s">
        <v>194</v>
      </c>
    </row>
    <row r="31" spans="1:13" x14ac:dyDescent="0.2">
      <c r="A31" s="51" t="s">
        <v>262</v>
      </c>
      <c r="B31" s="51">
        <v>1.07</v>
      </c>
      <c r="C31" s="51">
        <v>93.24</v>
      </c>
      <c r="D31" s="51" t="s">
        <v>211</v>
      </c>
      <c r="E31" s="51" t="s">
        <v>212</v>
      </c>
      <c r="F31" s="51" t="s">
        <v>213</v>
      </c>
      <c r="G31" s="51" t="s">
        <v>215</v>
      </c>
      <c r="H31" s="51" t="s">
        <v>228</v>
      </c>
      <c r="I31" s="51" t="s">
        <v>214</v>
      </c>
      <c r="J31" s="51" t="s">
        <v>170</v>
      </c>
      <c r="K31" s="51">
        <v>425</v>
      </c>
      <c r="L31" s="51">
        <v>8483</v>
      </c>
      <c r="M31" s="47" t="s">
        <v>200</v>
      </c>
    </row>
    <row r="32" spans="1:13" x14ac:dyDescent="0.2">
      <c r="A32" s="51" t="s">
        <v>263</v>
      </c>
      <c r="B32" s="51">
        <v>0.94</v>
      </c>
      <c r="C32" s="51">
        <v>97.5</v>
      </c>
      <c r="D32" s="51" t="s">
        <v>211</v>
      </c>
      <c r="E32" s="51" t="s">
        <v>212</v>
      </c>
      <c r="F32" s="51" t="s">
        <v>213</v>
      </c>
      <c r="G32" s="51" t="s">
        <v>215</v>
      </c>
      <c r="H32" s="51" t="s">
        <v>228</v>
      </c>
      <c r="I32" s="51" t="s">
        <v>214</v>
      </c>
      <c r="J32" s="51" t="s">
        <v>165</v>
      </c>
      <c r="K32" s="51">
        <v>32071</v>
      </c>
      <c r="L32" s="51">
        <v>41943</v>
      </c>
      <c r="M32" s="47" t="s">
        <v>190</v>
      </c>
    </row>
    <row r="33" spans="1:13" x14ac:dyDescent="0.2">
      <c r="A33" s="51" t="s">
        <v>264</v>
      </c>
      <c r="B33" s="51">
        <v>0.94</v>
      </c>
      <c r="C33" s="51">
        <v>96.75</v>
      </c>
      <c r="D33" s="51" t="s">
        <v>211</v>
      </c>
      <c r="E33" s="51" t="s">
        <v>212</v>
      </c>
      <c r="F33" s="51" t="s">
        <v>213</v>
      </c>
      <c r="G33" s="51" t="s">
        <v>215</v>
      </c>
      <c r="H33" s="51" t="s">
        <v>228</v>
      </c>
      <c r="I33" s="51" t="s">
        <v>214</v>
      </c>
      <c r="J33" s="51" t="s">
        <v>166</v>
      </c>
      <c r="K33" s="51">
        <v>32071</v>
      </c>
      <c r="L33" s="51">
        <v>41943</v>
      </c>
      <c r="M33" s="47" t="s">
        <v>190</v>
      </c>
    </row>
    <row r="34" spans="1:13" x14ac:dyDescent="0.2">
      <c r="A34" s="51" t="s">
        <v>265</v>
      </c>
      <c r="B34" s="51">
        <v>0.38</v>
      </c>
      <c r="C34" s="51">
        <v>95.27</v>
      </c>
      <c r="D34" s="51" t="s">
        <v>211</v>
      </c>
      <c r="E34" s="51" t="s">
        <v>212</v>
      </c>
      <c r="F34" s="51" t="s">
        <v>213</v>
      </c>
      <c r="G34" s="51" t="s">
        <v>215</v>
      </c>
      <c r="H34" s="51" t="s">
        <v>228</v>
      </c>
      <c r="I34" s="51" t="s">
        <v>230</v>
      </c>
      <c r="J34" s="51" t="s">
        <v>179</v>
      </c>
      <c r="K34" s="51">
        <v>2305</v>
      </c>
      <c r="L34" s="51">
        <v>12325</v>
      </c>
      <c r="M34" s="47" t="s">
        <v>184</v>
      </c>
    </row>
    <row r="35" spans="1:13" x14ac:dyDescent="0.2">
      <c r="A35" s="51" t="s">
        <v>266</v>
      </c>
      <c r="B35" s="51">
        <v>0.38</v>
      </c>
      <c r="C35" s="51">
        <v>96.21</v>
      </c>
      <c r="D35" s="51" t="s">
        <v>211</v>
      </c>
      <c r="E35" s="51" t="s">
        <v>212</v>
      </c>
      <c r="F35" s="51" t="s">
        <v>213</v>
      </c>
      <c r="G35" s="51" t="s">
        <v>215</v>
      </c>
      <c r="H35" s="51" t="s">
        <v>228</v>
      </c>
      <c r="I35" s="51" t="s">
        <v>230</v>
      </c>
      <c r="J35" s="51" t="s">
        <v>178</v>
      </c>
      <c r="K35" s="51">
        <v>28069</v>
      </c>
      <c r="L35" s="51">
        <v>38089</v>
      </c>
      <c r="M35" s="47" t="s">
        <v>195</v>
      </c>
    </row>
    <row r="36" spans="1:13" x14ac:dyDescent="0.2">
      <c r="A36" s="51" t="s">
        <v>267</v>
      </c>
      <c r="B36" s="51">
        <v>0.38</v>
      </c>
      <c r="C36" s="51">
        <v>96.2</v>
      </c>
      <c r="D36" s="51" t="s">
        <v>211</v>
      </c>
      <c r="E36" s="51" t="s">
        <v>212</v>
      </c>
      <c r="F36" s="51" t="s">
        <v>213</v>
      </c>
      <c r="G36" s="51" t="s">
        <v>215</v>
      </c>
      <c r="H36" s="51" t="s">
        <v>228</v>
      </c>
      <c r="I36" s="51" t="s">
        <v>230</v>
      </c>
      <c r="J36" s="51" t="s">
        <v>180</v>
      </c>
      <c r="K36" s="51">
        <v>28069</v>
      </c>
      <c r="L36" s="51">
        <v>38089</v>
      </c>
      <c r="M36" s="47" t="s">
        <v>195</v>
      </c>
    </row>
    <row r="37" spans="1:13" x14ac:dyDescent="0.2">
      <c r="A37" s="51" t="s">
        <v>268</v>
      </c>
      <c r="B37" s="51">
        <v>0.94</v>
      </c>
      <c r="C37" s="51">
        <v>94.71</v>
      </c>
      <c r="D37" s="51" t="s">
        <v>211</v>
      </c>
      <c r="E37" s="51" t="s">
        <v>212</v>
      </c>
      <c r="F37" s="51" t="s">
        <v>213</v>
      </c>
      <c r="G37" s="51" t="s">
        <v>215</v>
      </c>
      <c r="H37" s="51" t="s">
        <v>228</v>
      </c>
      <c r="I37" s="51" t="s">
        <v>230</v>
      </c>
      <c r="J37" s="51" t="s">
        <v>178</v>
      </c>
      <c r="K37" s="51">
        <v>27886</v>
      </c>
      <c r="L37" s="51">
        <v>37906</v>
      </c>
      <c r="M37" s="47" t="s">
        <v>195</v>
      </c>
    </row>
    <row r="38" spans="1:13" x14ac:dyDescent="0.2">
      <c r="A38" s="51" t="s">
        <v>269</v>
      </c>
      <c r="B38" s="51">
        <v>0.38</v>
      </c>
      <c r="C38" s="51">
        <v>95.83</v>
      </c>
      <c r="D38" s="51" t="s">
        <v>211</v>
      </c>
      <c r="E38" s="51" t="s">
        <v>212</v>
      </c>
      <c r="F38" s="51" t="s">
        <v>213</v>
      </c>
      <c r="G38" s="51" t="s">
        <v>215</v>
      </c>
      <c r="H38" s="51" t="s">
        <v>228</v>
      </c>
      <c r="I38" s="51" t="s">
        <v>230</v>
      </c>
      <c r="J38" s="51" t="s">
        <v>180</v>
      </c>
      <c r="K38" s="51">
        <v>28069</v>
      </c>
      <c r="L38" s="51">
        <v>38089</v>
      </c>
      <c r="M38" s="47" t="s">
        <v>195</v>
      </c>
    </row>
    <row r="39" spans="1:13" x14ac:dyDescent="0.2">
      <c r="A39" s="51" t="s">
        <v>270</v>
      </c>
      <c r="B39" s="51">
        <v>1.7</v>
      </c>
      <c r="C39" s="51">
        <v>94.4</v>
      </c>
      <c r="D39" s="51" t="s">
        <v>211</v>
      </c>
      <c r="E39" s="51" t="s">
        <v>212</v>
      </c>
      <c r="F39" s="51" t="s">
        <v>213</v>
      </c>
      <c r="G39" s="51" t="s">
        <v>215</v>
      </c>
      <c r="H39" s="51" t="s">
        <v>228</v>
      </c>
      <c r="I39" s="51" t="s">
        <v>231</v>
      </c>
      <c r="J39" s="51" t="s">
        <v>171</v>
      </c>
      <c r="K39" s="51">
        <v>14946</v>
      </c>
      <c r="L39" s="51">
        <v>43203</v>
      </c>
      <c r="M39" s="47" t="s">
        <v>205</v>
      </c>
    </row>
    <row r="40" spans="1:13" x14ac:dyDescent="0.2">
      <c r="A40" s="51" t="s">
        <v>271</v>
      </c>
      <c r="B40" s="51">
        <v>1.7</v>
      </c>
      <c r="C40" s="51">
        <v>94.4</v>
      </c>
      <c r="D40" s="51" t="s">
        <v>211</v>
      </c>
      <c r="E40" s="51" t="s">
        <v>212</v>
      </c>
      <c r="F40" s="51" t="s">
        <v>213</v>
      </c>
      <c r="G40" s="51" t="s">
        <v>215</v>
      </c>
      <c r="H40" s="51" t="s">
        <v>228</v>
      </c>
      <c r="I40" s="51" t="s">
        <v>231</v>
      </c>
      <c r="J40" s="51" t="s">
        <v>172</v>
      </c>
      <c r="K40" s="51">
        <v>14946</v>
      </c>
      <c r="L40" s="51">
        <v>43203</v>
      </c>
      <c r="M40" s="47" t="s">
        <v>205</v>
      </c>
    </row>
    <row r="41" spans="1:13" x14ac:dyDescent="0.2">
      <c r="A41" s="51" t="s">
        <v>272</v>
      </c>
      <c r="B41" s="51">
        <v>1.51</v>
      </c>
      <c r="C41" s="51">
        <v>94.4</v>
      </c>
      <c r="D41" s="51" t="s">
        <v>211</v>
      </c>
      <c r="E41" s="51" t="s">
        <v>212</v>
      </c>
      <c r="F41" s="51" t="s">
        <v>213</v>
      </c>
      <c r="G41" s="51" t="s">
        <v>215</v>
      </c>
      <c r="H41" s="51" t="s">
        <v>228</v>
      </c>
      <c r="I41" s="51" t="s">
        <v>231</v>
      </c>
      <c r="J41" s="51" t="s">
        <v>174</v>
      </c>
      <c r="K41" s="51">
        <v>14946</v>
      </c>
      <c r="L41" s="51">
        <v>43203</v>
      </c>
      <c r="M41" s="47" t="s">
        <v>205</v>
      </c>
    </row>
    <row r="42" spans="1:13" x14ac:dyDescent="0.2">
      <c r="A42" s="51" t="s">
        <v>273</v>
      </c>
      <c r="B42" s="51">
        <v>1.1299999999999999</v>
      </c>
      <c r="C42" s="51">
        <v>95.92</v>
      </c>
      <c r="D42" s="51" t="s">
        <v>211</v>
      </c>
      <c r="E42" s="51" t="s">
        <v>212</v>
      </c>
      <c r="F42" s="51" t="s">
        <v>213</v>
      </c>
      <c r="G42" s="51" t="s">
        <v>215</v>
      </c>
      <c r="H42" s="51" t="s">
        <v>228</v>
      </c>
      <c r="I42" s="51" t="s">
        <v>231</v>
      </c>
      <c r="J42" s="51" t="s">
        <v>174</v>
      </c>
      <c r="K42" s="51">
        <v>14946</v>
      </c>
      <c r="L42" s="51">
        <v>43203</v>
      </c>
      <c r="M42" s="47" t="s">
        <v>205</v>
      </c>
    </row>
    <row r="43" spans="1:13" x14ac:dyDescent="0.2">
      <c r="A43" s="51" t="s">
        <v>274</v>
      </c>
      <c r="B43" s="51">
        <v>1.51</v>
      </c>
      <c r="C43" s="51">
        <v>94.38</v>
      </c>
      <c r="D43" s="51" t="s">
        <v>211</v>
      </c>
      <c r="E43" s="51" t="s">
        <v>212</v>
      </c>
      <c r="F43" s="51" t="s">
        <v>213</v>
      </c>
      <c r="G43" s="51" t="s">
        <v>215</v>
      </c>
      <c r="H43" s="51" t="s">
        <v>228</v>
      </c>
      <c r="I43" s="51" t="s">
        <v>231</v>
      </c>
      <c r="J43" s="51" t="s">
        <v>171</v>
      </c>
      <c r="K43" s="51">
        <v>9812</v>
      </c>
      <c r="L43" s="51">
        <v>38069</v>
      </c>
      <c r="M43" s="47" t="s">
        <v>201</v>
      </c>
    </row>
    <row r="44" spans="1:13" x14ac:dyDescent="0.2">
      <c r="A44" s="51" t="s">
        <v>275</v>
      </c>
      <c r="B44" s="51">
        <v>1.7</v>
      </c>
      <c r="C44" s="51">
        <v>93.27</v>
      </c>
      <c r="D44" s="51" t="s">
        <v>211</v>
      </c>
      <c r="E44" s="51" t="s">
        <v>212</v>
      </c>
      <c r="F44" s="51" t="s">
        <v>213</v>
      </c>
      <c r="G44" s="51" t="s">
        <v>215</v>
      </c>
      <c r="H44" s="51" t="s">
        <v>228</v>
      </c>
      <c r="I44" s="51" t="s">
        <v>231</v>
      </c>
      <c r="J44" s="51" t="s">
        <v>170</v>
      </c>
      <c r="K44" s="51">
        <v>9812</v>
      </c>
      <c r="L44" s="51">
        <v>38069</v>
      </c>
      <c r="M44" s="47" t="s">
        <v>201</v>
      </c>
    </row>
    <row r="45" spans="1:13" x14ac:dyDescent="0.2">
      <c r="A45" s="51" t="s">
        <v>276</v>
      </c>
      <c r="B45" s="51">
        <v>1.1499999999999999</v>
      </c>
      <c r="C45" s="51">
        <v>95.76</v>
      </c>
      <c r="D45" s="51" t="s">
        <v>211</v>
      </c>
      <c r="E45" s="51" t="s">
        <v>212</v>
      </c>
      <c r="F45" s="51" t="s">
        <v>213</v>
      </c>
      <c r="G45" s="51" t="s">
        <v>215</v>
      </c>
      <c r="H45" s="51" t="s">
        <v>228</v>
      </c>
      <c r="I45" s="51" t="s">
        <v>231</v>
      </c>
      <c r="J45" s="51" t="s">
        <v>177</v>
      </c>
      <c r="K45" s="51">
        <v>9812</v>
      </c>
      <c r="L45" s="51">
        <v>38069</v>
      </c>
      <c r="M45" s="47" t="s">
        <v>201</v>
      </c>
    </row>
    <row r="46" spans="1:13" x14ac:dyDescent="0.2">
      <c r="A46" s="51" t="s">
        <v>277</v>
      </c>
      <c r="B46" s="51">
        <v>1.1299999999999999</v>
      </c>
      <c r="C46" s="51">
        <v>95.87</v>
      </c>
      <c r="D46" s="51" t="s">
        <v>211</v>
      </c>
      <c r="E46" s="51" t="s">
        <v>212</v>
      </c>
      <c r="F46" s="51" t="s">
        <v>213</v>
      </c>
      <c r="G46" s="51" t="s">
        <v>215</v>
      </c>
      <c r="H46" s="51" t="s">
        <v>228</v>
      </c>
      <c r="I46" s="51" t="s">
        <v>231</v>
      </c>
      <c r="J46" s="51" t="s">
        <v>178</v>
      </c>
      <c r="K46" s="51">
        <v>9812</v>
      </c>
      <c r="L46" s="51">
        <v>38069</v>
      </c>
      <c r="M46" s="47" t="s">
        <v>201</v>
      </c>
    </row>
    <row r="47" spans="1:13" x14ac:dyDescent="0.2">
      <c r="A47" s="51" t="s">
        <v>278</v>
      </c>
      <c r="B47" s="51">
        <v>0.57999999999999996</v>
      </c>
      <c r="C47" s="51">
        <v>93.42</v>
      </c>
      <c r="D47" s="51" t="s">
        <v>211</v>
      </c>
      <c r="E47" s="51" t="s">
        <v>212</v>
      </c>
      <c r="F47" s="51" t="s">
        <v>213</v>
      </c>
      <c r="G47" s="51" t="s">
        <v>215</v>
      </c>
      <c r="H47" s="51" t="s">
        <v>227</v>
      </c>
      <c r="I47" s="51" t="s">
        <v>214</v>
      </c>
      <c r="J47" s="51" t="s">
        <v>175</v>
      </c>
      <c r="K47" s="51">
        <v>7992</v>
      </c>
      <c r="L47" s="51">
        <v>17788</v>
      </c>
      <c r="M47" s="47" t="s">
        <v>184</v>
      </c>
    </row>
    <row r="48" spans="1:13" x14ac:dyDescent="0.2">
      <c r="A48" s="51" t="s">
        <v>279</v>
      </c>
      <c r="B48" s="51">
        <v>0.96</v>
      </c>
      <c r="C48" s="51">
        <v>86.66</v>
      </c>
      <c r="D48" s="51" t="s">
        <v>211</v>
      </c>
      <c r="E48" s="51" t="s">
        <v>212</v>
      </c>
      <c r="F48" s="51" t="s">
        <v>213</v>
      </c>
      <c r="G48" s="51" t="s">
        <v>215</v>
      </c>
      <c r="H48" s="51" t="s">
        <v>227</v>
      </c>
      <c r="I48" s="51" t="s">
        <v>214</v>
      </c>
      <c r="J48" s="51" t="s">
        <v>167</v>
      </c>
      <c r="K48" s="51">
        <v>1611</v>
      </c>
      <c r="L48" s="51">
        <v>11407</v>
      </c>
      <c r="M48" s="47" t="s">
        <v>184</v>
      </c>
    </row>
    <row r="49" spans="1:13" x14ac:dyDescent="0.2">
      <c r="A49" s="51" t="s">
        <v>280</v>
      </c>
      <c r="B49" s="51">
        <v>1.35</v>
      </c>
      <c r="C49" s="51">
        <v>90.33</v>
      </c>
      <c r="D49" s="51" t="s">
        <v>211</v>
      </c>
      <c r="E49" s="51" t="s">
        <v>212</v>
      </c>
      <c r="F49" s="51" t="s">
        <v>213</v>
      </c>
      <c r="G49" s="51" t="s">
        <v>215</v>
      </c>
      <c r="H49" s="51" t="s">
        <v>227</v>
      </c>
      <c r="I49" s="51" t="s">
        <v>214</v>
      </c>
      <c r="J49" s="51" t="s">
        <v>167</v>
      </c>
      <c r="K49" s="51">
        <v>1866</v>
      </c>
      <c r="L49" s="51">
        <v>11662</v>
      </c>
      <c r="M49" s="47" t="s">
        <v>184</v>
      </c>
    </row>
    <row r="50" spans="1:13" x14ac:dyDescent="0.2">
      <c r="A50" s="51" t="s">
        <v>281</v>
      </c>
      <c r="B50" s="51">
        <v>1.19</v>
      </c>
      <c r="C50" s="51">
        <v>90.24</v>
      </c>
      <c r="D50" s="51" t="s">
        <v>211</v>
      </c>
      <c r="E50" s="51" t="s">
        <v>212</v>
      </c>
      <c r="F50" s="51" t="s">
        <v>213</v>
      </c>
      <c r="G50" s="51" t="s">
        <v>215</v>
      </c>
      <c r="H50" s="51" t="s">
        <v>227</v>
      </c>
      <c r="I50" s="51" t="s">
        <v>214</v>
      </c>
      <c r="J50" s="51" t="s">
        <v>165</v>
      </c>
      <c r="K50" s="51">
        <v>808</v>
      </c>
      <c r="L50" s="51">
        <v>10604</v>
      </c>
      <c r="M50" s="47" t="s">
        <v>184</v>
      </c>
    </row>
    <row r="51" spans="1:13" x14ac:dyDescent="0.2">
      <c r="A51" s="51" t="s">
        <v>282</v>
      </c>
      <c r="B51" s="51">
        <v>1.02</v>
      </c>
      <c r="C51" s="51">
        <v>89.72</v>
      </c>
      <c r="D51" s="51" t="s">
        <v>211</v>
      </c>
      <c r="E51" s="51" t="s">
        <v>212</v>
      </c>
      <c r="F51" s="51" t="s">
        <v>213</v>
      </c>
      <c r="G51" s="51" t="s">
        <v>215</v>
      </c>
      <c r="H51" s="51" t="s">
        <v>227</v>
      </c>
      <c r="I51" s="51" t="s">
        <v>214</v>
      </c>
      <c r="J51" s="51" t="s">
        <v>174</v>
      </c>
      <c r="K51" s="51">
        <v>7500</v>
      </c>
      <c r="L51" s="51">
        <v>17296</v>
      </c>
      <c r="M51" s="47" t="s">
        <v>184</v>
      </c>
    </row>
    <row r="52" spans="1:13" x14ac:dyDescent="0.2">
      <c r="A52" s="51" t="s">
        <v>283</v>
      </c>
      <c r="B52" s="51">
        <v>0.98</v>
      </c>
      <c r="C52" s="51">
        <v>96.12</v>
      </c>
      <c r="D52" s="51" t="s">
        <v>211</v>
      </c>
      <c r="E52" s="51" t="s">
        <v>212</v>
      </c>
      <c r="F52" s="51" t="s">
        <v>213</v>
      </c>
      <c r="G52" s="51" t="s">
        <v>215</v>
      </c>
      <c r="H52" s="51" t="s">
        <v>227</v>
      </c>
      <c r="I52" s="51" t="s">
        <v>214</v>
      </c>
      <c r="J52" s="51" t="s">
        <v>175</v>
      </c>
      <c r="K52" s="51">
        <v>6964</v>
      </c>
      <c r="L52" s="51">
        <v>16760</v>
      </c>
      <c r="M52" s="47" t="s">
        <v>184</v>
      </c>
    </row>
    <row r="53" spans="1:13" x14ac:dyDescent="0.2">
      <c r="A53" s="51" t="s">
        <v>284</v>
      </c>
      <c r="B53" s="51">
        <v>2.85</v>
      </c>
      <c r="C53" s="51">
        <v>80.290000000000006</v>
      </c>
      <c r="D53" s="51" t="s">
        <v>211</v>
      </c>
      <c r="E53" s="51" t="s">
        <v>212</v>
      </c>
      <c r="F53" s="51" t="s">
        <v>213</v>
      </c>
      <c r="G53" s="51" t="s">
        <v>215</v>
      </c>
      <c r="H53" s="51" t="s">
        <v>227</v>
      </c>
      <c r="I53" s="51" t="s">
        <v>214</v>
      </c>
      <c r="J53" s="51" t="s">
        <v>165</v>
      </c>
      <c r="K53" s="51">
        <v>3041</v>
      </c>
      <c r="L53" s="51">
        <v>13875</v>
      </c>
      <c r="M53" s="47" t="s">
        <v>210</v>
      </c>
    </row>
    <row r="54" spans="1:13" x14ac:dyDescent="0.2">
      <c r="A54" s="51" t="s">
        <v>285</v>
      </c>
      <c r="B54" s="51">
        <v>0.13</v>
      </c>
      <c r="C54" s="51">
        <v>97.81</v>
      </c>
      <c r="D54" s="51" t="s">
        <v>211</v>
      </c>
      <c r="E54" s="51" t="s">
        <v>212</v>
      </c>
      <c r="F54" s="51" t="s">
        <v>213</v>
      </c>
      <c r="G54" s="51" t="s">
        <v>215</v>
      </c>
      <c r="H54" s="51" t="s">
        <v>227</v>
      </c>
      <c r="I54" s="51" t="s">
        <v>214</v>
      </c>
      <c r="J54" s="51" t="s">
        <v>167</v>
      </c>
      <c r="K54" s="51">
        <v>4766</v>
      </c>
      <c r="L54" s="51">
        <v>19375</v>
      </c>
      <c r="M54" s="47" t="s">
        <v>191</v>
      </c>
    </row>
    <row r="55" spans="1:13" x14ac:dyDescent="0.2">
      <c r="A55" s="51" t="s">
        <v>286</v>
      </c>
      <c r="B55" s="51">
        <v>1.4</v>
      </c>
      <c r="C55" s="51">
        <v>96.48</v>
      </c>
      <c r="D55" s="51" t="s">
        <v>211</v>
      </c>
      <c r="E55" s="51" t="s">
        <v>212</v>
      </c>
      <c r="F55" s="51" t="s">
        <v>213</v>
      </c>
      <c r="G55" s="51" t="s">
        <v>215</v>
      </c>
      <c r="H55" s="51" t="s">
        <v>227</v>
      </c>
      <c r="I55" s="51" t="s">
        <v>214</v>
      </c>
      <c r="J55" s="51" t="s">
        <v>166</v>
      </c>
      <c r="K55" s="51">
        <v>4766</v>
      </c>
      <c r="L55" s="51">
        <v>19375</v>
      </c>
      <c r="M55" s="47" t="s">
        <v>191</v>
      </c>
    </row>
    <row r="56" spans="1:13" x14ac:dyDescent="0.2">
      <c r="A56" s="51" t="s">
        <v>287</v>
      </c>
      <c r="B56" s="51">
        <v>1.26</v>
      </c>
      <c r="C56" s="51">
        <v>94.68</v>
      </c>
      <c r="D56" s="51" t="s">
        <v>211</v>
      </c>
      <c r="E56" s="51" t="s">
        <v>212</v>
      </c>
      <c r="F56" s="51" t="s">
        <v>213</v>
      </c>
      <c r="G56" s="51" t="s">
        <v>215</v>
      </c>
      <c r="H56" s="51" t="s">
        <v>227</v>
      </c>
      <c r="I56" s="51" t="s">
        <v>214</v>
      </c>
      <c r="J56" s="51" t="s">
        <v>166</v>
      </c>
      <c r="K56" s="51">
        <v>4766</v>
      </c>
      <c r="L56" s="51">
        <v>19375</v>
      </c>
      <c r="M56" s="47" t="s">
        <v>191</v>
      </c>
    </row>
    <row r="57" spans="1:13" x14ac:dyDescent="0.2">
      <c r="A57" s="51" t="s">
        <v>288</v>
      </c>
      <c r="B57" s="51">
        <v>1.65</v>
      </c>
      <c r="C57" s="51">
        <v>95.49</v>
      </c>
      <c r="D57" s="51" t="s">
        <v>211</v>
      </c>
      <c r="E57" s="51" t="s">
        <v>212</v>
      </c>
      <c r="F57" s="51" t="s">
        <v>213</v>
      </c>
      <c r="G57" s="51" t="s">
        <v>215</v>
      </c>
      <c r="H57" s="51" t="s">
        <v>227</v>
      </c>
      <c r="I57" s="51" t="s">
        <v>214</v>
      </c>
      <c r="J57" s="51" t="s">
        <v>171</v>
      </c>
      <c r="K57" s="51">
        <v>4766</v>
      </c>
      <c r="L57" s="51">
        <v>19375</v>
      </c>
      <c r="M57" s="47" t="s">
        <v>191</v>
      </c>
    </row>
    <row r="58" spans="1:13" x14ac:dyDescent="0.2">
      <c r="A58" s="51" t="s">
        <v>289</v>
      </c>
      <c r="B58" s="51">
        <v>0.38</v>
      </c>
      <c r="C58" s="51">
        <v>95.37</v>
      </c>
      <c r="D58" s="51" t="s">
        <v>211</v>
      </c>
      <c r="E58" s="51" t="s">
        <v>212</v>
      </c>
      <c r="F58" s="51" t="s">
        <v>213</v>
      </c>
      <c r="G58" s="51" t="s">
        <v>215</v>
      </c>
      <c r="H58" s="51" t="s">
        <v>227</v>
      </c>
      <c r="I58" s="51" t="s">
        <v>214</v>
      </c>
      <c r="J58" s="51" t="s">
        <v>169</v>
      </c>
      <c r="K58" s="51">
        <v>18871</v>
      </c>
      <c r="L58" s="51">
        <v>46340</v>
      </c>
      <c r="M58" s="47" t="s">
        <v>204</v>
      </c>
    </row>
    <row r="59" spans="1:13" x14ac:dyDescent="0.2">
      <c r="A59" s="51" t="s">
        <v>290</v>
      </c>
      <c r="B59" s="51">
        <v>0</v>
      </c>
      <c r="C59" s="51">
        <v>96.6</v>
      </c>
      <c r="D59" s="51" t="s">
        <v>211</v>
      </c>
      <c r="E59" s="51" t="s">
        <v>212</v>
      </c>
      <c r="F59" s="51" t="s">
        <v>213</v>
      </c>
      <c r="G59" s="51" t="s">
        <v>215</v>
      </c>
      <c r="H59" s="51" t="s">
        <v>227</v>
      </c>
      <c r="I59" s="51" t="s">
        <v>214</v>
      </c>
      <c r="J59" s="51" t="s">
        <v>173</v>
      </c>
      <c r="K59" s="51">
        <v>37966</v>
      </c>
      <c r="L59" s="51">
        <v>65435</v>
      </c>
      <c r="M59" s="47" t="s">
        <v>204</v>
      </c>
    </row>
    <row r="60" spans="1:13" x14ac:dyDescent="0.2">
      <c r="A60" s="51" t="s">
        <v>291</v>
      </c>
      <c r="B60" s="51">
        <v>0</v>
      </c>
      <c r="C60" s="51">
        <v>96.98</v>
      </c>
      <c r="D60" s="51" t="s">
        <v>211</v>
      </c>
      <c r="E60" s="51" t="s">
        <v>212</v>
      </c>
      <c r="F60" s="51" t="s">
        <v>213</v>
      </c>
      <c r="G60" s="51" t="s">
        <v>215</v>
      </c>
      <c r="H60" s="51" t="s">
        <v>227</v>
      </c>
      <c r="I60" s="51" t="s">
        <v>214</v>
      </c>
      <c r="J60" s="51" t="s">
        <v>165</v>
      </c>
      <c r="K60" s="51">
        <v>37966</v>
      </c>
      <c r="L60" s="51">
        <v>65435</v>
      </c>
      <c r="M60" s="47" t="s">
        <v>204</v>
      </c>
    </row>
    <row r="61" spans="1:13" x14ac:dyDescent="0.2">
      <c r="A61" s="51" t="s">
        <v>292</v>
      </c>
      <c r="B61" s="51">
        <v>0</v>
      </c>
      <c r="C61" s="51">
        <v>79.95</v>
      </c>
      <c r="D61" s="51" t="s">
        <v>211</v>
      </c>
      <c r="E61" s="51" t="s">
        <v>212</v>
      </c>
      <c r="F61" s="51" t="s">
        <v>213</v>
      </c>
      <c r="G61" s="51" t="s">
        <v>215</v>
      </c>
      <c r="H61" s="51" t="s">
        <v>227</v>
      </c>
      <c r="I61" s="51" t="s">
        <v>214</v>
      </c>
      <c r="J61" s="51" t="s">
        <v>169</v>
      </c>
      <c r="K61" s="51">
        <v>18871</v>
      </c>
      <c r="L61" s="51">
        <v>46340</v>
      </c>
      <c r="M61" s="47" t="s">
        <v>204</v>
      </c>
    </row>
    <row r="62" spans="1:13" x14ac:dyDescent="0.2">
      <c r="A62" s="51" t="s">
        <v>293</v>
      </c>
      <c r="B62" s="51">
        <v>0.13</v>
      </c>
      <c r="C62" s="51">
        <v>97.81</v>
      </c>
      <c r="D62" s="51" t="s">
        <v>211</v>
      </c>
      <c r="E62" s="51" t="s">
        <v>212</v>
      </c>
      <c r="F62" s="51" t="s">
        <v>213</v>
      </c>
      <c r="G62" s="51" t="s">
        <v>215</v>
      </c>
      <c r="H62" s="51" t="s">
        <v>227</v>
      </c>
      <c r="I62" s="51" t="s">
        <v>214</v>
      </c>
      <c r="J62" s="51" t="s">
        <v>167</v>
      </c>
      <c r="K62" s="51">
        <v>80374</v>
      </c>
      <c r="L62" s="51">
        <v>94983</v>
      </c>
      <c r="M62" s="47" t="s">
        <v>168</v>
      </c>
    </row>
    <row r="63" spans="1:13" x14ac:dyDescent="0.2">
      <c r="A63" s="51" t="s">
        <v>294</v>
      </c>
      <c r="B63" s="51">
        <v>0.13</v>
      </c>
      <c r="C63" s="51">
        <v>97.62</v>
      </c>
      <c r="D63" s="51" t="s">
        <v>211</v>
      </c>
      <c r="E63" s="51" t="s">
        <v>212</v>
      </c>
      <c r="F63" s="51" t="s">
        <v>213</v>
      </c>
      <c r="G63" s="51" t="s">
        <v>215</v>
      </c>
      <c r="H63" s="51" t="s">
        <v>227</v>
      </c>
      <c r="I63" s="51" t="s">
        <v>214</v>
      </c>
      <c r="J63" s="51" t="s">
        <v>170</v>
      </c>
      <c r="K63" s="51">
        <v>80374</v>
      </c>
      <c r="L63" s="51">
        <v>94983</v>
      </c>
      <c r="M63" s="47" t="s">
        <v>168</v>
      </c>
    </row>
    <row r="64" spans="1:13" x14ac:dyDescent="0.2">
      <c r="A64" s="51" t="s">
        <v>295</v>
      </c>
      <c r="B64" s="51">
        <v>1.5</v>
      </c>
      <c r="C64" s="51">
        <v>96.3</v>
      </c>
      <c r="D64" s="51" t="s">
        <v>211</v>
      </c>
      <c r="E64" s="51" t="s">
        <v>212</v>
      </c>
      <c r="F64" s="51" t="s">
        <v>213</v>
      </c>
      <c r="G64" s="51" t="s">
        <v>215</v>
      </c>
      <c r="H64" s="51" t="s">
        <v>227</v>
      </c>
      <c r="I64" s="51" t="s">
        <v>214</v>
      </c>
      <c r="J64" s="51" t="s">
        <v>166</v>
      </c>
      <c r="K64" s="51">
        <v>34660</v>
      </c>
      <c r="L64" s="51">
        <v>49269</v>
      </c>
      <c r="M64" s="47" t="s">
        <v>168</v>
      </c>
    </row>
    <row r="65" spans="1:13" x14ac:dyDescent="0.2">
      <c r="A65" s="51" t="s">
        <v>296</v>
      </c>
      <c r="B65" s="51">
        <v>2.65</v>
      </c>
      <c r="C65" s="51">
        <v>96.19</v>
      </c>
      <c r="D65" s="51" t="s">
        <v>211</v>
      </c>
      <c r="E65" s="51" t="s">
        <v>212</v>
      </c>
      <c r="F65" s="51" t="s">
        <v>213</v>
      </c>
      <c r="G65" s="51" t="s">
        <v>215</v>
      </c>
      <c r="H65" s="51" t="s">
        <v>227</v>
      </c>
      <c r="I65" s="51" t="s">
        <v>214</v>
      </c>
      <c r="J65" s="51" t="s">
        <v>167</v>
      </c>
      <c r="K65" s="51">
        <v>34660</v>
      </c>
      <c r="L65" s="51">
        <v>49269</v>
      </c>
      <c r="M65" s="47" t="s">
        <v>168</v>
      </c>
    </row>
    <row r="66" spans="1:13" x14ac:dyDescent="0.2">
      <c r="A66" s="51" t="s">
        <v>297</v>
      </c>
      <c r="B66" s="51">
        <v>1.21</v>
      </c>
      <c r="C66" s="51">
        <v>96.62</v>
      </c>
      <c r="D66" s="51" t="s">
        <v>211</v>
      </c>
      <c r="E66" s="51" t="s">
        <v>212</v>
      </c>
      <c r="F66" s="51" t="s">
        <v>213</v>
      </c>
      <c r="G66" s="51" t="s">
        <v>215</v>
      </c>
      <c r="H66" s="51" t="s">
        <v>227</v>
      </c>
      <c r="I66" s="51" t="s">
        <v>214</v>
      </c>
      <c r="J66" s="51" t="s">
        <v>170</v>
      </c>
      <c r="K66" s="51">
        <v>51691</v>
      </c>
      <c r="L66" s="51">
        <v>66300</v>
      </c>
      <c r="M66" s="47" t="s">
        <v>168</v>
      </c>
    </row>
    <row r="67" spans="1:13" x14ac:dyDescent="0.2">
      <c r="A67" s="51" t="s">
        <v>298</v>
      </c>
      <c r="B67" s="51">
        <v>1.02</v>
      </c>
      <c r="C67" s="51">
        <v>96.06</v>
      </c>
      <c r="D67" s="51" t="s">
        <v>211</v>
      </c>
      <c r="E67" s="51" t="s">
        <v>212</v>
      </c>
      <c r="F67" s="51" t="s">
        <v>213</v>
      </c>
      <c r="G67" s="51" t="s">
        <v>215</v>
      </c>
      <c r="H67" s="51" t="s">
        <v>227</v>
      </c>
      <c r="I67" s="51" t="s">
        <v>214</v>
      </c>
      <c r="J67" s="51" t="s">
        <v>166</v>
      </c>
      <c r="K67" s="51">
        <v>34660</v>
      </c>
      <c r="L67" s="51">
        <v>49269</v>
      </c>
      <c r="M67" s="47" t="s">
        <v>168</v>
      </c>
    </row>
    <row r="68" spans="1:13" x14ac:dyDescent="0.2">
      <c r="A68" s="52" t="s">
        <v>299</v>
      </c>
      <c r="B68" s="52">
        <v>0.63</v>
      </c>
      <c r="C68" s="52">
        <v>96.61</v>
      </c>
      <c r="D68" s="52" t="s">
        <v>211</v>
      </c>
      <c r="E68" s="52" t="s">
        <v>212</v>
      </c>
      <c r="F68" s="52" t="s">
        <v>213</v>
      </c>
      <c r="G68" s="52" t="s">
        <v>215</v>
      </c>
      <c r="H68" s="52" t="s">
        <v>227</v>
      </c>
      <c r="I68" s="52" t="s">
        <v>214</v>
      </c>
      <c r="J68" s="52" t="s">
        <v>172</v>
      </c>
      <c r="K68" s="52">
        <v>9662</v>
      </c>
      <c r="L68" s="52">
        <v>24271</v>
      </c>
      <c r="M68" s="48" t="s">
        <v>168</v>
      </c>
    </row>
    <row r="69" spans="1:13" x14ac:dyDescent="0.2">
      <c r="A69" s="51" t="s">
        <v>300</v>
      </c>
      <c r="B69" s="51">
        <v>1.02</v>
      </c>
      <c r="C69" s="51">
        <v>96.24</v>
      </c>
      <c r="D69" s="51" t="s">
        <v>211</v>
      </c>
      <c r="E69" s="51" t="s">
        <v>212</v>
      </c>
      <c r="F69" s="51" t="s">
        <v>213</v>
      </c>
      <c r="G69" s="51" t="s">
        <v>215</v>
      </c>
      <c r="H69" s="51" t="s">
        <v>227</v>
      </c>
      <c r="I69" s="51" t="s">
        <v>214</v>
      </c>
      <c r="J69" s="51" t="s">
        <v>170</v>
      </c>
      <c r="K69" s="51">
        <v>9662</v>
      </c>
      <c r="L69" s="51">
        <v>24271</v>
      </c>
      <c r="M69" s="50" t="s">
        <v>168</v>
      </c>
    </row>
    <row r="70" spans="1:13" x14ac:dyDescent="0.2">
      <c r="A70" s="51" t="s">
        <v>301</v>
      </c>
      <c r="B70" s="51">
        <v>0.19</v>
      </c>
      <c r="C70" s="51">
        <v>94.84</v>
      </c>
      <c r="D70" s="51" t="s">
        <v>211</v>
      </c>
      <c r="E70" s="51" t="s">
        <v>212</v>
      </c>
      <c r="F70" s="51" t="s">
        <v>213</v>
      </c>
      <c r="G70" s="51" t="s">
        <v>215</v>
      </c>
      <c r="H70" s="51" t="s">
        <v>227</v>
      </c>
      <c r="I70" s="51" t="s">
        <v>214</v>
      </c>
      <c r="J70" s="51" t="s">
        <v>170</v>
      </c>
      <c r="K70" s="51">
        <v>6330</v>
      </c>
      <c r="L70" s="51">
        <v>33799</v>
      </c>
      <c r="M70" s="47" t="s">
        <v>192</v>
      </c>
    </row>
    <row r="71" spans="1:13" x14ac:dyDescent="0.2">
      <c r="A71" s="51" t="s">
        <v>302</v>
      </c>
      <c r="B71" s="51">
        <v>0.38</v>
      </c>
      <c r="C71" s="51">
        <v>95.37</v>
      </c>
      <c r="D71" s="51" t="s">
        <v>211</v>
      </c>
      <c r="E71" s="51" t="s">
        <v>212</v>
      </c>
      <c r="F71" s="51" t="s">
        <v>213</v>
      </c>
      <c r="G71" s="51" t="s">
        <v>215</v>
      </c>
      <c r="H71" s="51" t="s">
        <v>227</v>
      </c>
      <c r="I71" s="51" t="s">
        <v>214</v>
      </c>
      <c r="J71" s="51" t="s">
        <v>167</v>
      </c>
      <c r="K71" s="51">
        <v>6330</v>
      </c>
      <c r="L71" s="51">
        <v>33799</v>
      </c>
      <c r="M71" s="47" t="s">
        <v>192</v>
      </c>
    </row>
    <row r="72" spans="1:13" x14ac:dyDescent="0.2">
      <c r="A72" s="51" t="s">
        <v>303</v>
      </c>
      <c r="B72" s="51">
        <v>0.38</v>
      </c>
      <c r="C72" s="51">
        <v>95.65</v>
      </c>
      <c r="D72" s="51" t="s">
        <v>211</v>
      </c>
      <c r="E72" s="51" t="s">
        <v>212</v>
      </c>
      <c r="F72" s="51" t="s">
        <v>213</v>
      </c>
      <c r="G72" s="51" t="s">
        <v>215</v>
      </c>
      <c r="H72" s="51" t="s">
        <v>227</v>
      </c>
      <c r="I72" s="51" t="s">
        <v>214</v>
      </c>
      <c r="J72" s="51" t="s">
        <v>165</v>
      </c>
      <c r="K72" s="51">
        <v>6330</v>
      </c>
      <c r="L72" s="51">
        <v>33799</v>
      </c>
      <c r="M72" s="47" t="s">
        <v>192</v>
      </c>
    </row>
    <row r="73" spans="1:13" x14ac:dyDescent="0.2">
      <c r="A73" s="51" t="s">
        <v>304</v>
      </c>
      <c r="B73" s="51">
        <v>0</v>
      </c>
      <c r="C73" s="51">
        <v>96.6</v>
      </c>
      <c r="D73" s="51" t="s">
        <v>211</v>
      </c>
      <c r="E73" s="51" t="s">
        <v>212</v>
      </c>
      <c r="F73" s="51" t="s">
        <v>213</v>
      </c>
      <c r="G73" s="51" t="s">
        <v>215</v>
      </c>
      <c r="H73" s="51" t="s">
        <v>227</v>
      </c>
      <c r="I73" s="51" t="s">
        <v>214</v>
      </c>
      <c r="J73" s="51" t="s">
        <v>165</v>
      </c>
      <c r="K73" s="51">
        <v>7145</v>
      </c>
      <c r="L73" s="51">
        <v>34614</v>
      </c>
      <c r="M73" s="47" t="s">
        <v>192</v>
      </c>
    </row>
    <row r="74" spans="1:13" x14ac:dyDescent="0.2">
      <c r="A74" s="51" t="s">
        <v>305</v>
      </c>
      <c r="B74" s="51">
        <v>0</v>
      </c>
      <c r="C74" s="51">
        <v>96.6</v>
      </c>
      <c r="D74" s="51" t="s">
        <v>211</v>
      </c>
      <c r="E74" s="51" t="s">
        <v>212</v>
      </c>
      <c r="F74" s="51" t="s">
        <v>213</v>
      </c>
      <c r="G74" s="51" t="s">
        <v>215</v>
      </c>
      <c r="H74" s="51" t="s">
        <v>227</v>
      </c>
      <c r="I74" s="51" t="s">
        <v>214</v>
      </c>
      <c r="J74" s="51" t="s">
        <v>174</v>
      </c>
      <c r="K74" s="51">
        <v>7145</v>
      </c>
      <c r="L74" s="51">
        <v>34614</v>
      </c>
      <c r="M74" s="47" t="s">
        <v>192</v>
      </c>
    </row>
    <row r="75" spans="1:13" x14ac:dyDescent="0.2">
      <c r="A75" s="51" t="s">
        <v>306</v>
      </c>
      <c r="B75" s="51">
        <v>0</v>
      </c>
      <c r="C75" s="51">
        <v>96.6</v>
      </c>
      <c r="D75" s="51" t="s">
        <v>211</v>
      </c>
      <c r="E75" s="51" t="s">
        <v>212</v>
      </c>
      <c r="F75" s="51" t="s">
        <v>213</v>
      </c>
      <c r="G75" s="51" t="s">
        <v>215</v>
      </c>
      <c r="H75" s="51" t="s">
        <v>227</v>
      </c>
      <c r="I75" s="51" t="s">
        <v>214</v>
      </c>
      <c r="J75" s="51" t="s">
        <v>173</v>
      </c>
      <c r="K75" s="51">
        <v>7145</v>
      </c>
      <c r="L75" s="51">
        <v>34614</v>
      </c>
      <c r="M75" s="47" t="s">
        <v>192</v>
      </c>
    </row>
    <row r="76" spans="1:13" x14ac:dyDescent="0.2">
      <c r="A76" s="51" t="s">
        <v>307</v>
      </c>
      <c r="B76" s="51">
        <v>0.38</v>
      </c>
      <c r="C76" s="51">
        <v>94.97</v>
      </c>
      <c r="D76" s="51" t="s">
        <v>211</v>
      </c>
      <c r="E76" s="51" t="s">
        <v>212</v>
      </c>
      <c r="F76" s="51" t="s">
        <v>213</v>
      </c>
      <c r="G76" s="51" t="s">
        <v>215</v>
      </c>
      <c r="H76" s="51" t="s">
        <v>227</v>
      </c>
      <c r="I76" s="51" t="s">
        <v>214</v>
      </c>
      <c r="J76" s="51" t="s">
        <v>166</v>
      </c>
      <c r="K76" s="51">
        <v>7144</v>
      </c>
      <c r="L76" s="51">
        <v>34613</v>
      </c>
      <c r="M76" s="47" t="s">
        <v>192</v>
      </c>
    </row>
    <row r="77" spans="1:13" x14ac:dyDescent="0.2">
      <c r="A77" s="51" t="s">
        <v>308</v>
      </c>
      <c r="B77" s="51">
        <v>0.38</v>
      </c>
      <c r="C77" s="51">
        <v>95.05</v>
      </c>
      <c r="D77" s="51" t="s">
        <v>211</v>
      </c>
      <c r="E77" s="51" t="s">
        <v>212</v>
      </c>
      <c r="F77" s="51" t="s">
        <v>213</v>
      </c>
      <c r="G77" s="51" t="s">
        <v>215</v>
      </c>
      <c r="H77" s="51" t="s">
        <v>227</v>
      </c>
      <c r="I77" s="51" t="s">
        <v>214</v>
      </c>
      <c r="J77" s="51" t="s">
        <v>167</v>
      </c>
      <c r="K77" s="51">
        <v>7546</v>
      </c>
      <c r="L77" s="51">
        <v>35015</v>
      </c>
      <c r="M77" s="47" t="s">
        <v>192</v>
      </c>
    </row>
    <row r="78" spans="1:13" x14ac:dyDescent="0.2">
      <c r="A78" s="51" t="s">
        <v>309</v>
      </c>
      <c r="B78" s="51">
        <v>2.09</v>
      </c>
      <c r="C78" s="51">
        <v>94.39</v>
      </c>
      <c r="D78" s="51" t="s">
        <v>211</v>
      </c>
      <c r="E78" s="51" t="s">
        <v>212</v>
      </c>
      <c r="F78" s="51" t="s">
        <v>213</v>
      </c>
      <c r="G78" s="51" t="s">
        <v>215</v>
      </c>
      <c r="H78" s="51" t="s">
        <v>227</v>
      </c>
      <c r="I78" s="51" t="s">
        <v>214</v>
      </c>
      <c r="J78" s="51" t="s">
        <v>167</v>
      </c>
      <c r="K78" s="51">
        <v>1384</v>
      </c>
      <c r="L78" s="51">
        <v>12125</v>
      </c>
      <c r="M78" s="47" t="s">
        <v>199</v>
      </c>
    </row>
    <row r="79" spans="1:13" x14ac:dyDescent="0.2">
      <c r="A79" s="51" t="s">
        <v>310</v>
      </c>
      <c r="B79" s="51">
        <v>1.02</v>
      </c>
      <c r="C79" s="51">
        <v>90.35</v>
      </c>
      <c r="D79" s="51" t="s">
        <v>211</v>
      </c>
      <c r="E79" s="51" t="s">
        <v>212</v>
      </c>
      <c r="F79" s="51" t="s">
        <v>213</v>
      </c>
      <c r="G79" s="51" t="s">
        <v>215</v>
      </c>
      <c r="H79" s="51" t="s">
        <v>227</v>
      </c>
      <c r="I79" s="51" t="s">
        <v>214</v>
      </c>
      <c r="J79" s="51" t="s">
        <v>166</v>
      </c>
      <c r="K79" s="51">
        <v>1789</v>
      </c>
      <c r="L79" s="51">
        <v>12530</v>
      </c>
      <c r="M79" s="47" t="s">
        <v>199</v>
      </c>
    </row>
    <row r="80" spans="1:13" x14ac:dyDescent="0.2">
      <c r="A80" s="51" t="s">
        <v>311</v>
      </c>
      <c r="B80" s="51">
        <v>0.82</v>
      </c>
      <c r="C80" s="51">
        <v>93.86</v>
      </c>
      <c r="D80" s="51" t="s">
        <v>211</v>
      </c>
      <c r="E80" s="51" t="s">
        <v>212</v>
      </c>
      <c r="F80" s="51" t="s">
        <v>213</v>
      </c>
      <c r="G80" s="51" t="s">
        <v>215</v>
      </c>
      <c r="H80" s="51" t="s">
        <v>227</v>
      </c>
      <c r="I80" s="51" t="s">
        <v>214</v>
      </c>
      <c r="J80" s="51" t="s">
        <v>172</v>
      </c>
      <c r="K80" s="51">
        <v>4222</v>
      </c>
      <c r="L80" s="51">
        <v>14018</v>
      </c>
      <c r="M80" s="47" t="s">
        <v>195</v>
      </c>
    </row>
    <row r="81" spans="1:13" x14ac:dyDescent="0.2">
      <c r="A81" s="51" t="s">
        <v>312</v>
      </c>
      <c r="B81" s="51">
        <v>1.08</v>
      </c>
      <c r="C81" s="51">
        <v>91.44</v>
      </c>
      <c r="D81" s="51" t="s">
        <v>211</v>
      </c>
      <c r="E81" s="51" t="s">
        <v>212</v>
      </c>
      <c r="F81" s="51" t="s">
        <v>213</v>
      </c>
      <c r="G81" s="51" t="s">
        <v>215</v>
      </c>
      <c r="H81" s="51" t="s">
        <v>227</v>
      </c>
      <c r="I81" s="51" t="s">
        <v>214</v>
      </c>
      <c r="J81" s="51" t="s">
        <v>174</v>
      </c>
      <c r="K81" s="51">
        <v>4222</v>
      </c>
      <c r="L81" s="51">
        <v>14018</v>
      </c>
      <c r="M81" s="47" t="s">
        <v>195</v>
      </c>
    </row>
    <row r="82" spans="1:13" x14ac:dyDescent="0.2">
      <c r="A82" s="51" t="s">
        <v>313</v>
      </c>
      <c r="B82" s="51">
        <v>0.61</v>
      </c>
      <c r="C82" s="51">
        <v>96.16</v>
      </c>
      <c r="D82" s="51" t="s">
        <v>211</v>
      </c>
      <c r="E82" s="51" t="s">
        <v>212</v>
      </c>
      <c r="F82" s="51" t="s">
        <v>213</v>
      </c>
      <c r="G82" s="51" t="s">
        <v>215</v>
      </c>
      <c r="H82" s="51" t="s">
        <v>222</v>
      </c>
      <c r="I82" s="51" t="s">
        <v>223</v>
      </c>
      <c r="J82" s="51" t="s">
        <v>167</v>
      </c>
      <c r="K82" s="51">
        <v>5341</v>
      </c>
      <c r="L82" s="51">
        <v>15262</v>
      </c>
      <c r="M82" s="47" t="s">
        <v>184</v>
      </c>
    </row>
    <row r="83" spans="1:13" x14ac:dyDescent="0.2">
      <c r="A83" s="51" t="s">
        <v>314</v>
      </c>
      <c r="B83" s="51">
        <v>1.89</v>
      </c>
      <c r="C83" s="51">
        <v>93.62</v>
      </c>
      <c r="D83" s="51" t="s">
        <v>211</v>
      </c>
      <c r="E83" s="51" t="s">
        <v>212</v>
      </c>
      <c r="F83" s="51" t="s">
        <v>213</v>
      </c>
      <c r="G83" s="51" t="s">
        <v>215</v>
      </c>
      <c r="H83" s="51" t="s">
        <v>222</v>
      </c>
      <c r="I83" s="51" t="s">
        <v>223</v>
      </c>
      <c r="J83" s="51" t="s">
        <v>167</v>
      </c>
      <c r="K83" s="51">
        <v>5341</v>
      </c>
      <c r="L83" s="51">
        <v>15262</v>
      </c>
      <c r="M83" s="47" t="s">
        <v>184</v>
      </c>
    </row>
    <row r="84" spans="1:13" x14ac:dyDescent="0.2">
      <c r="A84" s="51" t="s">
        <v>315</v>
      </c>
      <c r="B84" s="51">
        <v>1.55</v>
      </c>
      <c r="C84" s="51">
        <v>98.09</v>
      </c>
      <c r="D84" s="51" t="s">
        <v>211</v>
      </c>
      <c r="E84" s="51" t="s">
        <v>212</v>
      </c>
      <c r="F84" s="51" t="s">
        <v>213</v>
      </c>
      <c r="G84" s="51" t="s">
        <v>215</v>
      </c>
      <c r="H84" s="51" t="s">
        <v>222</v>
      </c>
      <c r="I84" s="51" t="s">
        <v>223</v>
      </c>
      <c r="J84" s="51" t="s">
        <v>165</v>
      </c>
      <c r="K84" s="51">
        <v>5169</v>
      </c>
      <c r="L84" s="51">
        <v>15090</v>
      </c>
      <c r="M84" s="47" t="s">
        <v>184</v>
      </c>
    </row>
    <row r="85" spans="1:13" x14ac:dyDescent="0.2">
      <c r="A85" s="51" t="s">
        <v>316</v>
      </c>
      <c r="B85" s="51">
        <v>1.26</v>
      </c>
      <c r="C85" s="51">
        <v>98.28</v>
      </c>
      <c r="D85" s="51" t="s">
        <v>211</v>
      </c>
      <c r="E85" s="51" t="s">
        <v>212</v>
      </c>
      <c r="F85" s="51" t="s">
        <v>213</v>
      </c>
      <c r="G85" s="51" t="s">
        <v>215</v>
      </c>
      <c r="H85" s="51" t="s">
        <v>222</v>
      </c>
      <c r="I85" s="51" t="s">
        <v>223</v>
      </c>
      <c r="J85" s="51" t="s">
        <v>167</v>
      </c>
      <c r="K85" s="51">
        <v>5169</v>
      </c>
      <c r="L85" s="51">
        <v>15090</v>
      </c>
      <c r="M85" s="47" t="s">
        <v>184</v>
      </c>
    </row>
    <row r="86" spans="1:13" x14ac:dyDescent="0.2">
      <c r="A86" s="51" t="s">
        <v>317</v>
      </c>
      <c r="B86" s="51">
        <v>1.57</v>
      </c>
      <c r="C86" s="51">
        <v>93.43</v>
      </c>
      <c r="D86" s="51" t="s">
        <v>211</v>
      </c>
      <c r="E86" s="51" t="s">
        <v>212</v>
      </c>
      <c r="F86" s="51" t="s">
        <v>213</v>
      </c>
      <c r="G86" s="51" t="s">
        <v>215</v>
      </c>
      <c r="H86" s="51" t="s">
        <v>222</v>
      </c>
      <c r="I86" s="51" t="s">
        <v>223</v>
      </c>
      <c r="J86" s="51" t="s">
        <v>167</v>
      </c>
      <c r="K86" s="51">
        <v>5341</v>
      </c>
      <c r="L86" s="51">
        <v>15262</v>
      </c>
      <c r="M86" s="47" t="s">
        <v>184</v>
      </c>
    </row>
    <row r="87" spans="1:13" x14ac:dyDescent="0.2">
      <c r="A87" s="51" t="s">
        <v>318</v>
      </c>
      <c r="B87" s="51">
        <v>0.8</v>
      </c>
      <c r="C87" s="51">
        <v>96.68</v>
      </c>
      <c r="D87" s="51" t="s">
        <v>211</v>
      </c>
      <c r="E87" s="51" t="s">
        <v>212</v>
      </c>
      <c r="F87" s="51" t="s">
        <v>213</v>
      </c>
      <c r="G87" s="51" t="s">
        <v>215</v>
      </c>
      <c r="H87" s="51" t="s">
        <v>222</v>
      </c>
      <c r="I87" s="51" t="s">
        <v>223</v>
      </c>
      <c r="J87" s="51" t="s">
        <v>165</v>
      </c>
      <c r="K87" s="51">
        <v>5341</v>
      </c>
      <c r="L87" s="51">
        <v>15262</v>
      </c>
      <c r="M87" s="47" t="s">
        <v>184</v>
      </c>
    </row>
    <row r="88" spans="1:13" x14ac:dyDescent="0.2">
      <c r="A88" s="51" t="s">
        <v>319</v>
      </c>
      <c r="B88" s="51">
        <v>0.41</v>
      </c>
      <c r="C88" s="51">
        <v>97.71</v>
      </c>
      <c r="D88" s="51" t="s">
        <v>211</v>
      </c>
      <c r="E88" s="51" t="s">
        <v>212</v>
      </c>
      <c r="F88" s="51" t="s">
        <v>213</v>
      </c>
      <c r="G88" s="51" t="s">
        <v>215</v>
      </c>
      <c r="H88" s="51" t="s">
        <v>222</v>
      </c>
      <c r="I88" s="51" t="s">
        <v>223</v>
      </c>
      <c r="J88" s="51" t="s">
        <v>167</v>
      </c>
      <c r="K88" s="51">
        <v>6867</v>
      </c>
      <c r="L88" s="51">
        <v>16788</v>
      </c>
      <c r="M88" s="47" t="s">
        <v>184</v>
      </c>
    </row>
    <row r="89" spans="1:13" x14ac:dyDescent="0.2">
      <c r="A89" s="51" t="s">
        <v>320</v>
      </c>
      <c r="B89" s="51">
        <v>0.57999999999999996</v>
      </c>
      <c r="C89" s="51">
        <v>97.45</v>
      </c>
      <c r="D89" s="51" t="s">
        <v>211</v>
      </c>
      <c r="E89" s="51" t="s">
        <v>212</v>
      </c>
      <c r="F89" s="51" t="s">
        <v>213</v>
      </c>
      <c r="G89" s="51" t="s">
        <v>215</v>
      </c>
      <c r="H89" s="51" t="s">
        <v>222</v>
      </c>
      <c r="I89" s="51" t="s">
        <v>223</v>
      </c>
      <c r="J89" s="51" t="s">
        <v>165</v>
      </c>
      <c r="K89" s="51">
        <v>1391</v>
      </c>
      <c r="L89" s="51">
        <v>11312</v>
      </c>
      <c r="M89" s="47" t="s">
        <v>195</v>
      </c>
    </row>
    <row r="90" spans="1:13" x14ac:dyDescent="0.2">
      <c r="A90" s="51" t="s">
        <v>321</v>
      </c>
      <c r="B90" s="51">
        <v>0.59</v>
      </c>
      <c r="C90" s="51">
        <v>97.61</v>
      </c>
      <c r="D90" s="51" t="s">
        <v>211</v>
      </c>
      <c r="E90" s="51" t="s">
        <v>212</v>
      </c>
      <c r="F90" s="51" t="s">
        <v>213</v>
      </c>
      <c r="G90" s="51" t="s">
        <v>215</v>
      </c>
      <c r="H90" s="51" t="s">
        <v>222</v>
      </c>
      <c r="I90" s="51" t="s">
        <v>223</v>
      </c>
      <c r="J90" s="51" t="s">
        <v>166</v>
      </c>
      <c r="K90" s="51">
        <v>1391</v>
      </c>
      <c r="L90" s="51">
        <v>11312</v>
      </c>
      <c r="M90" s="47" t="s">
        <v>195</v>
      </c>
    </row>
    <row r="91" spans="1:13" x14ac:dyDescent="0.2">
      <c r="A91" s="51" t="s">
        <v>322</v>
      </c>
      <c r="B91" s="51">
        <v>0.6</v>
      </c>
      <c r="C91" s="51">
        <v>97.34</v>
      </c>
      <c r="D91" s="51" t="s">
        <v>211</v>
      </c>
      <c r="E91" s="51" t="s">
        <v>212</v>
      </c>
      <c r="F91" s="51" t="s">
        <v>213</v>
      </c>
      <c r="G91" s="51" t="s">
        <v>215</v>
      </c>
      <c r="H91" s="51" t="s">
        <v>222</v>
      </c>
      <c r="I91" s="51" t="s">
        <v>223</v>
      </c>
      <c r="J91" s="51" t="s">
        <v>165</v>
      </c>
      <c r="K91" s="51">
        <v>1391</v>
      </c>
      <c r="L91" s="51">
        <v>11312</v>
      </c>
      <c r="M91" s="47" t="s">
        <v>195</v>
      </c>
    </row>
    <row r="92" spans="1:13" x14ac:dyDescent="0.2">
      <c r="A92" s="51" t="s">
        <v>323</v>
      </c>
      <c r="B92" s="51">
        <v>0.38</v>
      </c>
      <c r="C92" s="51">
        <v>98.06</v>
      </c>
      <c r="D92" s="51" t="s">
        <v>211</v>
      </c>
      <c r="E92" s="51" t="s">
        <v>212</v>
      </c>
      <c r="F92" s="51" t="s">
        <v>213</v>
      </c>
      <c r="G92" s="51" t="s">
        <v>215</v>
      </c>
      <c r="H92" s="51" t="s">
        <v>216</v>
      </c>
      <c r="I92" s="51" t="s">
        <v>224</v>
      </c>
      <c r="J92" s="51" t="s">
        <v>183</v>
      </c>
      <c r="K92" s="51">
        <v>2650</v>
      </c>
      <c r="L92" s="51">
        <v>12492</v>
      </c>
      <c r="M92" s="47" t="s">
        <v>184</v>
      </c>
    </row>
    <row r="93" spans="1:13" x14ac:dyDescent="0.2">
      <c r="A93" s="51" t="s">
        <v>324</v>
      </c>
      <c r="B93" s="51">
        <v>0.38</v>
      </c>
      <c r="C93" s="51">
        <v>98.06</v>
      </c>
      <c r="D93" s="51" t="s">
        <v>211</v>
      </c>
      <c r="E93" s="51" t="s">
        <v>212</v>
      </c>
      <c r="F93" s="51" t="s">
        <v>213</v>
      </c>
      <c r="G93" s="51" t="s">
        <v>215</v>
      </c>
      <c r="H93" s="51" t="s">
        <v>216</v>
      </c>
      <c r="I93" s="51" t="s">
        <v>224</v>
      </c>
      <c r="J93" s="51" t="s">
        <v>167</v>
      </c>
      <c r="K93" s="51">
        <v>2650</v>
      </c>
      <c r="L93" s="51">
        <v>12492</v>
      </c>
      <c r="M93" s="47" t="s">
        <v>184</v>
      </c>
    </row>
    <row r="94" spans="1:13" x14ac:dyDescent="0.2">
      <c r="A94" s="51" t="s">
        <v>325</v>
      </c>
      <c r="B94" s="51">
        <v>0.38</v>
      </c>
      <c r="C94" s="51">
        <v>98.06</v>
      </c>
      <c r="D94" s="51" t="s">
        <v>211</v>
      </c>
      <c r="E94" s="51" t="s">
        <v>212</v>
      </c>
      <c r="F94" s="51" t="s">
        <v>213</v>
      </c>
      <c r="G94" s="51" t="s">
        <v>215</v>
      </c>
      <c r="H94" s="51" t="s">
        <v>216</v>
      </c>
      <c r="I94" s="51" t="s">
        <v>224</v>
      </c>
      <c r="J94" s="51" t="s">
        <v>182</v>
      </c>
      <c r="K94" s="51">
        <v>2829</v>
      </c>
      <c r="L94" s="51">
        <v>12671</v>
      </c>
      <c r="M94" s="47" t="s">
        <v>184</v>
      </c>
    </row>
    <row r="95" spans="1:13" x14ac:dyDescent="0.2">
      <c r="A95" s="51" t="s">
        <v>326</v>
      </c>
      <c r="B95" s="51">
        <v>0.38</v>
      </c>
      <c r="C95" s="51">
        <v>95.49</v>
      </c>
      <c r="D95" s="51" t="s">
        <v>211</v>
      </c>
      <c r="E95" s="51" t="s">
        <v>212</v>
      </c>
      <c r="F95" s="51" t="s">
        <v>213</v>
      </c>
      <c r="G95" s="51" t="s">
        <v>215</v>
      </c>
      <c r="H95" s="51" t="s">
        <v>216</v>
      </c>
      <c r="I95" s="51" t="s">
        <v>224</v>
      </c>
      <c r="J95" s="51" t="s">
        <v>181</v>
      </c>
      <c r="K95" s="51">
        <v>4222</v>
      </c>
      <c r="L95" s="51">
        <v>14064</v>
      </c>
      <c r="M95" s="47" t="s">
        <v>184</v>
      </c>
    </row>
    <row r="96" spans="1:13" x14ac:dyDescent="0.2">
      <c r="A96" s="51" t="s">
        <v>327</v>
      </c>
      <c r="B96" s="51">
        <v>0.38</v>
      </c>
      <c r="C96" s="51">
        <v>97.87</v>
      </c>
      <c r="D96" s="51" t="s">
        <v>211</v>
      </c>
      <c r="E96" s="51" t="s">
        <v>212</v>
      </c>
      <c r="F96" s="51" t="s">
        <v>213</v>
      </c>
      <c r="G96" s="51" t="s">
        <v>215</v>
      </c>
      <c r="H96" s="51" t="s">
        <v>216</v>
      </c>
      <c r="I96" s="51" t="s">
        <v>224</v>
      </c>
      <c r="J96" s="51" t="s">
        <v>183</v>
      </c>
      <c r="K96" s="51">
        <v>4222</v>
      </c>
      <c r="L96" s="51">
        <v>14064</v>
      </c>
      <c r="M96" s="50" t="s">
        <v>184</v>
      </c>
    </row>
    <row r="97" spans="1:13" x14ac:dyDescent="0.2">
      <c r="A97" s="51" t="s">
        <v>328</v>
      </c>
      <c r="B97" s="51">
        <v>0.38</v>
      </c>
      <c r="C97" s="51">
        <v>98.16</v>
      </c>
      <c r="D97" s="51" t="s">
        <v>211</v>
      </c>
      <c r="E97" s="51" t="s">
        <v>212</v>
      </c>
      <c r="F97" s="51" t="s">
        <v>213</v>
      </c>
      <c r="G97" s="51" t="s">
        <v>215</v>
      </c>
      <c r="H97" s="51" t="s">
        <v>216</v>
      </c>
      <c r="I97" s="51" t="s">
        <v>224</v>
      </c>
      <c r="J97" s="51" t="s">
        <v>167</v>
      </c>
      <c r="K97" s="51">
        <v>4222</v>
      </c>
      <c r="L97" s="51">
        <v>14064</v>
      </c>
      <c r="M97" s="47" t="s">
        <v>184</v>
      </c>
    </row>
    <row r="98" spans="1:13" x14ac:dyDescent="0.2">
      <c r="A98" s="51" t="s">
        <v>329</v>
      </c>
      <c r="B98" s="51">
        <v>0.38</v>
      </c>
      <c r="C98" s="51">
        <v>98.21</v>
      </c>
      <c r="D98" s="51" t="s">
        <v>211</v>
      </c>
      <c r="E98" s="51" t="s">
        <v>212</v>
      </c>
      <c r="F98" s="51" t="s">
        <v>213</v>
      </c>
      <c r="G98" s="51" t="s">
        <v>215</v>
      </c>
      <c r="H98" s="51" t="s">
        <v>216</v>
      </c>
      <c r="I98" s="51" t="s">
        <v>224</v>
      </c>
      <c r="J98" s="51" t="s">
        <v>183</v>
      </c>
      <c r="K98" s="51">
        <v>12759</v>
      </c>
      <c r="L98" s="51">
        <v>22601</v>
      </c>
      <c r="M98" s="47" t="s">
        <v>184</v>
      </c>
    </row>
    <row r="99" spans="1:13" x14ac:dyDescent="0.2">
      <c r="A99" s="51" t="s">
        <v>330</v>
      </c>
      <c r="B99" s="51">
        <v>0.38</v>
      </c>
      <c r="C99" s="51">
        <v>98.23</v>
      </c>
      <c r="D99" s="51" t="s">
        <v>211</v>
      </c>
      <c r="E99" s="51" t="s">
        <v>212</v>
      </c>
      <c r="F99" s="51" t="s">
        <v>213</v>
      </c>
      <c r="G99" s="51" t="s">
        <v>215</v>
      </c>
      <c r="H99" s="51" t="s">
        <v>216</v>
      </c>
      <c r="I99" s="51" t="s">
        <v>224</v>
      </c>
      <c r="J99" s="51" t="s">
        <v>167</v>
      </c>
      <c r="K99" s="51">
        <v>57929</v>
      </c>
      <c r="L99" s="51">
        <v>67771</v>
      </c>
      <c r="M99" s="47" t="s">
        <v>195</v>
      </c>
    </row>
    <row r="100" spans="1:13" x14ac:dyDescent="0.2">
      <c r="A100" s="51" t="s">
        <v>331</v>
      </c>
      <c r="B100" s="51">
        <v>0.56999999999999995</v>
      </c>
      <c r="C100" s="51">
        <v>96.12</v>
      </c>
      <c r="D100" s="51" t="s">
        <v>211</v>
      </c>
      <c r="E100" s="51" t="s">
        <v>212</v>
      </c>
      <c r="F100" s="51" t="s">
        <v>213</v>
      </c>
      <c r="G100" s="51" t="s">
        <v>215</v>
      </c>
      <c r="H100" s="51" t="s">
        <v>216</v>
      </c>
      <c r="I100" s="51" t="s">
        <v>226</v>
      </c>
      <c r="J100" s="51" t="s">
        <v>175</v>
      </c>
      <c r="K100" s="51">
        <v>54</v>
      </c>
      <c r="L100" s="51">
        <v>11614</v>
      </c>
      <c r="M100" s="47" t="s">
        <v>203</v>
      </c>
    </row>
    <row r="101" spans="1:13" x14ac:dyDescent="0.2">
      <c r="A101" s="51" t="s">
        <v>332</v>
      </c>
      <c r="B101" s="51">
        <v>0.56999999999999995</v>
      </c>
      <c r="C101" s="51">
        <v>93.8</v>
      </c>
      <c r="D101" s="51" t="s">
        <v>211</v>
      </c>
      <c r="E101" s="51" t="s">
        <v>212</v>
      </c>
      <c r="F101" s="51" t="s">
        <v>213</v>
      </c>
      <c r="G101" s="51" t="s">
        <v>215</v>
      </c>
      <c r="H101" s="51" t="s">
        <v>216</v>
      </c>
      <c r="I101" s="51" t="s">
        <v>226</v>
      </c>
      <c r="J101" s="51" t="s">
        <v>174</v>
      </c>
      <c r="K101" s="51">
        <v>5430</v>
      </c>
      <c r="L101" s="51">
        <v>16990</v>
      </c>
      <c r="M101" s="47" t="s">
        <v>203</v>
      </c>
    </row>
    <row r="102" spans="1:13" x14ac:dyDescent="0.2">
      <c r="A102" s="51" t="s">
        <v>333</v>
      </c>
      <c r="B102" s="51">
        <v>0.56999999999999995</v>
      </c>
      <c r="C102" s="51">
        <v>95.49</v>
      </c>
      <c r="D102" s="51" t="s">
        <v>211</v>
      </c>
      <c r="E102" s="51" t="s">
        <v>212</v>
      </c>
      <c r="F102" s="51" t="s">
        <v>213</v>
      </c>
      <c r="G102" s="51" t="s">
        <v>215</v>
      </c>
      <c r="H102" s="51" t="s">
        <v>216</v>
      </c>
      <c r="I102" s="51" t="s">
        <v>226</v>
      </c>
      <c r="J102" s="51" t="s">
        <v>166</v>
      </c>
      <c r="K102" s="51">
        <v>2421</v>
      </c>
      <c r="L102" s="51">
        <v>13981</v>
      </c>
      <c r="M102" s="47" t="s">
        <v>207</v>
      </c>
    </row>
    <row r="103" spans="1:13" x14ac:dyDescent="0.2">
      <c r="A103" s="51" t="s">
        <v>334</v>
      </c>
      <c r="B103" s="51">
        <v>0.56999999999999995</v>
      </c>
      <c r="C103" s="51">
        <v>93.99</v>
      </c>
      <c r="D103" s="51" t="s">
        <v>211</v>
      </c>
      <c r="E103" s="51" t="s">
        <v>212</v>
      </c>
      <c r="F103" s="51" t="s">
        <v>213</v>
      </c>
      <c r="G103" s="51" t="s">
        <v>215</v>
      </c>
      <c r="H103" s="51" t="s">
        <v>216</v>
      </c>
      <c r="I103" s="51" t="s">
        <v>226</v>
      </c>
      <c r="J103" s="51" t="s">
        <v>172</v>
      </c>
      <c r="K103" s="51">
        <v>34810</v>
      </c>
      <c r="L103" s="51">
        <v>46370</v>
      </c>
      <c r="M103" s="47" t="s">
        <v>207</v>
      </c>
    </row>
    <row r="104" spans="1:13" x14ac:dyDescent="0.2">
      <c r="A104" s="51" t="s">
        <v>335</v>
      </c>
      <c r="B104" s="51">
        <v>0.56999999999999995</v>
      </c>
      <c r="C104" s="51">
        <v>95.79</v>
      </c>
      <c r="D104" s="51" t="s">
        <v>211</v>
      </c>
      <c r="E104" s="51" t="s">
        <v>212</v>
      </c>
      <c r="F104" s="51" t="s">
        <v>213</v>
      </c>
      <c r="G104" s="51" t="s">
        <v>215</v>
      </c>
      <c r="H104" s="51" t="s">
        <v>216</v>
      </c>
      <c r="I104" s="51" t="s">
        <v>226</v>
      </c>
      <c r="J104" s="51" t="s">
        <v>166</v>
      </c>
      <c r="K104" s="51">
        <v>2421</v>
      </c>
      <c r="L104" s="51">
        <v>13981</v>
      </c>
      <c r="M104" s="47" t="s">
        <v>207</v>
      </c>
    </row>
    <row r="105" spans="1:13" x14ac:dyDescent="0.2">
      <c r="A105" s="51" t="s">
        <v>336</v>
      </c>
      <c r="B105" s="51">
        <v>0.26</v>
      </c>
      <c r="C105" s="51">
        <v>96.21</v>
      </c>
      <c r="D105" s="51" t="s">
        <v>211</v>
      </c>
      <c r="E105" s="51" t="s">
        <v>212</v>
      </c>
      <c r="F105" s="51" t="s">
        <v>213</v>
      </c>
      <c r="G105" s="51" t="s">
        <v>215</v>
      </c>
      <c r="H105" s="51" t="s">
        <v>216</v>
      </c>
      <c r="I105" s="51" t="s">
        <v>226</v>
      </c>
      <c r="J105" s="51" t="s">
        <v>176</v>
      </c>
      <c r="K105" s="51">
        <v>34810</v>
      </c>
      <c r="L105" s="51">
        <v>46370</v>
      </c>
      <c r="M105" s="47" t="s">
        <v>207</v>
      </c>
    </row>
    <row r="106" spans="1:13" x14ac:dyDescent="0.2">
      <c r="A106" s="51" t="s">
        <v>337</v>
      </c>
      <c r="B106" s="51">
        <v>0.56999999999999995</v>
      </c>
      <c r="C106" s="51">
        <v>96.79</v>
      </c>
      <c r="D106" s="51" t="s">
        <v>211</v>
      </c>
      <c r="E106" s="51" t="s">
        <v>212</v>
      </c>
      <c r="F106" s="51" t="s">
        <v>213</v>
      </c>
      <c r="G106" s="51" t="s">
        <v>215</v>
      </c>
      <c r="H106" s="51" t="s">
        <v>216</v>
      </c>
      <c r="I106" s="51" t="s">
        <v>226</v>
      </c>
      <c r="J106" s="51" t="s">
        <v>179</v>
      </c>
      <c r="K106" s="51">
        <v>29103</v>
      </c>
      <c r="L106" s="51">
        <v>40663</v>
      </c>
      <c r="M106" s="47" t="s">
        <v>207</v>
      </c>
    </row>
    <row r="107" spans="1:13" x14ac:dyDescent="0.2">
      <c r="A107" s="51" t="s">
        <v>338</v>
      </c>
      <c r="B107" s="51">
        <v>0.19</v>
      </c>
      <c r="C107" s="51">
        <v>96.05</v>
      </c>
      <c r="D107" s="51" t="s">
        <v>211</v>
      </c>
      <c r="E107" s="51" t="s">
        <v>212</v>
      </c>
      <c r="F107" s="51" t="s">
        <v>213</v>
      </c>
      <c r="G107" s="51" t="s">
        <v>215</v>
      </c>
      <c r="H107" s="51" t="s">
        <v>216</v>
      </c>
      <c r="I107" s="51" t="s">
        <v>226</v>
      </c>
      <c r="J107" s="51" t="s">
        <v>176</v>
      </c>
      <c r="K107" s="51">
        <v>34810</v>
      </c>
      <c r="L107" s="51">
        <v>46370</v>
      </c>
      <c r="M107" s="47" t="s">
        <v>207</v>
      </c>
    </row>
    <row r="108" spans="1:13" x14ac:dyDescent="0.2">
      <c r="A108" s="51" t="s">
        <v>339</v>
      </c>
      <c r="B108" s="51">
        <v>0</v>
      </c>
      <c r="C108" s="51">
        <v>99.01</v>
      </c>
      <c r="D108" s="51" t="s">
        <v>211</v>
      </c>
      <c r="E108" s="51" t="s">
        <v>212</v>
      </c>
      <c r="F108" s="51" t="s">
        <v>213</v>
      </c>
      <c r="G108" s="51" t="s">
        <v>215</v>
      </c>
      <c r="H108" s="51" t="s">
        <v>216</v>
      </c>
      <c r="I108" s="51" t="s">
        <v>217</v>
      </c>
      <c r="J108" s="51" t="s">
        <v>167</v>
      </c>
      <c r="K108" s="51">
        <v>3653</v>
      </c>
      <c r="L108" s="51">
        <v>13517</v>
      </c>
      <c r="M108" s="47" t="s">
        <v>184</v>
      </c>
    </row>
    <row r="109" spans="1:13" x14ac:dyDescent="0.2">
      <c r="A109" s="51" t="s">
        <v>340</v>
      </c>
      <c r="B109" s="51">
        <v>0</v>
      </c>
      <c r="C109" s="51">
        <v>98.92</v>
      </c>
      <c r="D109" s="51" t="s">
        <v>211</v>
      </c>
      <c r="E109" s="51" t="s">
        <v>212</v>
      </c>
      <c r="F109" s="51" t="s">
        <v>213</v>
      </c>
      <c r="G109" s="51" t="s">
        <v>215</v>
      </c>
      <c r="H109" s="51" t="s">
        <v>216</v>
      </c>
      <c r="I109" s="51" t="s">
        <v>217</v>
      </c>
      <c r="J109" s="51" t="s">
        <v>171</v>
      </c>
      <c r="K109" s="51">
        <v>3653</v>
      </c>
      <c r="L109" s="51">
        <v>13517</v>
      </c>
      <c r="M109" s="47" t="s">
        <v>184</v>
      </c>
    </row>
    <row r="110" spans="1:13" x14ac:dyDescent="0.2">
      <c r="A110" s="51" t="s">
        <v>341</v>
      </c>
      <c r="B110" s="51">
        <v>0</v>
      </c>
      <c r="C110" s="51">
        <v>98.16</v>
      </c>
      <c r="D110" s="51" t="s">
        <v>211</v>
      </c>
      <c r="E110" s="51" t="s">
        <v>212</v>
      </c>
      <c r="F110" s="51" t="s">
        <v>213</v>
      </c>
      <c r="G110" s="51" t="s">
        <v>215</v>
      </c>
      <c r="H110" s="51" t="s">
        <v>216</v>
      </c>
      <c r="I110" s="51" t="s">
        <v>217</v>
      </c>
      <c r="J110" s="51" t="s">
        <v>170</v>
      </c>
      <c r="K110" s="51">
        <v>3653</v>
      </c>
      <c r="L110" s="51">
        <v>13517</v>
      </c>
      <c r="M110" s="47" t="s">
        <v>184</v>
      </c>
    </row>
    <row r="111" spans="1:13" x14ac:dyDescent="0.2">
      <c r="A111" s="51" t="s">
        <v>342</v>
      </c>
      <c r="B111" s="51">
        <v>0.75</v>
      </c>
      <c r="C111" s="51">
        <v>98.02</v>
      </c>
      <c r="D111" s="51" t="s">
        <v>211</v>
      </c>
      <c r="E111" s="51" t="s">
        <v>212</v>
      </c>
      <c r="F111" s="51" t="s">
        <v>213</v>
      </c>
      <c r="G111" s="51" t="s">
        <v>215</v>
      </c>
      <c r="H111" s="51" t="s">
        <v>216</v>
      </c>
      <c r="I111" s="51" t="s">
        <v>217</v>
      </c>
      <c r="J111" s="51" t="s">
        <v>172</v>
      </c>
      <c r="K111" s="51">
        <v>2259</v>
      </c>
      <c r="L111" s="51">
        <v>12122</v>
      </c>
      <c r="M111" s="47" t="s">
        <v>184</v>
      </c>
    </row>
    <row r="112" spans="1:13" x14ac:dyDescent="0.2">
      <c r="A112" s="51" t="s">
        <v>343</v>
      </c>
      <c r="B112" s="51">
        <v>0.38</v>
      </c>
      <c r="C112" s="51">
        <v>99.43</v>
      </c>
      <c r="D112" s="51" t="s">
        <v>211</v>
      </c>
      <c r="E112" s="51" t="s">
        <v>212</v>
      </c>
      <c r="F112" s="51" t="s">
        <v>213</v>
      </c>
      <c r="G112" s="51" t="s">
        <v>215</v>
      </c>
      <c r="H112" s="51" t="s">
        <v>216</v>
      </c>
      <c r="I112" s="51" t="s">
        <v>217</v>
      </c>
      <c r="J112" s="51" t="s">
        <v>171</v>
      </c>
      <c r="K112" s="51">
        <v>3653</v>
      </c>
      <c r="L112" s="51">
        <v>13517</v>
      </c>
      <c r="M112" s="47" t="s">
        <v>184</v>
      </c>
    </row>
    <row r="113" spans="1:13" x14ac:dyDescent="0.2">
      <c r="A113" s="51" t="s">
        <v>344</v>
      </c>
      <c r="B113" s="51">
        <v>0.38</v>
      </c>
      <c r="C113" s="51">
        <v>99.06</v>
      </c>
      <c r="D113" s="51" t="s">
        <v>211</v>
      </c>
      <c r="E113" s="51" t="s">
        <v>212</v>
      </c>
      <c r="F113" s="51" t="s">
        <v>213</v>
      </c>
      <c r="G113" s="51" t="s">
        <v>215</v>
      </c>
      <c r="H113" s="51" t="s">
        <v>216</v>
      </c>
      <c r="I113" s="51" t="s">
        <v>217</v>
      </c>
      <c r="J113" s="51" t="s">
        <v>173</v>
      </c>
      <c r="K113" s="51">
        <v>3653</v>
      </c>
      <c r="L113" s="51">
        <v>13517</v>
      </c>
      <c r="M113" s="47" t="s">
        <v>184</v>
      </c>
    </row>
    <row r="114" spans="1:13" x14ac:dyDescent="0.2">
      <c r="A114" s="51" t="s">
        <v>345</v>
      </c>
      <c r="B114" s="51">
        <v>0.38</v>
      </c>
      <c r="C114" s="51">
        <v>99.43</v>
      </c>
      <c r="D114" s="51" t="s">
        <v>211</v>
      </c>
      <c r="E114" s="51" t="s">
        <v>212</v>
      </c>
      <c r="F114" s="51" t="s">
        <v>213</v>
      </c>
      <c r="G114" s="51" t="s">
        <v>215</v>
      </c>
      <c r="H114" s="51" t="s">
        <v>216</v>
      </c>
      <c r="I114" s="51" t="s">
        <v>217</v>
      </c>
      <c r="J114" s="51" t="s">
        <v>166</v>
      </c>
      <c r="K114" s="51">
        <v>3653</v>
      </c>
      <c r="L114" s="51">
        <v>13517</v>
      </c>
      <c r="M114" s="47" t="s">
        <v>184</v>
      </c>
    </row>
    <row r="115" spans="1:13" x14ac:dyDescent="0.2">
      <c r="A115" s="51" t="s">
        <v>346</v>
      </c>
      <c r="B115" s="51">
        <v>0.75</v>
      </c>
      <c r="C115" s="51">
        <v>98.64</v>
      </c>
      <c r="D115" s="51" t="s">
        <v>211</v>
      </c>
      <c r="E115" s="51" t="s">
        <v>212</v>
      </c>
      <c r="F115" s="51" t="s">
        <v>213</v>
      </c>
      <c r="G115" s="51" t="s">
        <v>215</v>
      </c>
      <c r="H115" s="51" t="s">
        <v>216</v>
      </c>
      <c r="I115" s="51" t="s">
        <v>217</v>
      </c>
      <c r="J115" s="51" t="s">
        <v>173</v>
      </c>
      <c r="K115" s="51">
        <v>3653</v>
      </c>
      <c r="L115" s="51">
        <v>13517</v>
      </c>
      <c r="M115" s="47" t="s">
        <v>184</v>
      </c>
    </row>
    <row r="116" spans="1:13" x14ac:dyDescent="0.2">
      <c r="A116" s="51" t="s">
        <v>347</v>
      </c>
      <c r="B116" s="51">
        <v>0.38</v>
      </c>
      <c r="C116" s="51">
        <v>99.06</v>
      </c>
      <c r="D116" s="51" t="s">
        <v>211</v>
      </c>
      <c r="E116" s="51" t="s">
        <v>212</v>
      </c>
      <c r="F116" s="51" t="s">
        <v>213</v>
      </c>
      <c r="G116" s="51" t="s">
        <v>215</v>
      </c>
      <c r="H116" s="51" t="s">
        <v>216</v>
      </c>
      <c r="I116" s="51" t="s">
        <v>217</v>
      </c>
      <c r="J116" s="51" t="s">
        <v>167</v>
      </c>
      <c r="K116" s="51">
        <v>3653</v>
      </c>
      <c r="L116" s="51">
        <v>13517</v>
      </c>
      <c r="M116" s="47" t="s">
        <v>184</v>
      </c>
    </row>
    <row r="117" spans="1:13" x14ac:dyDescent="0.2">
      <c r="A117" s="51" t="s">
        <v>348</v>
      </c>
      <c r="B117" s="51">
        <v>1.23</v>
      </c>
      <c r="C117" s="51">
        <v>95.57</v>
      </c>
      <c r="D117" s="51" t="s">
        <v>211</v>
      </c>
      <c r="E117" s="51" t="s">
        <v>212</v>
      </c>
      <c r="F117" s="51" t="s">
        <v>213</v>
      </c>
      <c r="G117" s="51" t="s">
        <v>215</v>
      </c>
      <c r="H117" s="51" t="s">
        <v>216</v>
      </c>
      <c r="I117" s="51" t="s">
        <v>217</v>
      </c>
      <c r="J117" s="51" t="s">
        <v>173</v>
      </c>
      <c r="K117" s="51">
        <v>2209</v>
      </c>
      <c r="L117" s="51">
        <v>12072</v>
      </c>
      <c r="M117" s="47" t="s">
        <v>184</v>
      </c>
    </row>
    <row r="118" spans="1:13" x14ac:dyDescent="0.2">
      <c r="A118" s="51" t="s">
        <v>349</v>
      </c>
      <c r="B118" s="51">
        <v>1.1299999999999999</v>
      </c>
      <c r="C118" s="51">
        <v>94.98</v>
      </c>
      <c r="D118" s="51" t="s">
        <v>211</v>
      </c>
      <c r="E118" s="51" t="s">
        <v>212</v>
      </c>
      <c r="F118" s="51" t="s">
        <v>213</v>
      </c>
      <c r="G118" s="51" t="s">
        <v>215</v>
      </c>
      <c r="H118" s="51" t="s">
        <v>216</v>
      </c>
      <c r="I118" s="51" t="s">
        <v>217</v>
      </c>
      <c r="J118" s="51" t="s">
        <v>172</v>
      </c>
      <c r="K118" s="51">
        <v>2209</v>
      </c>
      <c r="L118" s="51">
        <v>12072</v>
      </c>
      <c r="M118" s="47" t="s">
        <v>184</v>
      </c>
    </row>
    <row r="119" spans="1:13" x14ac:dyDescent="0.2">
      <c r="A119" s="51" t="s">
        <v>350</v>
      </c>
      <c r="B119" s="51">
        <v>0</v>
      </c>
      <c r="C119" s="51">
        <v>98.92</v>
      </c>
      <c r="D119" s="51" t="s">
        <v>211</v>
      </c>
      <c r="E119" s="51" t="s">
        <v>212</v>
      </c>
      <c r="F119" s="51" t="s">
        <v>213</v>
      </c>
      <c r="G119" s="51" t="s">
        <v>215</v>
      </c>
      <c r="H119" s="51" t="s">
        <v>216</v>
      </c>
      <c r="I119" s="51" t="s">
        <v>217</v>
      </c>
      <c r="J119" s="51" t="s">
        <v>167</v>
      </c>
      <c r="K119" s="51">
        <v>36101</v>
      </c>
      <c r="L119" s="51">
        <v>45965</v>
      </c>
      <c r="M119" s="47" t="s">
        <v>195</v>
      </c>
    </row>
    <row r="120" spans="1:13" x14ac:dyDescent="0.2">
      <c r="A120" s="51" t="s">
        <v>351</v>
      </c>
      <c r="B120" s="51">
        <v>0.38</v>
      </c>
      <c r="C120" s="51">
        <v>99.06</v>
      </c>
      <c r="D120" s="51" t="s">
        <v>211</v>
      </c>
      <c r="E120" s="51" t="s">
        <v>212</v>
      </c>
      <c r="F120" s="51" t="s">
        <v>213</v>
      </c>
      <c r="G120" s="51" t="s">
        <v>215</v>
      </c>
      <c r="H120" s="51" t="s">
        <v>216</v>
      </c>
      <c r="I120" s="51" t="s">
        <v>217</v>
      </c>
      <c r="J120" s="51" t="s">
        <v>169</v>
      </c>
      <c r="K120" s="51">
        <v>36101</v>
      </c>
      <c r="L120" s="51">
        <v>45965</v>
      </c>
      <c r="M120" s="47" t="s">
        <v>195</v>
      </c>
    </row>
    <row r="121" spans="1:13" x14ac:dyDescent="0.2">
      <c r="A121" s="51" t="s">
        <v>352</v>
      </c>
      <c r="B121" s="51">
        <v>0.38</v>
      </c>
      <c r="C121" s="51">
        <v>99.43</v>
      </c>
      <c r="D121" s="51" t="s">
        <v>211</v>
      </c>
      <c r="E121" s="51" t="s">
        <v>212</v>
      </c>
      <c r="F121" s="51" t="s">
        <v>213</v>
      </c>
      <c r="G121" s="51" t="s">
        <v>215</v>
      </c>
      <c r="H121" s="51" t="s">
        <v>216</v>
      </c>
      <c r="I121" s="51" t="s">
        <v>217</v>
      </c>
      <c r="J121" s="51" t="s">
        <v>169</v>
      </c>
      <c r="K121" s="51">
        <v>36101</v>
      </c>
      <c r="L121" s="51">
        <v>45965</v>
      </c>
      <c r="M121" s="47" t="s">
        <v>195</v>
      </c>
    </row>
    <row r="122" spans="1:13" x14ac:dyDescent="0.2">
      <c r="A122" s="51" t="s">
        <v>353</v>
      </c>
      <c r="B122" s="51">
        <v>0.38</v>
      </c>
      <c r="C122" s="51">
        <v>99.43</v>
      </c>
      <c r="D122" s="51" t="s">
        <v>211</v>
      </c>
      <c r="E122" s="51" t="s">
        <v>212</v>
      </c>
      <c r="F122" s="51" t="s">
        <v>213</v>
      </c>
      <c r="G122" s="51" t="s">
        <v>215</v>
      </c>
      <c r="H122" s="51" t="s">
        <v>216</v>
      </c>
      <c r="I122" s="51" t="s">
        <v>217</v>
      </c>
      <c r="J122" s="51" t="s">
        <v>166</v>
      </c>
      <c r="K122" s="51">
        <v>36101</v>
      </c>
      <c r="L122" s="51">
        <v>45965</v>
      </c>
      <c r="M122" s="47" t="s">
        <v>195</v>
      </c>
    </row>
    <row r="123" spans="1:13" x14ac:dyDescent="0.2">
      <c r="A123" s="51" t="s">
        <v>354</v>
      </c>
      <c r="B123" s="51">
        <v>0.38</v>
      </c>
      <c r="C123" s="51">
        <v>99.06</v>
      </c>
      <c r="D123" s="51" t="s">
        <v>211</v>
      </c>
      <c r="E123" s="51" t="s">
        <v>212</v>
      </c>
      <c r="F123" s="51" t="s">
        <v>213</v>
      </c>
      <c r="G123" s="51" t="s">
        <v>215</v>
      </c>
      <c r="H123" s="51" t="s">
        <v>216</v>
      </c>
      <c r="I123" s="51" t="s">
        <v>217</v>
      </c>
      <c r="J123" s="51" t="s">
        <v>165</v>
      </c>
      <c r="K123" s="51">
        <v>36101</v>
      </c>
      <c r="L123" s="51">
        <v>45965</v>
      </c>
      <c r="M123" s="47" t="s">
        <v>195</v>
      </c>
    </row>
    <row r="124" spans="1:13" x14ac:dyDescent="0.2">
      <c r="A124" s="51" t="s">
        <v>355</v>
      </c>
      <c r="B124" s="51">
        <v>0.75</v>
      </c>
      <c r="C124" s="51">
        <v>96.3</v>
      </c>
      <c r="D124" s="51" t="s">
        <v>211</v>
      </c>
      <c r="E124" s="51" t="s">
        <v>212</v>
      </c>
      <c r="F124" s="51" t="s">
        <v>213</v>
      </c>
      <c r="G124" s="51" t="s">
        <v>215</v>
      </c>
      <c r="H124" s="51" t="s">
        <v>216</v>
      </c>
      <c r="I124" s="51" t="s">
        <v>217</v>
      </c>
      <c r="J124" s="51" t="s">
        <v>172</v>
      </c>
      <c r="K124" s="51">
        <v>23019</v>
      </c>
      <c r="L124" s="51">
        <v>32882</v>
      </c>
      <c r="M124" s="47" t="s">
        <v>195</v>
      </c>
    </row>
    <row r="125" spans="1:13" x14ac:dyDescent="0.2">
      <c r="A125" s="51" t="s">
        <v>356</v>
      </c>
      <c r="B125" s="51">
        <v>0.66</v>
      </c>
      <c r="C125" s="51">
        <v>97.95</v>
      </c>
      <c r="D125" s="51" t="s">
        <v>211</v>
      </c>
      <c r="E125" s="51" t="s">
        <v>212</v>
      </c>
      <c r="F125" s="51" t="s">
        <v>213</v>
      </c>
      <c r="G125" s="51" t="s">
        <v>215</v>
      </c>
      <c r="H125" s="51" t="s">
        <v>225</v>
      </c>
      <c r="I125" s="51" t="s">
        <v>226</v>
      </c>
      <c r="J125" s="51" t="s">
        <v>169</v>
      </c>
      <c r="K125" s="51">
        <v>137</v>
      </c>
      <c r="L125" s="51">
        <v>10463</v>
      </c>
      <c r="M125" s="47" t="s">
        <v>194</v>
      </c>
    </row>
    <row r="126" spans="1:13" x14ac:dyDescent="0.2">
      <c r="A126" s="51" t="s">
        <v>357</v>
      </c>
      <c r="B126" s="51">
        <v>0.66</v>
      </c>
      <c r="C126" s="51">
        <v>97.88</v>
      </c>
      <c r="D126" s="51" t="s">
        <v>211</v>
      </c>
      <c r="E126" s="51" t="s">
        <v>212</v>
      </c>
      <c r="F126" s="51" t="s">
        <v>213</v>
      </c>
      <c r="G126" s="51" t="s">
        <v>215</v>
      </c>
      <c r="H126" s="51" t="s">
        <v>225</v>
      </c>
      <c r="I126" s="51" t="s">
        <v>226</v>
      </c>
      <c r="J126" s="51" t="s">
        <v>167</v>
      </c>
      <c r="K126" s="51">
        <v>137</v>
      </c>
      <c r="L126" s="51">
        <v>10463</v>
      </c>
      <c r="M126" s="47" t="s">
        <v>194</v>
      </c>
    </row>
    <row r="127" spans="1:13" x14ac:dyDescent="0.2">
      <c r="A127" s="51" t="s">
        <v>358</v>
      </c>
      <c r="B127" s="51">
        <v>0.38</v>
      </c>
      <c r="C127" s="51">
        <v>98.02</v>
      </c>
      <c r="D127" s="51" t="s">
        <v>211</v>
      </c>
      <c r="E127" s="51" t="s">
        <v>212</v>
      </c>
      <c r="F127" s="51" t="s">
        <v>213</v>
      </c>
      <c r="G127" s="51" t="s">
        <v>215</v>
      </c>
      <c r="H127" s="51" t="s">
        <v>225</v>
      </c>
      <c r="I127" s="51" t="s">
        <v>226</v>
      </c>
      <c r="J127" s="51" t="s">
        <v>166</v>
      </c>
      <c r="K127" s="51">
        <v>137</v>
      </c>
      <c r="L127" s="51">
        <v>10463</v>
      </c>
      <c r="M127" s="47" t="s">
        <v>194</v>
      </c>
    </row>
    <row r="128" spans="1:13" x14ac:dyDescent="0.2">
      <c r="A128" s="51" t="s">
        <v>359</v>
      </c>
      <c r="B128" s="51">
        <v>0.66</v>
      </c>
      <c r="C128" s="51">
        <v>98</v>
      </c>
      <c r="D128" s="51" t="s">
        <v>211</v>
      </c>
      <c r="E128" s="51" t="s">
        <v>212</v>
      </c>
      <c r="F128" s="51" t="s">
        <v>213</v>
      </c>
      <c r="G128" s="51" t="s">
        <v>215</v>
      </c>
      <c r="H128" s="51" t="s">
        <v>225</v>
      </c>
      <c r="I128" s="51" t="s">
        <v>226</v>
      </c>
      <c r="J128" s="51" t="s">
        <v>166</v>
      </c>
      <c r="K128" s="51">
        <v>137</v>
      </c>
      <c r="L128" s="51">
        <v>10463</v>
      </c>
      <c r="M128" s="47" t="s">
        <v>194</v>
      </c>
    </row>
    <row r="129" spans="1:13" x14ac:dyDescent="0.2">
      <c r="A129" s="51" t="s">
        <v>360</v>
      </c>
      <c r="B129" s="51">
        <v>0.56999999999999995</v>
      </c>
      <c r="C129" s="51">
        <v>97.83</v>
      </c>
      <c r="D129" s="51" t="s">
        <v>211</v>
      </c>
      <c r="E129" s="51" t="s">
        <v>212</v>
      </c>
      <c r="F129" s="51" t="s">
        <v>213</v>
      </c>
      <c r="G129" s="51" t="s">
        <v>215</v>
      </c>
      <c r="H129" s="51" t="s">
        <v>225</v>
      </c>
      <c r="I129" s="51" t="s">
        <v>226</v>
      </c>
      <c r="J129" s="51" t="s">
        <v>170</v>
      </c>
      <c r="K129" s="51">
        <v>137</v>
      </c>
      <c r="L129" s="51">
        <v>10463</v>
      </c>
      <c r="M129" s="47" t="s">
        <v>194</v>
      </c>
    </row>
    <row r="130" spans="1:13" x14ac:dyDescent="0.2">
      <c r="A130" s="51" t="s">
        <v>361</v>
      </c>
      <c r="B130" s="51">
        <v>0.47</v>
      </c>
      <c r="C130" s="51">
        <v>96.68</v>
      </c>
      <c r="D130" s="51" t="s">
        <v>211</v>
      </c>
      <c r="E130" s="51" t="s">
        <v>212</v>
      </c>
      <c r="F130" s="51" t="s">
        <v>213</v>
      </c>
      <c r="G130" s="51" t="s">
        <v>215</v>
      </c>
      <c r="H130" s="51" t="s">
        <v>225</v>
      </c>
      <c r="I130" s="51" t="s">
        <v>226</v>
      </c>
      <c r="J130" s="51" t="s">
        <v>170</v>
      </c>
      <c r="K130" s="51">
        <v>137</v>
      </c>
      <c r="L130" s="51">
        <v>10463</v>
      </c>
      <c r="M130" s="47" t="s">
        <v>194</v>
      </c>
    </row>
    <row r="131" spans="1:13" x14ac:dyDescent="0.2">
      <c r="A131" s="51" t="s">
        <v>362</v>
      </c>
      <c r="B131" s="51">
        <v>0.56999999999999995</v>
      </c>
      <c r="C131" s="51">
        <v>97.63</v>
      </c>
      <c r="D131" s="51" t="s">
        <v>211</v>
      </c>
      <c r="E131" s="51" t="s">
        <v>212</v>
      </c>
      <c r="F131" s="51" t="s">
        <v>213</v>
      </c>
      <c r="G131" s="51" t="s">
        <v>215</v>
      </c>
      <c r="H131" s="51" t="s">
        <v>225</v>
      </c>
      <c r="I131" s="51" t="s">
        <v>226</v>
      </c>
      <c r="J131" s="51" t="s">
        <v>169</v>
      </c>
      <c r="K131" s="51">
        <v>225</v>
      </c>
      <c r="L131" s="51">
        <v>10551</v>
      </c>
      <c r="M131" s="47" t="s">
        <v>190</v>
      </c>
    </row>
    <row r="132" spans="1:13" x14ac:dyDescent="0.2">
      <c r="A132" s="51" t="s">
        <v>363</v>
      </c>
      <c r="B132" s="51">
        <v>0.38</v>
      </c>
      <c r="C132" s="51">
        <v>97.19</v>
      </c>
      <c r="D132" s="51" t="s">
        <v>211</v>
      </c>
      <c r="E132" s="51" t="s">
        <v>212</v>
      </c>
      <c r="F132" s="51" t="s">
        <v>213</v>
      </c>
      <c r="G132" s="51" t="s">
        <v>215</v>
      </c>
      <c r="H132" s="51" t="s">
        <v>225</v>
      </c>
      <c r="I132" s="51" t="s">
        <v>226</v>
      </c>
      <c r="J132" s="51" t="s">
        <v>169</v>
      </c>
      <c r="K132" s="51">
        <v>225</v>
      </c>
      <c r="L132" s="51">
        <v>10551</v>
      </c>
      <c r="M132" s="47" t="s">
        <v>190</v>
      </c>
    </row>
    <row r="133" spans="1:13" x14ac:dyDescent="0.2">
      <c r="A133" s="51" t="s">
        <v>364</v>
      </c>
      <c r="B133" s="51">
        <v>1.1599999999999999</v>
      </c>
      <c r="C133" s="51">
        <v>94.6</v>
      </c>
      <c r="D133" s="51" t="s">
        <v>211</v>
      </c>
      <c r="E133" s="51" t="s">
        <v>212</v>
      </c>
      <c r="F133" s="51" t="s">
        <v>213</v>
      </c>
      <c r="G133" s="51" t="s">
        <v>215</v>
      </c>
      <c r="H133" s="51" t="s">
        <v>225</v>
      </c>
      <c r="I133" s="51" t="s">
        <v>226</v>
      </c>
      <c r="J133" s="51" t="s">
        <v>170</v>
      </c>
      <c r="K133" s="51">
        <v>2</v>
      </c>
      <c r="L133" s="51">
        <v>9767</v>
      </c>
      <c r="M133" s="47" t="s">
        <v>190</v>
      </c>
    </row>
    <row r="134" spans="1:13" x14ac:dyDescent="0.2">
      <c r="A134" s="51" t="s">
        <v>365</v>
      </c>
      <c r="B134" s="51">
        <v>0.47</v>
      </c>
      <c r="C134" s="51">
        <v>97.56</v>
      </c>
      <c r="D134" s="51" t="s">
        <v>211</v>
      </c>
      <c r="E134" s="51" t="s">
        <v>212</v>
      </c>
      <c r="F134" s="51" t="s">
        <v>213</v>
      </c>
      <c r="G134" s="51" t="s">
        <v>215</v>
      </c>
      <c r="H134" s="51" t="s">
        <v>225</v>
      </c>
      <c r="I134" s="51" t="s">
        <v>226</v>
      </c>
      <c r="J134" s="51" t="s">
        <v>169</v>
      </c>
      <c r="K134" s="51">
        <v>225</v>
      </c>
      <c r="L134" s="51">
        <v>10551</v>
      </c>
      <c r="M134" s="47" t="s">
        <v>190</v>
      </c>
    </row>
    <row r="135" spans="1:13" x14ac:dyDescent="0.2">
      <c r="A135" s="51" t="s">
        <v>366</v>
      </c>
      <c r="B135" s="52">
        <v>0.38</v>
      </c>
      <c r="C135" s="52">
        <v>97.06</v>
      </c>
      <c r="D135" s="52" t="s">
        <v>211</v>
      </c>
      <c r="E135" s="52" t="s">
        <v>212</v>
      </c>
      <c r="F135" s="52" t="s">
        <v>213</v>
      </c>
      <c r="G135" s="52" t="s">
        <v>215</v>
      </c>
      <c r="H135" s="52" t="s">
        <v>225</v>
      </c>
      <c r="I135" s="52" t="s">
        <v>226</v>
      </c>
      <c r="J135" s="52" t="s">
        <v>169</v>
      </c>
      <c r="K135" s="52">
        <v>225</v>
      </c>
      <c r="L135" s="52">
        <v>10551</v>
      </c>
      <c r="M135" s="48" t="s">
        <v>190</v>
      </c>
    </row>
    <row r="136" spans="1:13" x14ac:dyDescent="0.2">
      <c r="A136" s="51" t="s">
        <v>367</v>
      </c>
      <c r="B136" s="51">
        <v>0.69</v>
      </c>
      <c r="C136" s="51">
        <v>97.91</v>
      </c>
      <c r="D136" s="51" t="s">
        <v>211</v>
      </c>
      <c r="E136" s="51" t="s">
        <v>212</v>
      </c>
      <c r="F136" s="51" t="s">
        <v>213</v>
      </c>
      <c r="G136" s="51" t="s">
        <v>215</v>
      </c>
      <c r="H136" s="51" t="s">
        <v>221</v>
      </c>
      <c r="I136" s="51" t="s">
        <v>214</v>
      </c>
      <c r="J136" s="51" t="s">
        <v>171</v>
      </c>
      <c r="K136" s="51">
        <v>44469</v>
      </c>
      <c r="L136" s="51">
        <v>59024</v>
      </c>
      <c r="M136" s="47" t="s">
        <v>191</v>
      </c>
    </row>
    <row r="137" spans="1:13" x14ac:dyDescent="0.2">
      <c r="A137" s="51" t="s">
        <v>368</v>
      </c>
      <c r="B137" s="51">
        <v>0.31</v>
      </c>
      <c r="C137" s="51">
        <v>97.55</v>
      </c>
      <c r="D137" s="51" t="s">
        <v>211</v>
      </c>
      <c r="E137" s="51" t="s">
        <v>212</v>
      </c>
      <c r="F137" s="51" t="s">
        <v>213</v>
      </c>
      <c r="G137" s="51" t="s">
        <v>215</v>
      </c>
      <c r="H137" s="51" t="s">
        <v>221</v>
      </c>
      <c r="I137" s="51" t="s">
        <v>214</v>
      </c>
      <c r="J137" s="51" t="s">
        <v>170</v>
      </c>
      <c r="K137" s="51">
        <v>44469</v>
      </c>
      <c r="L137" s="51">
        <v>59024</v>
      </c>
      <c r="M137" s="47" t="s">
        <v>196</v>
      </c>
    </row>
    <row r="138" spans="1:13" x14ac:dyDescent="0.2">
      <c r="A138" s="51" t="s">
        <v>369</v>
      </c>
      <c r="B138" s="51">
        <v>0.56999999999999995</v>
      </c>
      <c r="C138" s="51">
        <v>93.85</v>
      </c>
      <c r="D138" s="51" t="s">
        <v>211</v>
      </c>
      <c r="E138" s="51" t="s">
        <v>212</v>
      </c>
      <c r="F138" s="51" t="s">
        <v>213</v>
      </c>
      <c r="G138" s="51" t="s">
        <v>215</v>
      </c>
      <c r="H138" s="51" t="s">
        <v>221</v>
      </c>
      <c r="I138" s="51" t="s">
        <v>214</v>
      </c>
      <c r="J138" s="51" t="s">
        <v>167</v>
      </c>
      <c r="K138" s="51">
        <v>18355</v>
      </c>
      <c r="L138" s="51">
        <v>32910</v>
      </c>
      <c r="M138" s="47" t="s">
        <v>196</v>
      </c>
    </row>
    <row r="139" spans="1:13" x14ac:dyDescent="0.2">
      <c r="A139" s="51" t="s">
        <v>370</v>
      </c>
      <c r="B139" s="51">
        <v>0.31</v>
      </c>
      <c r="C139" s="51">
        <v>97.54</v>
      </c>
      <c r="D139" s="51" t="s">
        <v>211</v>
      </c>
      <c r="E139" s="51" t="s">
        <v>212</v>
      </c>
      <c r="F139" s="51" t="s">
        <v>213</v>
      </c>
      <c r="G139" s="51" t="s">
        <v>215</v>
      </c>
      <c r="H139" s="51" t="s">
        <v>221</v>
      </c>
      <c r="I139" s="51" t="s">
        <v>214</v>
      </c>
      <c r="J139" s="51" t="s">
        <v>165</v>
      </c>
      <c r="K139" s="51">
        <v>44469</v>
      </c>
      <c r="L139" s="51">
        <v>59024</v>
      </c>
      <c r="M139" s="47" t="s">
        <v>196</v>
      </c>
    </row>
    <row r="140" spans="1:13" x14ac:dyDescent="0.2">
      <c r="A140" s="51" t="s">
        <v>371</v>
      </c>
      <c r="B140" s="51">
        <v>0.56999999999999995</v>
      </c>
      <c r="C140" s="51">
        <v>94.39</v>
      </c>
      <c r="D140" s="51" t="s">
        <v>211</v>
      </c>
      <c r="E140" s="51" t="s">
        <v>212</v>
      </c>
      <c r="F140" s="51" t="s">
        <v>213</v>
      </c>
      <c r="G140" s="51" t="s">
        <v>215</v>
      </c>
      <c r="H140" s="51" t="s">
        <v>221</v>
      </c>
      <c r="I140" s="51" t="s">
        <v>214</v>
      </c>
      <c r="J140" s="51" t="s">
        <v>173</v>
      </c>
      <c r="K140" s="51">
        <v>1249</v>
      </c>
      <c r="L140" s="51">
        <v>15804</v>
      </c>
      <c r="M140" s="47" t="s">
        <v>196</v>
      </c>
    </row>
    <row r="141" spans="1:13" x14ac:dyDescent="0.2">
      <c r="A141" s="51" t="s">
        <v>372</v>
      </c>
      <c r="B141" s="51">
        <v>0.69</v>
      </c>
      <c r="C141" s="51">
        <v>97.92</v>
      </c>
      <c r="D141" s="51" t="s">
        <v>211</v>
      </c>
      <c r="E141" s="51" t="s">
        <v>212</v>
      </c>
      <c r="F141" s="51" t="s">
        <v>213</v>
      </c>
      <c r="G141" s="51" t="s">
        <v>215</v>
      </c>
      <c r="H141" s="51" t="s">
        <v>221</v>
      </c>
      <c r="I141" s="51" t="s">
        <v>214</v>
      </c>
      <c r="J141" s="51" t="s">
        <v>173</v>
      </c>
      <c r="K141" s="51">
        <v>44474</v>
      </c>
      <c r="L141" s="51">
        <v>59029</v>
      </c>
      <c r="M141" s="47" t="s">
        <v>196</v>
      </c>
    </row>
    <row r="142" spans="1:13" x14ac:dyDescent="0.2">
      <c r="A142" s="51" t="s">
        <v>373</v>
      </c>
      <c r="B142" s="51">
        <v>0.69</v>
      </c>
      <c r="C142" s="51">
        <v>97.92</v>
      </c>
      <c r="D142" s="51" t="s">
        <v>211</v>
      </c>
      <c r="E142" s="51" t="s">
        <v>212</v>
      </c>
      <c r="F142" s="51" t="s">
        <v>213</v>
      </c>
      <c r="G142" s="51" t="s">
        <v>215</v>
      </c>
      <c r="H142" s="51" t="s">
        <v>221</v>
      </c>
      <c r="I142" s="51" t="s">
        <v>214</v>
      </c>
      <c r="J142" s="51" t="s">
        <v>167</v>
      </c>
      <c r="K142" s="51">
        <v>44474</v>
      </c>
      <c r="L142" s="51">
        <v>59029</v>
      </c>
      <c r="M142" s="47" t="s">
        <v>196</v>
      </c>
    </row>
    <row r="143" spans="1:13" x14ac:dyDescent="0.2">
      <c r="A143" s="51" t="s">
        <v>374</v>
      </c>
      <c r="B143" s="51">
        <v>0.69</v>
      </c>
      <c r="C143" s="51">
        <v>97.92</v>
      </c>
      <c r="D143" s="51" t="s">
        <v>211</v>
      </c>
      <c r="E143" s="51" t="s">
        <v>212</v>
      </c>
      <c r="F143" s="51" t="s">
        <v>213</v>
      </c>
      <c r="G143" s="51" t="s">
        <v>215</v>
      </c>
      <c r="H143" s="51" t="s">
        <v>221</v>
      </c>
      <c r="I143" s="51" t="s">
        <v>214</v>
      </c>
      <c r="J143" s="51" t="s">
        <v>173</v>
      </c>
      <c r="K143" s="51">
        <v>44474</v>
      </c>
      <c r="L143" s="51">
        <v>59029</v>
      </c>
      <c r="M143" s="47" t="s">
        <v>196</v>
      </c>
    </row>
    <row r="144" spans="1:13" x14ac:dyDescent="0.2">
      <c r="A144" s="51" t="s">
        <v>375</v>
      </c>
      <c r="B144" s="51">
        <v>0.56999999999999995</v>
      </c>
      <c r="C144" s="51">
        <v>95.28</v>
      </c>
      <c r="D144" s="51" t="s">
        <v>211</v>
      </c>
      <c r="E144" s="51" t="s">
        <v>212</v>
      </c>
      <c r="F144" s="51" t="s">
        <v>213</v>
      </c>
      <c r="G144" s="51" t="s">
        <v>215</v>
      </c>
      <c r="H144" s="51" t="s">
        <v>221</v>
      </c>
      <c r="I144" s="51" t="s">
        <v>214</v>
      </c>
      <c r="J144" s="51" t="s">
        <v>169</v>
      </c>
      <c r="K144" s="51">
        <v>18307</v>
      </c>
      <c r="L144" s="51">
        <v>32862</v>
      </c>
      <c r="M144" s="47" t="s">
        <v>196</v>
      </c>
    </row>
    <row r="145" spans="1:13" x14ac:dyDescent="0.2">
      <c r="A145" s="51" t="s">
        <v>376</v>
      </c>
      <c r="B145" s="51">
        <v>0.31</v>
      </c>
      <c r="C145" s="51">
        <v>97.11</v>
      </c>
      <c r="D145" s="51" t="s">
        <v>211</v>
      </c>
      <c r="E145" s="51" t="s">
        <v>212</v>
      </c>
      <c r="F145" s="51" t="s">
        <v>213</v>
      </c>
      <c r="G145" s="51" t="s">
        <v>215</v>
      </c>
      <c r="H145" s="51" t="s">
        <v>221</v>
      </c>
      <c r="I145" s="51" t="s">
        <v>214</v>
      </c>
      <c r="J145" s="51" t="s">
        <v>171</v>
      </c>
      <c r="K145" s="51">
        <v>7746</v>
      </c>
      <c r="L145" s="51">
        <v>22301</v>
      </c>
      <c r="M145" s="47" t="s">
        <v>193</v>
      </c>
    </row>
    <row r="146" spans="1:13" x14ac:dyDescent="0.2">
      <c r="A146" s="51" t="s">
        <v>377</v>
      </c>
      <c r="B146" s="51">
        <v>0.31</v>
      </c>
      <c r="C146" s="51">
        <v>97.17</v>
      </c>
      <c r="D146" s="51" t="s">
        <v>211</v>
      </c>
      <c r="E146" s="51" t="s">
        <v>212</v>
      </c>
      <c r="F146" s="51" t="s">
        <v>213</v>
      </c>
      <c r="G146" s="51" t="s">
        <v>215</v>
      </c>
      <c r="H146" s="51" t="s">
        <v>221</v>
      </c>
      <c r="I146" s="51" t="s">
        <v>214</v>
      </c>
      <c r="J146" s="51" t="s">
        <v>165</v>
      </c>
      <c r="K146" s="51">
        <v>7746</v>
      </c>
      <c r="L146" s="51">
        <v>22301</v>
      </c>
      <c r="M146" s="47" t="s">
        <v>193</v>
      </c>
    </row>
    <row r="147" spans="1:13" x14ac:dyDescent="0.2">
      <c r="A147" s="51" t="s">
        <v>378</v>
      </c>
      <c r="B147" s="51">
        <v>0.31</v>
      </c>
      <c r="C147" s="51">
        <v>97.55</v>
      </c>
      <c r="D147" s="51" t="s">
        <v>211</v>
      </c>
      <c r="E147" s="51" t="s">
        <v>212</v>
      </c>
      <c r="F147" s="51" t="s">
        <v>213</v>
      </c>
      <c r="G147" s="51" t="s">
        <v>215</v>
      </c>
      <c r="H147" s="51" t="s">
        <v>221</v>
      </c>
      <c r="I147" s="51" t="s">
        <v>214</v>
      </c>
      <c r="J147" s="51" t="s">
        <v>165</v>
      </c>
      <c r="K147" s="51">
        <v>7746</v>
      </c>
      <c r="L147" s="51">
        <v>22301</v>
      </c>
      <c r="M147" s="47" t="s">
        <v>193</v>
      </c>
    </row>
    <row r="148" spans="1:13" x14ac:dyDescent="0.2">
      <c r="A148" s="51" t="s">
        <v>379</v>
      </c>
      <c r="B148" s="51">
        <v>0.69</v>
      </c>
      <c r="C148" s="51">
        <v>98.3</v>
      </c>
      <c r="D148" s="51" t="s">
        <v>211</v>
      </c>
      <c r="E148" s="51" t="s">
        <v>212</v>
      </c>
      <c r="F148" s="51" t="s">
        <v>213</v>
      </c>
      <c r="G148" s="51" t="s">
        <v>215</v>
      </c>
      <c r="H148" s="51" t="s">
        <v>221</v>
      </c>
      <c r="I148" s="51" t="s">
        <v>214</v>
      </c>
      <c r="J148" s="51" t="s">
        <v>166</v>
      </c>
      <c r="K148" s="51">
        <v>7746</v>
      </c>
      <c r="L148" s="51">
        <v>22301</v>
      </c>
      <c r="M148" s="47" t="s">
        <v>193</v>
      </c>
    </row>
    <row r="149" spans="1:13" x14ac:dyDescent="0.2">
      <c r="A149" s="51" t="s">
        <v>380</v>
      </c>
      <c r="B149" s="51">
        <v>0.69</v>
      </c>
      <c r="C149" s="51">
        <v>97.92</v>
      </c>
      <c r="D149" s="51" t="s">
        <v>211</v>
      </c>
      <c r="E149" s="51" t="s">
        <v>212</v>
      </c>
      <c r="F149" s="51" t="s">
        <v>213</v>
      </c>
      <c r="G149" s="51" t="s">
        <v>215</v>
      </c>
      <c r="H149" s="51" t="s">
        <v>221</v>
      </c>
      <c r="I149" s="51" t="s">
        <v>214</v>
      </c>
      <c r="J149" s="51" t="s">
        <v>165</v>
      </c>
      <c r="K149" s="51">
        <v>7746</v>
      </c>
      <c r="L149" s="51">
        <v>22301</v>
      </c>
      <c r="M149" s="47" t="s">
        <v>193</v>
      </c>
    </row>
    <row r="150" spans="1:13" x14ac:dyDescent="0.2">
      <c r="A150" s="51" t="s">
        <v>381</v>
      </c>
      <c r="B150" s="51">
        <v>0.69</v>
      </c>
      <c r="C150" s="51">
        <v>97.91</v>
      </c>
      <c r="D150" s="51" t="s">
        <v>211</v>
      </c>
      <c r="E150" s="51" t="s">
        <v>212</v>
      </c>
      <c r="F150" s="51" t="s">
        <v>213</v>
      </c>
      <c r="G150" s="51" t="s">
        <v>215</v>
      </c>
      <c r="H150" s="51" t="s">
        <v>221</v>
      </c>
      <c r="I150" s="51" t="s">
        <v>214</v>
      </c>
      <c r="J150" s="51" t="s">
        <v>175</v>
      </c>
      <c r="K150" s="51">
        <v>7746</v>
      </c>
      <c r="L150" s="51">
        <v>22301</v>
      </c>
      <c r="M150" s="47" t="s">
        <v>193</v>
      </c>
    </row>
    <row r="151" spans="1:13" x14ac:dyDescent="0.2">
      <c r="A151" s="51" t="s">
        <v>382</v>
      </c>
      <c r="B151" s="51">
        <v>0.69</v>
      </c>
      <c r="C151" s="51">
        <v>97.54</v>
      </c>
      <c r="D151" s="51" t="s">
        <v>211</v>
      </c>
      <c r="E151" s="51" t="s">
        <v>212</v>
      </c>
      <c r="F151" s="51" t="s">
        <v>213</v>
      </c>
      <c r="G151" s="51" t="s">
        <v>215</v>
      </c>
      <c r="H151" s="51" t="s">
        <v>221</v>
      </c>
      <c r="I151" s="51" t="s">
        <v>214</v>
      </c>
      <c r="J151" s="51" t="s">
        <v>165</v>
      </c>
      <c r="K151" s="51">
        <v>7746</v>
      </c>
      <c r="L151" s="51">
        <v>22301</v>
      </c>
      <c r="M151" s="47" t="s">
        <v>193</v>
      </c>
    </row>
    <row r="152" spans="1:13" x14ac:dyDescent="0.2">
      <c r="A152" s="51" t="s">
        <v>383</v>
      </c>
      <c r="B152" s="51">
        <v>0.56999999999999995</v>
      </c>
      <c r="C152" s="51">
        <v>90.9</v>
      </c>
      <c r="D152" s="51" t="s">
        <v>211</v>
      </c>
      <c r="E152" s="51" t="s">
        <v>212</v>
      </c>
      <c r="F152" s="51" t="s">
        <v>213</v>
      </c>
      <c r="G152" s="51" t="s">
        <v>215</v>
      </c>
      <c r="H152" s="51" t="s">
        <v>221</v>
      </c>
      <c r="I152" s="51" t="s">
        <v>214</v>
      </c>
      <c r="J152" s="51" t="s">
        <v>172</v>
      </c>
      <c r="K152" s="51">
        <v>20163</v>
      </c>
      <c r="L152" s="51">
        <v>34718</v>
      </c>
      <c r="M152" s="47" t="s">
        <v>193</v>
      </c>
    </row>
    <row r="153" spans="1:13" x14ac:dyDescent="0.2">
      <c r="A153" s="51" t="s">
        <v>384</v>
      </c>
      <c r="B153" s="51">
        <v>0.94</v>
      </c>
      <c r="C153" s="51">
        <v>89.85</v>
      </c>
      <c r="D153" s="51" t="s">
        <v>211</v>
      </c>
      <c r="E153" s="51" t="s">
        <v>212</v>
      </c>
      <c r="F153" s="51" t="s">
        <v>213</v>
      </c>
      <c r="G153" s="51" t="s">
        <v>215</v>
      </c>
      <c r="H153" s="51" t="s">
        <v>221</v>
      </c>
      <c r="I153" s="51" t="s">
        <v>214</v>
      </c>
      <c r="J153" s="51" t="s">
        <v>173</v>
      </c>
      <c r="K153" s="51">
        <v>20190</v>
      </c>
      <c r="L153" s="51">
        <v>34745</v>
      </c>
      <c r="M153" s="47" t="s">
        <v>193</v>
      </c>
    </row>
    <row r="154" spans="1:13" x14ac:dyDescent="0.2">
      <c r="A154" s="51" t="s">
        <v>385</v>
      </c>
      <c r="B154" s="51">
        <v>0.56999999999999995</v>
      </c>
      <c r="C154" s="51">
        <v>89.17</v>
      </c>
      <c r="D154" s="51" t="s">
        <v>211</v>
      </c>
      <c r="E154" s="51" t="s">
        <v>212</v>
      </c>
      <c r="F154" s="51" t="s">
        <v>213</v>
      </c>
      <c r="G154" s="51" t="s">
        <v>215</v>
      </c>
      <c r="H154" s="51" t="s">
        <v>221</v>
      </c>
      <c r="I154" s="51" t="s">
        <v>214</v>
      </c>
      <c r="J154" s="51" t="s">
        <v>173</v>
      </c>
      <c r="K154" s="51">
        <v>20159</v>
      </c>
      <c r="L154" s="51">
        <v>34714</v>
      </c>
      <c r="M154" s="47" t="s">
        <v>193</v>
      </c>
    </row>
    <row r="155" spans="1:13" x14ac:dyDescent="0.2">
      <c r="A155" s="51" t="s">
        <v>386</v>
      </c>
      <c r="B155" s="51">
        <v>0.56999999999999995</v>
      </c>
      <c r="C155" s="51">
        <v>94.15</v>
      </c>
      <c r="D155" s="51" t="s">
        <v>211</v>
      </c>
      <c r="E155" s="51" t="s">
        <v>212</v>
      </c>
      <c r="F155" s="51" t="s">
        <v>213</v>
      </c>
      <c r="G155" s="51" t="s">
        <v>215</v>
      </c>
      <c r="H155" s="51" t="s">
        <v>221</v>
      </c>
      <c r="I155" s="51" t="s">
        <v>214</v>
      </c>
      <c r="J155" s="51" t="s">
        <v>169</v>
      </c>
      <c r="K155" s="51">
        <v>20206</v>
      </c>
      <c r="L155" s="51">
        <v>34761</v>
      </c>
      <c r="M155" s="47" t="s">
        <v>193</v>
      </c>
    </row>
    <row r="156" spans="1:13" x14ac:dyDescent="0.2">
      <c r="A156" s="51" t="s">
        <v>387</v>
      </c>
      <c r="B156" s="51">
        <v>0.56999999999999995</v>
      </c>
      <c r="C156" s="51">
        <v>95.4</v>
      </c>
      <c r="D156" s="51" t="s">
        <v>211</v>
      </c>
      <c r="E156" s="51" t="s">
        <v>212</v>
      </c>
      <c r="F156" s="51" t="s">
        <v>213</v>
      </c>
      <c r="G156" s="51" t="s">
        <v>215</v>
      </c>
      <c r="H156" s="51" t="s">
        <v>221</v>
      </c>
      <c r="I156" s="51" t="s">
        <v>214</v>
      </c>
      <c r="J156" s="51" t="s">
        <v>169</v>
      </c>
      <c r="K156" s="51">
        <v>20163</v>
      </c>
      <c r="L156" s="51">
        <v>34718</v>
      </c>
      <c r="M156" s="47" t="s">
        <v>193</v>
      </c>
    </row>
    <row r="157" spans="1:13" x14ac:dyDescent="0.2">
      <c r="A157" s="51" t="s">
        <v>388</v>
      </c>
      <c r="B157" s="51">
        <v>0.5</v>
      </c>
      <c r="C157" s="51">
        <v>96.91</v>
      </c>
      <c r="D157" s="51" t="s">
        <v>211</v>
      </c>
      <c r="E157" s="51" t="s">
        <v>212</v>
      </c>
      <c r="F157" s="51" t="s">
        <v>213</v>
      </c>
      <c r="G157" s="51" t="s">
        <v>215</v>
      </c>
      <c r="H157" s="51" t="s">
        <v>221</v>
      </c>
      <c r="I157" s="51" t="s">
        <v>229</v>
      </c>
      <c r="J157" s="51" t="s">
        <v>173</v>
      </c>
      <c r="K157" s="51">
        <v>3137</v>
      </c>
      <c r="L157" s="51">
        <v>16178</v>
      </c>
      <c r="M157" s="47" t="s">
        <v>202</v>
      </c>
    </row>
    <row r="158" spans="1:13" x14ac:dyDescent="0.2">
      <c r="A158" s="51" t="s">
        <v>389</v>
      </c>
      <c r="B158" s="51">
        <v>0.38</v>
      </c>
      <c r="C158" s="51">
        <v>94.72</v>
      </c>
      <c r="D158" s="51" t="s">
        <v>211</v>
      </c>
      <c r="E158" s="51" t="s">
        <v>212</v>
      </c>
      <c r="F158" s="51" t="s">
        <v>213</v>
      </c>
      <c r="G158" s="51" t="s">
        <v>215</v>
      </c>
      <c r="H158" s="51" t="s">
        <v>221</v>
      </c>
      <c r="I158" s="51" t="s">
        <v>229</v>
      </c>
      <c r="J158" s="51" t="s">
        <v>171</v>
      </c>
      <c r="K158" s="51">
        <v>3137</v>
      </c>
      <c r="L158" s="51">
        <v>16178</v>
      </c>
      <c r="M158" s="47" t="s">
        <v>202</v>
      </c>
    </row>
    <row r="159" spans="1:13" x14ac:dyDescent="0.2">
      <c r="A159" s="51" t="s">
        <v>390</v>
      </c>
      <c r="B159" s="51">
        <v>0</v>
      </c>
      <c r="C159" s="51">
        <v>83.09</v>
      </c>
      <c r="D159" s="51" t="s">
        <v>211</v>
      </c>
      <c r="E159" s="51" t="s">
        <v>212</v>
      </c>
      <c r="F159" s="51" t="s">
        <v>213</v>
      </c>
      <c r="G159" s="51" t="s">
        <v>215</v>
      </c>
      <c r="H159" s="51" t="s">
        <v>221</v>
      </c>
      <c r="I159" s="51" t="s">
        <v>229</v>
      </c>
      <c r="J159" s="51" t="s">
        <v>172</v>
      </c>
      <c r="K159" s="51">
        <v>3137</v>
      </c>
      <c r="L159" s="51">
        <v>16178</v>
      </c>
      <c r="M159" s="47" t="s">
        <v>202</v>
      </c>
    </row>
    <row r="160" spans="1:13" x14ac:dyDescent="0.2">
      <c r="A160" s="51" t="s">
        <v>391</v>
      </c>
      <c r="B160" s="51">
        <v>0</v>
      </c>
      <c r="C160" s="51">
        <v>79.64</v>
      </c>
      <c r="D160" s="51" t="s">
        <v>211</v>
      </c>
      <c r="E160" s="51" t="s">
        <v>212</v>
      </c>
      <c r="F160" s="51" t="s">
        <v>213</v>
      </c>
      <c r="G160" s="51" t="s">
        <v>215</v>
      </c>
      <c r="H160" s="51" t="s">
        <v>221</v>
      </c>
      <c r="I160" s="51" t="s">
        <v>229</v>
      </c>
      <c r="J160" s="51" t="s">
        <v>172</v>
      </c>
      <c r="K160" s="51">
        <v>3137</v>
      </c>
      <c r="L160" s="51">
        <v>16178</v>
      </c>
      <c r="M160" s="47" t="s">
        <v>202</v>
      </c>
    </row>
    <row r="161" spans="1:13" x14ac:dyDescent="0.2">
      <c r="A161" s="51" t="s">
        <v>392</v>
      </c>
      <c r="B161" s="51">
        <v>0</v>
      </c>
      <c r="C161" s="51">
        <v>80.52</v>
      </c>
      <c r="D161" s="51" t="s">
        <v>211</v>
      </c>
      <c r="E161" s="51" t="s">
        <v>212</v>
      </c>
      <c r="F161" s="51" t="s">
        <v>213</v>
      </c>
      <c r="G161" s="51" t="s">
        <v>215</v>
      </c>
      <c r="H161" s="51" t="s">
        <v>221</v>
      </c>
      <c r="I161" s="51" t="s">
        <v>229</v>
      </c>
      <c r="J161" s="51" t="s">
        <v>173</v>
      </c>
      <c r="K161" s="51">
        <v>738</v>
      </c>
      <c r="L161" s="51">
        <v>13779</v>
      </c>
      <c r="M161" s="47" t="s">
        <v>202</v>
      </c>
    </row>
    <row r="162" spans="1:13" x14ac:dyDescent="0.2">
      <c r="A162" s="51" t="s">
        <v>393</v>
      </c>
      <c r="B162" s="51">
        <v>1.05</v>
      </c>
      <c r="C162" s="51">
        <v>97.28</v>
      </c>
      <c r="D162" s="51" t="s">
        <v>211</v>
      </c>
      <c r="E162" s="51" t="s">
        <v>212</v>
      </c>
      <c r="F162" s="51" t="s">
        <v>213</v>
      </c>
      <c r="G162" s="51" t="s">
        <v>215</v>
      </c>
      <c r="H162" s="51" t="s">
        <v>221</v>
      </c>
      <c r="I162" s="51" t="s">
        <v>229</v>
      </c>
      <c r="J162" s="51" t="s">
        <v>169</v>
      </c>
      <c r="K162" s="51">
        <v>6260</v>
      </c>
      <c r="L162" s="51">
        <v>12888</v>
      </c>
      <c r="M162" s="47" t="s">
        <v>198</v>
      </c>
    </row>
    <row r="163" spans="1:13" x14ac:dyDescent="0.2">
      <c r="A163" s="51" t="s">
        <v>394</v>
      </c>
      <c r="B163" s="51">
        <v>0.55000000000000004</v>
      </c>
      <c r="C163" s="51">
        <v>97.28</v>
      </c>
      <c r="D163" s="51" t="s">
        <v>211</v>
      </c>
      <c r="E163" s="51" t="s">
        <v>212</v>
      </c>
      <c r="F163" s="51" t="s">
        <v>213</v>
      </c>
      <c r="G163" s="51" t="s">
        <v>215</v>
      </c>
      <c r="H163" s="51" t="s">
        <v>221</v>
      </c>
      <c r="I163" s="51" t="s">
        <v>229</v>
      </c>
      <c r="J163" s="51" t="s">
        <v>169</v>
      </c>
      <c r="K163" s="51">
        <v>6267</v>
      </c>
      <c r="L163" s="51">
        <v>14233</v>
      </c>
      <c r="M163" s="50" t="s">
        <v>198</v>
      </c>
    </row>
    <row r="164" spans="1:13" x14ac:dyDescent="0.2">
      <c r="A164" s="51" t="s">
        <v>395</v>
      </c>
      <c r="B164" s="51">
        <v>0.38</v>
      </c>
      <c r="C164" s="51">
        <v>97.28</v>
      </c>
      <c r="D164" s="51" t="s">
        <v>211</v>
      </c>
      <c r="E164" s="51" t="s">
        <v>212</v>
      </c>
      <c r="F164" s="51" t="s">
        <v>213</v>
      </c>
      <c r="G164" s="51" t="s">
        <v>215</v>
      </c>
      <c r="H164" s="51" t="s">
        <v>221</v>
      </c>
      <c r="I164" s="51" t="s">
        <v>229</v>
      </c>
      <c r="J164" s="51" t="s">
        <v>167</v>
      </c>
      <c r="K164" s="51">
        <v>6267</v>
      </c>
      <c r="L164" s="51">
        <v>12895</v>
      </c>
      <c r="M164" s="47" t="s">
        <v>198</v>
      </c>
    </row>
    <row r="165" spans="1:13" x14ac:dyDescent="0.2">
      <c r="A165" s="51" t="s">
        <v>396</v>
      </c>
      <c r="B165" s="51">
        <v>0</v>
      </c>
      <c r="C165" s="51">
        <v>79.64</v>
      </c>
      <c r="D165" s="51" t="s">
        <v>211</v>
      </c>
      <c r="E165" s="51" t="s">
        <v>212</v>
      </c>
      <c r="F165" s="51" t="s">
        <v>213</v>
      </c>
      <c r="G165" s="51" t="s">
        <v>215</v>
      </c>
      <c r="H165" s="51" t="s">
        <v>221</v>
      </c>
      <c r="I165" s="51" t="s">
        <v>229</v>
      </c>
      <c r="J165" s="51" t="s">
        <v>171</v>
      </c>
      <c r="K165" s="51">
        <v>6260</v>
      </c>
      <c r="L165" s="51">
        <v>19301</v>
      </c>
      <c r="M165" s="47" t="s">
        <v>209</v>
      </c>
    </row>
    <row r="166" spans="1:13" x14ac:dyDescent="0.2">
      <c r="A166" s="51" t="s">
        <v>397</v>
      </c>
      <c r="B166" s="51">
        <v>0</v>
      </c>
      <c r="C166" s="51">
        <v>79.64</v>
      </c>
      <c r="D166" s="51" t="s">
        <v>211</v>
      </c>
      <c r="E166" s="51" t="s">
        <v>212</v>
      </c>
      <c r="F166" s="51" t="s">
        <v>213</v>
      </c>
      <c r="G166" s="51" t="s">
        <v>215</v>
      </c>
      <c r="H166" s="51" t="s">
        <v>221</v>
      </c>
      <c r="I166" s="51" t="s">
        <v>229</v>
      </c>
      <c r="J166" s="51" t="s">
        <v>172</v>
      </c>
      <c r="K166" s="51">
        <v>6267</v>
      </c>
      <c r="L166" s="51">
        <v>19308</v>
      </c>
      <c r="M166" s="47" t="s">
        <v>209</v>
      </c>
    </row>
    <row r="167" spans="1:13" x14ac:dyDescent="0.2">
      <c r="A167" s="51" t="s">
        <v>398</v>
      </c>
      <c r="B167" s="51">
        <v>0</v>
      </c>
      <c r="C167" s="51">
        <v>81.209999999999994</v>
      </c>
      <c r="D167" s="51" t="s">
        <v>211</v>
      </c>
      <c r="E167" s="51" t="s">
        <v>212</v>
      </c>
      <c r="F167" s="51" t="s">
        <v>213</v>
      </c>
      <c r="G167" s="51" t="s">
        <v>215</v>
      </c>
      <c r="H167" s="51" t="s">
        <v>221</v>
      </c>
      <c r="I167" s="51" t="s">
        <v>229</v>
      </c>
      <c r="J167" s="51" t="s">
        <v>172</v>
      </c>
      <c r="K167" s="51">
        <v>16812</v>
      </c>
      <c r="L167" s="51">
        <v>29855</v>
      </c>
      <c r="M167" s="47" t="s">
        <v>209</v>
      </c>
    </row>
    <row r="168" spans="1:13" x14ac:dyDescent="0.2">
      <c r="A168" s="51" t="s">
        <v>399</v>
      </c>
      <c r="B168" s="51">
        <v>0.5</v>
      </c>
      <c r="C168" s="51">
        <v>93.69</v>
      </c>
      <c r="D168" s="51" t="s">
        <v>211</v>
      </c>
      <c r="E168" s="51" t="s">
        <v>212</v>
      </c>
      <c r="F168" s="51" t="s">
        <v>213</v>
      </c>
      <c r="G168" s="51" t="s">
        <v>215</v>
      </c>
      <c r="H168" s="51" t="s">
        <v>221</v>
      </c>
      <c r="I168" s="51" t="s">
        <v>232</v>
      </c>
      <c r="J168" s="51" t="s">
        <v>172</v>
      </c>
      <c r="K168" s="51">
        <v>27121</v>
      </c>
      <c r="L168" s="51">
        <v>41962</v>
      </c>
      <c r="M168" s="47" t="s">
        <v>191</v>
      </c>
    </row>
    <row r="169" spans="1:13" x14ac:dyDescent="0.2">
      <c r="A169" s="51" t="s">
        <v>400</v>
      </c>
      <c r="B169" s="51">
        <v>0.5</v>
      </c>
      <c r="C169" s="51">
        <v>94.28</v>
      </c>
      <c r="D169" s="51" t="s">
        <v>211</v>
      </c>
      <c r="E169" s="51" t="s">
        <v>212</v>
      </c>
      <c r="F169" s="51" t="s">
        <v>213</v>
      </c>
      <c r="G169" s="51" t="s">
        <v>215</v>
      </c>
      <c r="H169" s="51" t="s">
        <v>221</v>
      </c>
      <c r="I169" s="51" t="s">
        <v>232</v>
      </c>
      <c r="J169" s="51" t="s">
        <v>172</v>
      </c>
      <c r="K169" s="51">
        <v>27122</v>
      </c>
      <c r="L169" s="51">
        <v>41963</v>
      </c>
      <c r="M169" s="47" t="s">
        <v>191</v>
      </c>
    </row>
    <row r="170" spans="1:13" x14ac:dyDescent="0.2">
      <c r="A170" s="51" t="s">
        <v>401</v>
      </c>
      <c r="B170" s="51">
        <v>0.51</v>
      </c>
      <c r="C170" s="51">
        <v>94.51</v>
      </c>
      <c r="D170" s="51" t="s">
        <v>211</v>
      </c>
      <c r="E170" s="51" t="s">
        <v>212</v>
      </c>
      <c r="F170" s="51" t="s">
        <v>213</v>
      </c>
      <c r="G170" s="51" t="s">
        <v>215</v>
      </c>
      <c r="H170" s="51" t="s">
        <v>221</v>
      </c>
      <c r="I170" s="51" t="s">
        <v>232</v>
      </c>
      <c r="J170" s="51" t="s">
        <v>170</v>
      </c>
      <c r="K170" s="51">
        <v>27121</v>
      </c>
      <c r="L170" s="51">
        <v>41962</v>
      </c>
      <c r="M170" s="47" t="s">
        <v>191</v>
      </c>
    </row>
    <row r="171" spans="1:13" x14ac:dyDescent="0.2">
      <c r="A171" s="51" t="s">
        <v>402</v>
      </c>
      <c r="B171" s="51">
        <v>0.69</v>
      </c>
      <c r="C171" s="51">
        <v>93.82</v>
      </c>
      <c r="D171" s="51" t="s">
        <v>211</v>
      </c>
      <c r="E171" s="51" t="s">
        <v>212</v>
      </c>
      <c r="F171" s="51" t="s">
        <v>213</v>
      </c>
      <c r="G171" s="51" t="s">
        <v>215</v>
      </c>
      <c r="H171" s="51" t="s">
        <v>221</v>
      </c>
      <c r="I171" s="51" t="s">
        <v>232</v>
      </c>
      <c r="J171" s="51" t="s">
        <v>166</v>
      </c>
      <c r="K171" s="51">
        <v>27121</v>
      </c>
      <c r="L171" s="51">
        <v>41962</v>
      </c>
      <c r="M171" s="47" t="s">
        <v>191</v>
      </c>
    </row>
    <row r="172" spans="1:13" x14ac:dyDescent="0.2">
      <c r="A172" s="51" t="s">
        <v>403</v>
      </c>
      <c r="B172" s="51">
        <v>0.5</v>
      </c>
      <c r="C172" s="51">
        <v>93.44</v>
      </c>
      <c r="D172" s="51" t="s">
        <v>211</v>
      </c>
      <c r="E172" s="51" t="s">
        <v>212</v>
      </c>
      <c r="F172" s="51" t="s">
        <v>213</v>
      </c>
      <c r="G172" s="51" t="s">
        <v>215</v>
      </c>
      <c r="H172" s="51" t="s">
        <v>221</v>
      </c>
      <c r="I172" s="51" t="s">
        <v>232</v>
      </c>
      <c r="J172" s="51" t="s">
        <v>165</v>
      </c>
      <c r="K172" s="51">
        <v>27121</v>
      </c>
      <c r="L172" s="51">
        <v>41962</v>
      </c>
      <c r="M172" s="47" t="s">
        <v>191</v>
      </c>
    </row>
    <row r="173" spans="1:13" x14ac:dyDescent="0.2">
      <c r="A173" s="51" t="s">
        <v>402</v>
      </c>
      <c r="B173" s="51">
        <v>0.69</v>
      </c>
      <c r="C173" s="51">
        <v>93.82</v>
      </c>
      <c r="D173" s="51" t="s">
        <v>211</v>
      </c>
      <c r="E173" s="51" t="s">
        <v>212</v>
      </c>
      <c r="F173" s="51" t="s">
        <v>213</v>
      </c>
      <c r="G173" s="51" t="s">
        <v>215</v>
      </c>
      <c r="H173" s="51" t="s">
        <v>221</v>
      </c>
      <c r="I173" s="51" t="s">
        <v>232</v>
      </c>
      <c r="J173" s="51" t="s">
        <v>171</v>
      </c>
      <c r="K173" s="51">
        <v>20872</v>
      </c>
      <c r="L173" s="51">
        <v>28669</v>
      </c>
      <c r="M173" s="47" t="s">
        <v>198</v>
      </c>
    </row>
    <row r="174" spans="1:13" x14ac:dyDescent="0.2">
      <c r="A174" s="51" t="s">
        <v>423</v>
      </c>
      <c r="B174" s="51">
        <v>0.5</v>
      </c>
      <c r="C174" s="51">
        <v>93.74</v>
      </c>
      <c r="D174" s="51" t="s">
        <v>211</v>
      </c>
      <c r="E174" s="51" t="s">
        <v>212</v>
      </c>
      <c r="F174" s="51" t="s">
        <v>213</v>
      </c>
      <c r="G174" s="51" t="s">
        <v>215</v>
      </c>
      <c r="H174" s="51" t="s">
        <v>221</v>
      </c>
      <c r="I174" s="51" t="s">
        <v>232</v>
      </c>
      <c r="J174" s="51" t="s">
        <v>169</v>
      </c>
      <c r="K174" s="51">
        <v>20872</v>
      </c>
      <c r="L174" s="51">
        <v>28669</v>
      </c>
      <c r="M174" s="47" t="s">
        <v>198</v>
      </c>
    </row>
    <row r="175" spans="1:13" x14ac:dyDescent="0.2">
      <c r="A175" s="51" t="s">
        <v>404</v>
      </c>
      <c r="B175" s="51">
        <v>0.5</v>
      </c>
      <c r="C175" s="51">
        <v>93.56</v>
      </c>
      <c r="D175" s="51" t="s">
        <v>211</v>
      </c>
      <c r="E175" s="51" t="s">
        <v>212</v>
      </c>
      <c r="F175" s="51" t="s">
        <v>213</v>
      </c>
      <c r="G175" s="51" t="s">
        <v>215</v>
      </c>
      <c r="H175" s="51" t="s">
        <v>221</v>
      </c>
      <c r="I175" s="51" t="s">
        <v>232</v>
      </c>
      <c r="J175" s="51" t="s">
        <v>167</v>
      </c>
      <c r="K175" s="51">
        <v>20872</v>
      </c>
      <c r="L175" s="51">
        <v>28669</v>
      </c>
      <c r="M175" s="47" t="s">
        <v>198</v>
      </c>
    </row>
    <row r="176" spans="1:13" x14ac:dyDescent="0.2">
      <c r="A176" s="51" t="s">
        <v>403</v>
      </c>
      <c r="B176" s="51">
        <v>0.5</v>
      </c>
      <c r="C176" s="51">
        <v>93.44</v>
      </c>
      <c r="D176" s="51" t="s">
        <v>211</v>
      </c>
      <c r="E176" s="51" t="s">
        <v>212</v>
      </c>
      <c r="F176" s="51" t="s">
        <v>213</v>
      </c>
      <c r="G176" s="51" t="s">
        <v>215</v>
      </c>
      <c r="H176" s="51" t="s">
        <v>221</v>
      </c>
      <c r="I176" s="51" t="s">
        <v>232</v>
      </c>
      <c r="J176" s="51" t="s">
        <v>169</v>
      </c>
      <c r="K176" s="51">
        <v>20872</v>
      </c>
      <c r="L176" s="51">
        <v>28669</v>
      </c>
      <c r="M176" s="47" t="s">
        <v>198</v>
      </c>
    </row>
    <row r="177" spans="1:13" x14ac:dyDescent="0.2">
      <c r="A177" s="51" t="s">
        <v>424</v>
      </c>
      <c r="B177" s="51">
        <v>0.69</v>
      </c>
      <c r="C177" s="51">
        <v>93.3</v>
      </c>
      <c r="D177" s="51" t="s">
        <v>211</v>
      </c>
      <c r="E177" s="51" t="s">
        <v>212</v>
      </c>
      <c r="F177" s="51" t="s">
        <v>213</v>
      </c>
      <c r="G177" s="51" t="s">
        <v>215</v>
      </c>
      <c r="H177" s="51" t="s">
        <v>221</v>
      </c>
      <c r="I177" s="51" t="s">
        <v>232</v>
      </c>
      <c r="J177" s="51" t="s">
        <v>170</v>
      </c>
      <c r="K177" s="51">
        <v>22381</v>
      </c>
      <c r="L177" s="51">
        <v>37222</v>
      </c>
      <c r="M177" s="47" t="s">
        <v>168</v>
      </c>
    </row>
    <row r="178" spans="1:13" x14ac:dyDescent="0.2">
      <c r="A178" s="51" t="s">
        <v>423</v>
      </c>
      <c r="B178" s="51">
        <v>0.5</v>
      </c>
      <c r="C178" s="51">
        <v>93.74</v>
      </c>
      <c r="D178" s="51" t="s">
        <v>211</v>
      </c>
      <c r="E178" s="51" t="s">
        <v>212</v>
      </c>
      <c r="F178" s="51" t="s">
        <v>213</v>
      </c>
      <c r="G178" s="51" t="s">
        <v>215</v>
      </c>
      <c r="H178" s="51" t="s">
        <v>221</v>
      </c>
      <c r="I178" s="51" t="s">
        <v>232</v>
      </c>
      <c r="J178" s="51" t="s">
        <v>166</v>
      </c>
      <c r="K178" s="51">
        <v>22381</v>
      </c>
      <c r="L178" s="51">
        <v>37222</v>
      </c>
      <c r="M178" s="47" t="s">
        <v>168</v>
      </c>
    </row>
    <row r="179" spans="1:13" x14ac:dyDescent="0.2">
      <c r="A179" s="51" t="s">
        <v>404</v>
      </c>
      <c r="B179" s="51">
        <v>0.5</v>
      </c>
      <c r="C179" s="51">
        <v>93.56</v>
      </c>
      <c r="D179" s="51" t="s">
        <v>211</v>
      </c>
      <c r="E179" s="51" t="s">
        <v>212</v>
      </c>
      <c r="F179" s="51" t="s">
        <v>213</v>
      </c>
      <c r="G179" s="51" t="s">
        <v>215</v>
      </c>
      <c r="H179" s="51" t="s">
        <v>221</v>
      </c>
      <c r="I179" s="51" t="s">
        <v>232</v>
      </c>
      <c r="J179" s="51" t="s">
        <v>165</v>
      </c>
      <c r="K179" s="51">
        <v>22381</v>
      </c>
      <c r="L179" s="51">
        <v>37222</v>
      </c>
      <c r="M179" s="47" t="s">
        <v>168</v>
      </c>
    </row>
    <row r="180" spans="1:13" x14ac:dyDescent="0.2">
      <c r="A180" s="51" t="s">
        <v>424</v>
      </c>
      <c r="B180" s="51">
        <v>0.69</v>
      </c>
      <c r="C180" s="51">
        <v>93.3</v>
      </c>
      <c r="D180" s="51" t="s">
        <v>211</v>
      </c>
      <c r="E180" s="51" t="s">
        <v>212</v>
      </c>
      <c r="F180" s="51" t="s">
        <v>213</v>
      </c>
      <c r="G180" s="51" t="s">
        <v>215</v>
      </c>
      <c r="H180" s="51" t="s">
        <v>221</v>
      </c>
      <c r="I180" s="51" t="s">
        <v>232</v>
      </c>
      <c r="J180" s="51" t="s">
        <v>171</v>
      </c>
      <c r="K180" s="51">
        <v>28902</v>
      </c>
      <c r="L180" s="51">
        <v>36699</v>
      </c>
      <c r="M180" s="47" t="s">
        <v>197</v>
      </c>
    </row>
    <row r="181" spans="1:13" x14ac:dyDescent="0.2">
      <c r="A181" s="51" t="s">
        <v>399</v>
      </c>
      <c r="B181" s="51">
        <v>0.5</v>
      </c>
      <c r="C181" s="51">
        <v>93.69</v>
      </c>
      <c r="D181" s="51" t="s">
        <v>211</v>
      </c>
      <c r="E181" s="51" t="s">
        <v>212</v>
      </c>
      <c r="F181" s="51" t="s">
        <v>213</v>
      </c>
      <c r="G181" s="51" t="s">
        <v>215</v>
      </c>
      <c r="H181" s="51" t="s">
        <v>221</v>
      </c>
      <c r="I181" s="51" t="s">
        <v>232</v>
      </c>
      <c r="J181" s="51" t="s">
        <v>167</v>
      </c>
      <c r="K181" s="51">
        <v>17375</v>
      </c>
      <c r="L181" s="51">
        <v>25172</v>
      </c>
      <c r="M181" s="47" t="s">
        <v>197</v>
      </c>
    </row>
    <row r="182" spans="1:13" x14ac:dyDescent="0.2">
      <c r="A182" s="51" t="s">
        <v>400</v>
      </c>
      <c r="B182" s="51">
        <v>0.5</v>
      </c>
      <c r="C182" s="51">
        <v>94.28</v>
      </c>
      <c r="D182" s="51" t="s">
        <v>211</v>
      </c>
      <c r="E182" s="51" t="s">
        <v>212</v>
      </c>
      <c r="F182" s="51" t="s">
        <v>213</v>
      </c>
      <c r="G182" s="51" t="s">
        <v>215</v>
      </c>
      <c r="H182" s="51" t="s">
        <v>221</v>
      </c>
      <c r="I182" s="51" t="s">
        <v>232</v>
      </c>
      <c r="J182" s="51" t="s">
        <v>169</v>
      </c>
      <c r="K182" s="51">
        <v>17375</v>
      </c>
      <c r="L182" s="51">
        <v>25172</v>
      </c>
      <c r="M182" s="47" t="s">
        <v>197</v>
      </c>
    </row>
    <row r="183" spans="1:13" x14ac:dyDescent="0.2">
      <c r="A183" s="51" t="s">
        <v>401</v>
      </c>
      <c r="B183" s="51">
        <v>0.51</v>
      </c>
      <c r="C183" s="51">
        <v>94.51</v>
      </c>
      <c r="D183" s="51" t="s">
        <v>211</v>
      </c>
      <c r="E183" s="51" t="s">
        <v>212</v>
      </c>
      <c r="F183" s="51" t="s">
        <v>213</v>
      </c>
      <c r="G183" s="51" t="s">
        <v>215</v>
      </c>
      <c r="H183" s="51" t="s">
        <v>221</v>
      </c>
      <c r="I183" s="51" t="s">
        <v>232</v>
      </c>
      <c r="J183" s="51" t="s">
        <v>167</v>
      </c>
      <c r="K183" s="51">
        <v>17375</v>
      </c>
      <c r="L183" s="51">
        <v>25172</v>
      </c>
      <c r="M183" s="47" t="s">
        <v>197</v>
      </c>
    </row>
    <row r="184" spans="1:13" x14ac:dyDescent="0.2">
      <c r="A184" s="51" t="s">
        <v>425</v>
      </c>
      <c r="B184" s="51">
        <v>1.05</v>
      </c>
      <c r="C184" s="51">
        <v>91.95</v>
      </c>
      <c r="D184" s="51" t="s">
        <v>211</v>
      </c>
      <c r="E184" s="51" t="s">
        <v>212</v>
      </c>
      <c r="F184" s="51" t="s">
        <v>213</v>
      </c>
      <c r="G184" s="51" t="s">
        <v>215</v>
      </c>
      <c r="H184" s="51" t="s">
        <v>221</v>
      </c>
      <c r="I184" s="51" t="s">
        <v>233</v>
      </c>
      <c r="J184" s="51" t="s">
        <v>169</v>
      </c>
      <c r="K184" s="51">
        <v>36</v>
      </c>
      <c r="L184" s="51">
        <v>11033</v>
      </c>
      <c r="M184" s="47" t="s">
        <v>206</v>
      </c>
    </row>
    <row r="185" spans="1:13" x14ac:dyDescent="0.2">
      <c r="A185" s="51" t="s">
        <v>405</v>
      </c>
      <c r="B185" s="51">
        <v>1.32</v>
      </c>
      <c r="C185" s="51">
        <v>90.44</v>
      </c>
      <c r="D185" s="51" t="s">
        <v>211</v>
      </c>
      <c r="E185" s="51" t="s">
        <v>212</v>
      </c>
      <c r="F185" s="51" t="s">
        <v>213</v>
      </c>
      <c r="G185" s="51" t="s">
        <v>215</v>
      </c>
      <c r="H185" s="51" t="s">
        <v>221</v>
      </c>
      <c r="I185" s="51" t="s">
        <v>233</v>
      </c>
      <c r="J185" s="51" t="s">
        <v>170</v>
      </c>
      <c r="K185" s="51">
        <v>36</v>
      </c>
      <c r="L185" s="51">
        <v>11033</v>
      </c>
      <c r="M185" s="47" t="s">
        <v>206</v>
      </c>
    </row>
    <row r="186" spans="1:13" x14ac:dyDescent="0.2">
      <c r="A186" s="51" t="s">
        <v>406</v>
      </c>
      <c r="B186" s="51">
        <v>1.05</v>
      </c>
      <c r="C186" s="51">
        <v>92.33</v>
      </c>
      <c r="D186" s="51" t="s">
        <v>211</v>
      </c>
      <c r="E186" s="51" t="s">
        <v>212</v>
      </c>
      <c r="F186" s="51" t="s">
        <v>213</v>
      </c>
      <c r="G186" s="51" t="s">
        <v>215</v>
      </c>
      <c r="H186" s="51" t="s">
        <v>221</v>
      </c>
      <c r="I186" s="51" t="s">
        <v>233</v>
      </c>
      <c r="J186" s="51" t="s">
        <v>167</v>
      </c>
      <c r="K186" s="51">
        <v>85</v>
      </c>
      <c r="L186" s="51">
        <v>11046</v>
      </c>
      <c r="M186" s="47" t="s">
        <v>206</v>
      </c>
    </row>
    <row r="187" spans="1:13" x14ac:dyDescent="0.2">
      <c r="A187" s="51" t="s">
        <v>407</v>
      </c>
      <c r="B187" s="52">
        <v>1.04</v>
      </c>
      <c r="C187" s="52">
        <v>93.02</v>
      </c>
      <c r="D187" s="52" t="s">
        <v>211</v>
      </c>
      <c r="E187" s="52" t="s">
        <v>212</v>
      </c>
      <c r="F187" s="52" t="s">
        <v>213</v>
      </c>
      <c r="G187" s="52" t="s">
        <v>215</v>
      </c>
      <c r="H187" s="52" t="s">
        <v>221</v>
      </c>
      <c r="I187" s="52" t="s">
        <v>233</v>
      </c>
      <c r="J187" s="52" t="s">
        <v>170</v>
      </c>
      <c r="K187" s="52">
        <v>36</v>
      </c>
      <c r="L187" s="52">
        <v>10997</v>
      </c>
      <c r="M187" s="48" t="s">
        <v>206</v>
      </c>
    </row>
    <row r="188" spans="1:13" ht="16" thickBot="1" x14ac:dyDescent="0.25">
      <c r="A188" s="53" t="s">
        <v>408</v>
      </c>
      <c r="B188" s="53">
        <v>1.04</v>
      </c>
      <c r="C188" s="53">
        <v>91.14</v>
      </c>
      <c r="D188" s="53" t="s">
        <v>211</v>
      </c>
      <c r="E188" s="53" t="s">
        <v>212</v>
      </c>
      <c r="F188" s="53" t="s">
        <v>213</v>
      </c>
      <c r="G188" s="53" t="s">
        <v>215</v>
      </c>
      <c r="H188" s="53" t="s">
        <v>221</v>
      </c>
      <c r="I188" s="53" t="s">
        <v>233</v>
      </c>
      <c r="J188" s="53" t="s">
        <v>166</v>
      </c>
      <c r="K188" s="53">
        <v>26737</v>
      </c>
      <c r="L188" s="53">
        <v>37734</v>
      </c>
      <c r="M188" s="49" t="s">
        <v>208</v>
      </c>
    </row>
  </sheetData>
  <sortState xmlns:xlrd2="http://schemas.microsoft.com/office/spreadsheetml/2017/richdata2" ref="A3:M188">
    <sortCondition ref="G3:G188"/>
    <sortCondition ref="H3:H188"/>
    <sortCondition ref="I3:I188"/>
    <sortCondition ref="M3:M188"/>
  </sortState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D56"/>
  <sheetViews>
    <sheetView tabSelected="1" workbookViewId="0">
      <selection activeCell="E9" sqref="E9"/>
    </sheetView>
  </sheetViews>
  <sheetFormatPr baseColWidth="10" defaultColWidth="31" defaultRowHeight="15" x14ac:dyDescent="0.2"/>
  <cols>
    <col min="1" max="1" width="31" style="43"/>
    <col min="2" max="2" width="8.6640625" style="43" customWidth="1"/>
    <col min="3" max="3" width="10.6640625" style="43" customWidth="1"/>
    <col min="4" max="4" width="10.83203125" style="43" customWidth="1"/>
    <col min="5" max="16384" width="31" style="43"/>
  </cols>
  <sheetData>
    <row r="1" spans="1:4" ht="53" customHeight="1" thickBot="1" x14ac:dyDescent="0.25">
      <c r="A1" s="63" t="s">
        <v>422</v>
      </c>
      <c r="B1" s="63"/>
      <c r="C1" s="63"/>
      <c r="D1" s="63"/>
    </row>
    <row r="2" spans="1:4" ht="17" x14ac:dyDescent="0.2">
      <c r="A2" s="40" t="s">
        <v>106</v>
      </c>
      <c r="B2" s="55" t="s">
        <v>156</v>
      </c>
      <c r="C2" s="55" t="s">
        <v>108</v>
      </c>
      <c r="D2" s="55" t="s">
        <v>107</v>
      </c>
    </row>
    <row r="3" spans="1:4" x14ac:dyDescent="0.2">
      <c r="A3" s="41" t="s">
        <v>109</v>
      </c>
      <c r="B3" s="41">
        <v>0.123062434</v>
      </c>
      <c r="C3" s="41">
        <v>1.5523403999999999E-2</v>
      </c>
      <c r="D3" s="41">
        <v>5.0000000000000002E-5</v>
      </c>
    </row>
    <row r="4" spans="1:4" x14ac:dyDescent="0.2">
      <c r="A4" s="41" t="s">
        <v>110</v>
      </c>
      <c r="B4" s="41">
        <v>0.13617238199999901</v>
      </c>
      <c r="C4" s="41">
        <v>9.4999999999999897E-5</v>
      </c>
      <c r="D4" s="41">
        <v>5.8499999999999999E-6</v>
      </c>
    </row>
    <row r="5" spans="1:4" x14ac:dyDescent="0.2">
      <c r="A5" s="41" t="s">
        <v>111</v>
      </c>
      <c r="B5" s="41">
        <v>0.163568832</v>
      </c>
      <c r="C5" s="41">
        <v>6.0799999999999899E-3</v>
      </c>
      <c r="D5" s="41">
        <v>5.8499999999999999E-6</v>
      </c>
    </row>
    <row r="6" spans="1:4" x14ac:dyDescent="0.2">
      <c r="A6" s="41" t="s">
        <v>112</v>
      </c>
      <c r="B6" s="41">
        <v>0.18519186699999901</v>
      </c>
      <c r="C6" s="41">
        <v>1.07293999999999E-4</v>
      </c>
      <c r="D6" s="41">
        <v>9.6500000000000008E-6</v>
      </c>
    </row>
    <row r="7" spans="1:4" x14ac:dyDescent="0.2">
      <c r="A7" s="41" t="s">
        <v>113</v>
      </c>
      <c r="B7" s="41">
        <v>0.25741119400000001</v>
      </c>
      <c r="C7" s="41">
        <v>1.9E-2</v>
      </c>
      <c r="D7" s="41">
        <v>5.8499999999999999E-6</v>
      </c>
    </row>
    <row r="8" spans="1:4" x14ac:dyDescent="0.2">
      <c r="A8" s="41" t="s">
        <v>114</v>
      </c>
      <c r="B8" s="41">
        <v>0.29381153700000001</v>
      </c>
      <c r="C8" s="41">
        <v>1.4539129999999901E-3</v>
      </c>
      <c r="D8" s="41">
        <v>5.8499999999999999E-6</v>
      </c>
    </row>
    <row r="9" spans="1:4" x14ac:dyDescent="0.2">
      <c r="A9" s="41" t="s">
        <v>115</v>
      </c>
      <c r="B9" s="41">
        <v>0.30391195500000001</v>
      </c>
      <c r="C9" s="41">
        <v>2.1714289999999999E-3</v>
      </c>
      <c r="D9" s="41">
        <v>5.8499999999999999E-6</v>
      </c>
    </row>
    <row r="10" spans="1:4" x14ac:dyDescent="0.2">
      <c r="A10" s="41" t="s">
        <v>116</v>
      </c>
      <c r="B10" s="41">
        <v>0.342614009</v>
      </c>
      <c r="C10" s="41">
        <v>3.3295237999999998E-2</v>
      </c>
      <c r="D10" s="41">
        <v>2.7794289999999999E-3</v>
      </c>
    </row>
    <row r="11" spans="1:4" x14ac:dyDescent="0.2">
      <c r="A11" s="41" t="s">
        <v>117</v>
      </c>
      <c r="B11" s="41">
        <v>0.35105807299999903</v>
      </c>
      <c r="C11" s="41">
        <v>2.5333333E-2</v>
      </c>
      <c r="D11" s="41">
        <v>6.843979E-3</v>
      </c>
    </row>
    <row r="12" spans="1:4" x14ac:dyDescent="0.2">
      <c r="A12" s="41" t="s">
        <v>118</v>
      </c>
      <c r="B12" s="41">
        <v>0.39149551599999999</v>
      </c>
      <c r="C12" s="41">
        <v>8.1560980000000005E-3</v>
      </c>
      <c r="D12" s="41">
        <v>5.8499999999999999E-6</v>
      </c>
    </row>
    <row r="13" spans="1:4" x14ac:dyDescent="0.2">
      <c r="A13" s="41" t="s">
        <v>119</v>
      </c>
      <c r="B13" s="41">
        <v>0.397484642</v>
      </c>
      <c r="C13" s="41">
        <v>1.1054545000000001E-2</v>
      </c>
      <c r="D13" s="41">
        <v>5.8499999999999999E-6</v>
      </c>
    </row>
    <row r="14" spans="1:4" x14ac:dyDescent="0.2">
      <c r="A14" s="41" t="s">
        <v>120</v>
      </c>
      <c r="B14" s="41">
        <v>0.40328616699999997</v>
      </c>
      <c r="C14" s="41">
        <v>8.6857140000000006E-3</v>
      </c>
      <c r="D14" s="41">
        <v>5.8499999999999999E-6</v>
      </c>
    </row>
    <row r="15" spans="1:4" x14ac:dyDescent="0.2">
      <c r="A15" s="41" t="s">
        <v>121</v>
      </c>
      <c r="B15" s="41">
        <v>0.433470048</v>
      </c>
      <c r="C15" s="41">
        <v>2.8500000000000001E-3</v>
      </c>
      <c r="D15" s="41">
        <v>5.9607799999999999E-4</v>
      </c>
    </row>
    <row r="16" spans="1:4" x14ac:dyDescent="0.2">
      <c r="A16" s="41" t="s">
        <v>122</v>
      </c>
      <c r="B16" s="41">
        <v>0.45021419699999998</v>
      </c>
      <c r="C16" s="41">
        <v>2.3969231000000001E-2</v>
      </c>
      <c r="D16" s="41">
        <v>5.8499999999999999E-6</v>
      </c>
    </row>
    <row r="17" spans="1:4" x14ac:dyDescent="0.2">
      <c r="A17" s="41" t="s">
        <v>123</v>
      </c>
      <c r="B17" s="41">
        <v>0.469705655</v>
      </c>
      <c r="C17" s="41">
        <v>2.1955599999999901E-4</v>
      </c>
      <c r="D17" s="41">
        <v>7.5099999999999901E-5</v>
      </c>
    </row>
    <row r="18" spans="1:4" x14ac:dyDescent="0.2">
      <c r="A18" s="41" t="s">
        <v>124</v>
      </c>
      <c r="B18" s="41">
        <v>0.47023225799999901</v>
      </c>
      <c r="C18" s="41">
        <v>1.5523403999999999E-2</v>
      </c>
      <c r="D18" s="41">
        <v>2.6358379999999902E-3</v>
      </c>
    </row>
    <row r="19" spans="1:4" x14ac:dyDescent="0.2">
      <c r="A19" s="41" t="s">
        <v>125</v>
      </c>
      <c r="B19" s="41">
        <v>0.50909777499999997</v>
      </c>
      <c r="C19" s="41">
        <v>2.3969231000000001E-2</v>
      </c>
      <c r="D19" s="41">
        <v>5.8499999999999999E-6</v>
      </c>
    </row>
    <row r="20" spans="1:4" x14ac:dyDescent="0.2">
      <c r="A20" s="41" t="s">
        <v>126</v>
      </c>
      <c r="B20" s="41">
        <v>0.53361474600000003</v>
      </c>
      <c r="C20" s="41">
        <v>6.2358969999999998E-3</v>
      </c>
      <c r="D20" s="41">
        <v>5.8499999999999999E-6</v>
      </c>
    </row>
    <row r="21" spans="1:4" x14ac:dyDescent="0.2">
      <c r="A21" s="41" t="s">
        <v>127</v>
      </c>
      <c r="B21" s="41">
        <v>0.53733575299999903</v>
      </c>
      <c r="C21" s="41">
        <v>4.2375757999999999E-2</v>
      </c>
      <c r="D21" s="41">
        <v>1.06047E-4</v>
      </c>
    </row>
    <row r="22" spans="1:4" x14ac:dyDescent="0.2">
      <c r="A22" s="41" t="s">
        <v>128</v>
      </c>
      <c r="B22" s="41">
        <v>0.57189861099999995</v>
      </c>
      <c r="C22" s="41">
        <v>6.2358969999999998E-3</v>
      </c>
      <c r="D22" s="41">
        <v>1.2999999999999999E-5</v>
      </c>
    </row>
    <row r="23" spans="1:4" x14ac:dyDescent="0.2">
      <c r="A23" s="41" t="s">
        <v>129</v>
      </c>
      <c r="B23" s="41">
        <v>0.582515805</v>
      </c>
      <c r="C23" s="41">
        <v>6.0800000000000001E-5</v>
      </c>
      <c r="D23" s="41">
        <v>9.6500000000000008E-6</v>
      </c>
    </row>
    <row r="24" spans="1:4" x14ac:dyDescent="0.2">
      <c r="A24" s="41" t="s">
        <v>130</v>
      </c>
      <c r="B24" s="41">
        <v>0.80738405400000002</v>
      </c>
      <c r="C24" s="41">
        <v>2.8228571000000001E-2</v>
      </c>
      <c r="D24" s="41">
        <v>5.8499999999999999E-6</v>
      </c>
    </row>
    <row r="25" spans="1:4" x14ac:dyDescent="0.2">
      <c r="A25" s="41" t="s">
        <v>131</v>
      </c>
      <c r="B25" s="41">
        <v>0.88909589200000005</v>
      </c>
      <c r="C25" s="41">
        <v>4.1325000000000001E-2</v>
      </c>
      <c r="D25" s="41">
        <v>2.1714289999999999E-3</v>
      </c>
    </row>
    <row r="26" spans="1:4" x14ac:dyDescent="0.2">
      <c r="A26" s="42" t="s">
        <v>132</v>
      </c>
      <c r="B26" s="42">
        <v>1.0174382850000001</v>
      </c>
      <c r="C26" s="42">
        <v>3.2000000000000003E-4</v>
      </c>
      <c r="D26" s="42">
        <v>1.4139529999999999E-3</v>
      </c>
    </row>
    <row r="27" spans="1:4" x14ac:dyDescent="0.2">
      <c r="A27" s="42" t="s">
        <v>133</v>
      </c>
      <c r="B27" s="42">
        <v>1.1039773239999999</v>
      </c>
      <c r="C27" s="42">
        <v>5.7904799999999998E-4</v>
      </c>
      <c r="D27" s="42">
        <v>5.2583780000000002E-3</v>
      </c>
    </row>
    <row r="28" spans="1:4" x14ac:dyDescent="0.2">
      <c r="A28" s="42" t="s">
        <v>134</v>
      </c>
      <c r="B28" s="42">
        <v>1.8546868519999999</v>
      </c>
      <c r="C28" s="42">
        <v>4.6280597E-2</v>
      </c>
      <c r="D28" s="42">
        <v>8.0331610000000005E-3</v>
      </c>
    </row>
    <row r="29" spans="1:4" x14ac:dyDescent="0.2">
      <c r="A29" s="42" t="s">
        <v>135</v>
      </c>
      <c r="B29" s="42">
        <v>2.3017378150000001</v>
      </c>
      <c r="C29" s="42">
        <v>4.9745450000000004E-3</v>
      </c>
      <c r="D29" s="42">
        <v>2.9600000000000001E-5</v>
      </c>
    </row>
    <row r="30" spans="1:4" x14ac:dyDescent="0.2">
      <c r="A30" s="42" t="s">
        <v>136</v>
      </c>
      <c r="B30" s="42">
        <v>2.412437283</v>
      </c>
      <c r="C30" s="42">
        <v>2.0266669999999998E-3</v>
      </c>
      <c r="D30" s="42">
        <v>2.7794289999999999E-3</v>
      </c>
    </row>
    <row r="31" spans="1:4" x14ac:dyDescent="0.2">
      <c r="A31" s="42" t="s">
        <v>137</v>
      </c>
      <c r="B31" s="42">
        <v>2.450771188</v>
      </c>
      <c r="C31" s="42">
        <v>1.4862222E-2</v>
      </c>
      <c r="D31" s="42">
        <v>5.9607799999999999E-4</v>
      </c>
    </row>
    <row r="32" spans="1:4" x14ac:dyDescent="0.2">
      <c r="A32" s="42" t="s">
        <v>138</v>
      </c>
      <c r="B32" s="42">
        <v>2.7528237230000001</v>
      </c>
      <c r="C32" s="42">
        <v>2.8799999999999999E-2</v>
      </c>
      <c r="D32" s="42">
        <v>3.4350279999999902E-3</v>
      </c>
    </row>
    <row r="33" spans="1:4" x14ac:dyDescent="0.2">
      <c r="A33" s="42" t="s">
        <v>139</v>
      </c>
      <c r="B33" s="42">
        <v>3.6359027080000001</v>
      </c>
      <c r="C33" s="42">
        <v>2.8500000000000001E-3</v>
      </c>
      <c r="D33" s="42">
        <v>1.06047E-4</v>
      </c>
    </row>
    <row r="34" spans="1:4" x14ac:dyDescent="0.2">
      <c r="A34" s="42" t="s">
        <v>140</v>
      </c>
      <c r="B34" s="42">
        <v>3.6491520450000001</v>
      </c>
      <c r="C34" s="42">
        <v>2.1699999999999999E-5</v>
      </c>
      <c r="D34" s="42">
        <v>8.3669699999999996E-4</v>
      </c>
    </row>
    <row r="35" spans="1:4" x14ac:dyDescent="0.2">
      <c r="A35" s="42" t="s">
        <v>141</v>
      </c>
      <c r="B35" s="42">
        <v>4.6721431469999999</v>
      </c>
      <c r="C35" s="42">
        <v>1.105455E-3</v>
      </c>
      <c r="D35" s="42">
        <v>2.7866667000000001E-2</v>
      </c>
    </row>
    <row r="36" spans="1:4" x14ac:dyDescent="0.2">
      <c r="A36" s="42" t="s">
        <v>142</v>
      </c>
      <c r="B36" s="42">
        <v>5.1795654779999998</v>
      </c>
      <c r="C36" s="42">
        <v>2.1699999999999999E-5</v>
      </c>
      <c r="D36" s="42">
        <v>9.6500000000000008E-6</v>
      </c>
    </row>
    <row r="37" spans="1:4" x14ac:dyDescent="0.2">
      <c r="A37" s="42" t="s">
        <v>143</v>
      </c>
      <c r="B37" s="42">
        <v>5.8545579510000003</v>
      </c>
      <c r="C37" s="42">
        <v>3.3295237999999998E-2</v>
      </c>
      <c r="D37" s="42">
        <v>1.5092199999999999E-3</v>
      </c>
    </row>
    <row r="38" spans="1:4" x14ac:dyDescent="0.2">
      <c r="A38" s="42" t="s">
        <v>144</v>
      </c>
      <c r="B38" s="42">
        <v>6.6802569910000003</v>
      </c>
      <c r="C38" s="42">
        <v>2.1714289999999999E-3</v>
      </c>
      <c r="D38" s="42">
        <v>5.9607799999999999E-4</v>
      </c>
    </row>
    <row r="39" spans="1:4" x14ac:dyDescent="0.2">
      <c r="A39" s="42" t="s">
        <v>145</v>
      </c>
      <c r="B39" s="42">
        <v>7.9730357710000002</v>
      </c>
      <c r="C39" s="42">
        <v>2.1699999999999999E-5</v>
      </c>
      <c r="D39" s="42">
        <v>8.3669699999999996E-4</v>
      </c>
    </row>
    <row r="40" spans="1:4" x14ac:dyDescent="0.2">
      <c r="A40" s="42" t="s">
        <v>146</v>
      </c>
      <c r="B40" s="42">
        <v>8.5781593770000004</v>
      </c>
      <c r="C40" s="42">
        <v>2.8500000000000001E-3</v>
      </c>
      <c r="D40" s="42">
        <v>8.3669699999999996E-4</v>
      </c>
    </row>
    <row r="41" spans="1:4" x14ac:dyDescent="0.2">
      <c r="A41" s="42" t="s">
        <v>147</v>
      </c>
      <c r="B41" s="42">
        <v>9.5436579649999995</v>
      </c>
      <c r="C41" s="42">
        <v>2.1699999999999999E-5</v>
      </c>
      <c r="D41" s="42">
        <v>7.5099999999999901E-5</v>
      </c>
    </row>
    <row r="42" spans="1:4" x14ac:dyDescent="0.2">
      <c r="A42" s="42" t="s">
        <v>148</v>
      </c>
      <c r="B42" s="42">
        <v>10.3654771999999</v>
      </c>
      <c r="C42" s="42">
        <v>6.2358969999999998E-3</v>
      </c>
      <c r="D42" s="42">
        <v>3.5956999999999997E-4</v>
      </c>
    </row>
    <row r="43" spans="1:4" x14ac:dyDescent="0.2">
      <c r="A43" s="42" t="s">
        <v>149</v>
      </c>
      <c r="B43" s="42">
        <v>10.878546869999999</v>
      </c>
      <c r="C43" s="42">
        <v>2.8500000000000001E-3</v>
      </c>
      <c r="D43" s="42">
        <v>5.8499999999999999E-6</v>
      </c>
    </row>
    <row r="44" spans="1:4" x14ac:dyDescent="0.2">
      <c r="A44" s="42" t="s">
        <v>150</v>
      </c>
      <c r="B44" s="42">
        <v>14.58758271</v>
      </c>
      <c r="C44" s="42">
        <v>2.1699999999999999E-5</v>
      </c>
      <c r="D44" s="42">
        <v>5.8499999999999999E-6</v>
      </c>
    </row>
    <row r="45" spans="1:4" x14ac:dyDescent="0.2">
      <c r="A45" s="42" t="s">
        <v>151</v>
      </c>
      <c r="B45" s="42">
        <v>14.771814940000001</v>
      </c>
      <c r="C45" s="42">
        <v>2.7083636000000001E-2</v>
      </c>
      <c r="D45" s="42">
        <v>3.3043500000000002E-4</v>
      </c>
    </row>
    <row r="46" spans="1:4" x14ac:dyDescent="0.2">
      <c r="A46" s="42" t="s">
        <v>152</v>
      </c>
      <c r="B46" s="42">
        <v>15.80675986</v>
      </c>
      <c r="C46" s="42">
        <v>2.1714289999999999E-3</v>
      </c>
      <c r="D46" s="42">
        <v>9.6500000000000008E-6</v>
      </c>
    </row>
    <row r="47" spans="1:4" x14ac:dyDescent="0.2">
      <c r="A47" s="42" t="s">
        <v>153</v>
      </c>
      <c r="B47" s="42">
        <v>44.590952729999998</v>
      </c>
      <c r="C47" s="42">
        <v>6.0799999999999899E-3</v>
      </c>
      <c r="D47" s="42">
        <v>4.5098899999999999E-3</v>
      </c>
    </row>
    <row r="48" spans="1:4" x14ac:dyDescent="0.2">
      <c r="A48" s="42" t="s">
        <v>154</v>
      </c>
      <c r="B48" s="42">
        <v>51.603917869999997</v>
      </c>
      <c r="C48" s="42">
        <v>2.1699999999999999E-5</v>
      </c>
      <c r="D48" s="42">
        <v>5.8499999999999999E-6</v>
      </c>
    </row>
    <row r="49" spans="1:4" x14ac:dyDescent="0.2">
      <c r="A49" s="42" t="s">
        <v>155</v>
      </c>
      <c r="B49" s="42">
        <v>88.215004789999995</v>
      </c>
      <c r="C49" s="42">
        <v>4.2375757999999999E-2</v>
      </c>
      <c r="D49" s="42">
        <v>4.1988950000000002E-3</v>
      </c>
    </row>
    <row r="51" spans="1:4" ht="15" customHeight="1" x14ac:dyDescent="0.2">
      <c r="A51" s="64" t="s">
        <v>160</v>
      </c>
      <c r="B51" s="64"/>
      <c r="C51" s="64"/>
      <c r="D51" s="64"/>
    </row>
    <row r="52" spans="1:4" x14ac:dyDescent="0.2">
      <c r="A52" s="64"/>
      <c r="B52" s="64"/>
      <c r="C52" s="64"/>
      <c r="D52" s="64"/>
    </row>
    <row r="53" spans="1:4" ht="33" customHeight="1" x14ac:dyDescent="0.2">
      <c r="A53" s="64" t="s">
        <v>161</v>
      </c>
      <c r="B53" s="64"/>
      <c r="C53" s="64"/>
      <c r="D53" s="64"/>
    </row>
    <row r="54" spans="1:4" ht="32" customHeight="1" x14ac:dyDescent="0.2">
      <c r="A54" s="64" t="s">
        <v>162</v>
      </c>
      <c r="B54" s="64"/>
      <c r="C54" s="64"/>
      <c r="D54" s="64"/>
    </row>
    <row r="55" spans="1:4" x14ac:dyDescent="0.2">
      <c r="A55" s="45"/>
      <c r="B55" s="45"/>
      <c r="C55" s="45"/>
      <c r="D55" s="45"/>
    </row>
    <row r="56" spans="1:4" x14ac:dyDescent="0.2">
      <c r="A56" s="45"/>
      <c r="B56" s="45"/>
      <c r="C56" s="45"/>
      <c r="D56" s="45"/>
    </row>
  </sheetData>
  <mergeCells count="4">
    <mergeCell ref="A1:D1"/>
    <mergeCell ref="A51:D52"/>
    <mergeCell ref="A53:D53"/>
    <mergeCell ref="A54:D5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2021-03-09T12:25:19Z</dcterms:modified>
</cp:coreProperties>
</file>