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snat\Documents\GitHub\ccpa\docs\"/>
    </mc:Choice>
  </mc:AlternateContent>
  <xr:revisionPtr revIDLastSave="0" documentId="13_ncr:1_{031827B1-8232-4E5B-9D00-40330E6FB117}" xr6:coauthVersionLast="46" xr6:coauthVersionMax="46" xr10:uidLastSave="{00000000-0000-0000-0000-000000000000}"/>
  <bookViews>
    <workbookView xWindow="-23136" yWindow="-5856" windowWidth="23232" windowHeight="12552" activeTab="3" xr2:uid="{D45D18AF-DC11-4CA6-A9CE-7E47DEA239D1}"/>
  </bookViews>
  <sheets>
    <sheet name="total" sheetId="6" r:id="rId1"/>
    <sheet name="compare" sheetId="7" r:id="rId2"/>
    <sheet name="2A" sheetId="2" r:id="rId3"/>
    <sheet name="2C" sheetId="4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6" l="1"/>
  <c r="C18" i="6"/>
  <c r="D17" i="6"/>
  <c r="C17" i="6"/>
  <c r="D14" i="6"/>
  <c r="C14" i="6"/>
  <c r="E13" i="6"/>
  <c r="D13" i="6"/>
  <c r="C13" i="6"/>
  <c r="J8" i="2"/>
  <c r="K8" i="2"/>
  <c r="L8" i="2"/>
  <c r="M8" i="2"/>
  <c r="N8" i="2"/>
  <c r="I8" i="2"/>
  <c r="E8" i="2" s="1"/>
  <c r="F8" i="2" s="1"/>
  <c r="F5" i="2"/>
  <c r="F6" i="2"/>
  <c r="F7" i="2"/>
  <c r="F4" i="2"/>
  <c r="F5" i="4"/>
  <c r="F6" i="4"/>
  <c r="F7" i="4"/>
  <c r="F8" i="4"/>
  <c r="F4" i="4"/>
  <c r="E8" i="4"/>
  <c r="J8" i="4"/>
  <c r="K8" i="4"/>
  <c r="L8" i="4"/>
  <c r="M8" i="4"/>
  <c r="N8" i="4"/>
  <c r="I8" i="4"/>
  <c r="D9" i="6"/>
  <c r="D10" i="6" s="1"/>
  <c r="E9" i="6"/>
  <c r="E10" i="6" s="1"/>
  <c r="C9" i="6"/>
  <c r="C10" i="6" s="1"/>
  <c r="M7" i="4"/>
  <c r="L7" i="4"/>
  <c r="K7" i="4"/>
  <c r="J7" i="4"/>
  <c r="I7" i="4"/>
  <c r="N6" i="4"/>
  <c r="E6" i="4" s="1"/>
  <c r="N5" i="4"/>
  <c r="E5" i="4" s="1"/>
  <c r="N4" i="4"/>
  <c r="E4" i="4" s="1"/>
  <c r="E5" i="2"/>
  <c r="E6" i="2"/>
  <c r="E7" i="2"/>
  <c r="E4" i="2"/>
  <c r="N5" i="2"/>
  <c r="N6" i="2"/>
  <c r="N7" i="2"/>
  <c r="N4" i="2"/>
  <c r="L7" i="2"/>
  <c r="M7" i="2"/>
  <c r="I7" i="2"/>
  <c r="J7" i="2"/>
  <c r="K7" i="2"/>
  <c r="N7" i="4" l="1"/>
  <c r="E7" i="4" s="1"/>
</calcChain>
</file>

<file path=xl/sharedStrings.xml><?xml version="1.0" encoding="utf-8"?>
<sst xmlns="http://schemas.openxmlformats.org/spreadsheetml/2006/main" count="145" uniqueCount="42">
  <si>
    <t>Impact</t>
  </si>
  <si>
    <t>Axenic</t>
  </si>
  <si>
    <t>2A</t>
  </si>
  <si>
    <t>2C</t>
  </si>
  <si>
    <t>HIGH</t>
  </si>
  <si>
    <t>LOW</t>
  </si>
  <si>
    <t>MODERATE</t>
  </si>
  <si>
    <t>Annotation</t>
  </si>
  <si>
    <t>frameshift_variant</t>
  </si>
  <si>
    <t>stop_gained</t>
  </si>
  <si>
    <t>stop_lost</t>
  </si>
  <si>
    <t>synonymous_variant</t>
  </si>
  <si>
    <t>missense_variant</t>
  </si>
  <si>
    <t>frameshift variant</t>
  </si>
  <si>
    <t>stop gained</t>
  </si>
  <si>
    <t>stop lost</t>
  </si>
  <si>
    <t>synonymous variant</t>
  </si>
  <si>
    <t>missense variant</t>
  </si>
  <si>
    <t>added in evolution</t>
  </si>
  <si>
    <t>disappeared in evolultion</t>
  </si>
  <si>
    <t>mutation vs acestral</t>
  </si>
  <si>
    <t>mutated vs parental</t>
  </si>
  <si>
    <t>mutated in parental. Lost in evolution</t>
  </si>
  <si>
    <t>mutated vs ancestral</t>
  </si>
  <si>
    <t>evolved</t>
  </si>
  <si>
    <t>evolution history</t>
  </si>
  <si>
    <t>missense/ silent</t>
  </si>
  <si>
    <t>% non-synonymous</t>
  </si>
  <si>
    <t>total</t>
  </si>
  <si>
    <t>%synonymous</t>
  </si>
  <si>
    <t>% synoymous</t>
  </si>
  <si>
    <t>% non synonymous</t>
  </si>
  <si>
    <t>Total</t>
  </si>
  <si>
    <t>mutations vs parental</t>
  </si>
  <si>
    <t>%non-synonymous</t>
  </si>
  <si>
    <t>lost vs parental</t>
  </si>
  <si>
    <t>generations</t>
  </si>
  <si>
    <t>mutations per generation</t>
  </si>
  <si>
    <t>fold increase</t>
  </si>
  <si>
    <t>new mutations</t>
  </si>
  <si>
    <t>new mutations per generation</t>
  </si>
  <si>
    <t>new mutations fold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</si>
</sst>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/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9" fontId="0" fillId="0" borderId="5" xfId="1" applyFont="1" applyBorder="1" applyAlignment="1">
      <alignment vertical="center" wrapText="1"/>
    </xf>
    <xf numFmtId="0" fontId="0" fillId="0" borderId="5" xfId="0" applyBorder="1" applyAlignment="1"/>
    <xf numFmtId="0" fontId="0" fillId="0" borderId="5" xfId="0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top"/>
    </xf>
    <xf numFmtId="0" fontId="0" fillId="0" borderId="1" xfId="0" applyBorder="1" applyAlignment="1">
      <alignment vertical="center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8" xfId="0" applyFont="1" applyFill="1" applyBorder="1" applyAlignment="1">
      <alignment horizontal="center" vertical="center"/>
    </xf>
    <xf numFmtId="9" fontId="0" fillId="0" borderId="0" xfId="1" applyFont="1"/>
    <xf numFmtId="9" fontId="0" fillId="0" borderId="0" xfId="0" applyNumberFormat="1"/>
    <xf numFmtId="9" fontId="0" fillId="0" borderId="5" xfId="0" applyNumberFormat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2" fillId="0" borderId="11" xfId="0" applyFont="1" applyFill="1" applyBorder="1" applyAlignment="1">
      <alignment horizontal="center" vertical="center"/>
    </xf>
    <xf numFmtId="2" fontId="0" fillId="0" borderId="0" xfId="0" applyNumberFormat="1"/>
    <xf numFmtId="0" fontId="2" fillId="0" borderId="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A70EF-14C9-4B55-986B-D8237C20E170}">
  <dimension ref="A1:E18"/>
  <sheetViews>
    <sheetView topLeftCell="A4" workbookViewId="0">
      <selection activeCell="B18" sqref="B18"/>
    </sheetView>
  </sheetViews>
  <sheetFormatPr defaultRowHeight="15" x14ac:dyDescent="0.25"/>
  <cols>
    <col min="1" max="1" width="11" bestFit="1" customWidth="1"/>
    <col min="2" max="2" width="20.42578125" bestFit="1" customWidth="1"/>
    <col min="3" max="3" width="12" bestFit="1" customWidth="1"/>
    <col min="6" max="6" width="12" bestFit="1" customWidth="1"/>
  </cols>
  <sheetData>
    <row r="1" spans="1:5" x14ac:dyDescent="0.25">
      <c r="A1" s="20"/>
      <c r="B1" s="20"/>
      <c r="C1" s="20"/>
      <c r="D1" s="20"/>
      <c r="E1" s="20"/>
    </row>
    <row r="2" spans="1:5" x14ac:dyDescent="0.25">
      <c r="A2" s="20" t="s">
        <v>0</v>
      </c>
      <c r="B2" s="20" t="s">
        <v>7</v>
      </c>
      <c r="C2" s="20" t="s">
        <v>2</v>
      </c>
      <c r="D2" s="20" t="s">
        <v>3</v>
      </c>
      <c r="E2" s="20" t="s">
        <v>1</v>
      </c>
    </row>
    <row r="3" spans="1:5" x14ac:dyDescent="0.25">
      <c r="A3" s="21" t="s">
        <v>4</v>
      </c>
      <c r="B3" s="20" t="s">
        <v>8</v>
      </c>
      <c r="C3" s="22">
        <v>8</v>
      </c>
      <c r="D3" s="22">
        <v>8</v>
      </c>
      <c r="E3" s="22">
        <v>10</v>
      </c>
    </row>
    <row r="4" spans="1:5" x14ac:dyDescent="0.25">
      <c r="A4" s="23"/>
      <c r="B4" s="20" t="s">
        <v>9</v>
      </c>
      <c r="C4" s="22">
        <v>1</v>
      </c>
      <c r="D4" s="22">
        <v>1</v>
      </c>
      <c r="E4" s="22">
        <v>2</v>
      </c>
    </row>
    <row r="5" spans="1:5" x14ac:dyDescent="0.25">
      <c r="A5" s="24"/>
      <c r="B5" s="20" t="s">
        <v>10</v>
      </c>
      <c r="C5" s="22">
        <v>1</v>
      </c>
      <c r="D5" s="22">
        <v>1</v>
      </c>
      <c r="E5" s="22">
        <v>1</v>
      </c>
    </row>
    <row r="6" spans="1:5" x14ac:dyDescent="0.25">
      <c r="A6" s="20" t="s">
        <v>5</v>
      </c>
      <c r="B6" s="20" t="s">
        <v>11</v>
      </c>
      <c r="C6" s="22">
        <v>6</v>
      </c>
      <c r="D6" s="22">
        <v>5</v>
      </c>
      <c r="E6" s="22">
        <v>8</v>
      </c>
    </row>
    <row r="7" spans="1:5" x14ac:dyDescent="0.25">
      <c r="A7" s="20" t="s">
        <v>6</v>
      </c>
      <c r="B7" s="20" t="s">
        <v>12</v>
      </c>
      <c r="C7" s="22">
        <v>35</v>
      </c>
      <c r="D7" s="22">
        <v>40</v>
      </c>
      <c r="E7" s="22">
        <v>36</v>
      </c>
    </row>
    <row r="8" spans="1:5" x14ac:dyDescent="0.25">
      <c r="B8" s="20" t="s">
        <v>32</v>
      </c>
      <c r="C8" s="22">
        <v>51</v>
      </c>
      <c r="D8" s="22">
        <v>55</v>
      </c>
      <c r="E8" s="22">
        <v>57</v>
      </c>
    </row>
    <row r="9" spans="1:5" x14ac:dyDescent="0.25">
      <c r="B9" s="25" t="s">
        <v>30</v>
      </c>
      <c r="C9" s="26">
        <f>C6/C8</f>
        <v>0.11764705882352941</v>
      </c>
      <c r="D9" s="26">
        <f t="shared" ref="D9:E9" si="0">D6/D8</f>
        <v>9.0909090909090912E-2</v>
      </c>
      <c r="E9" s="26">
        <f t="shared" si="0"/>
        <v>0.14035087719298245</v>
      </c>
    </row>
    <row r="10" spans="1:5" x14ac:dyDescent="0.25">
      <c r="B10" s="25" t="s">
        <v>31</v>
      </c>
      <c r="C10" s="27">
        <f>1-C9</f>
        <v>0.88235294117647056</v>
      </c>
      <c r="D10" s="27">
        <f t="shared" ref="D10:E10" si="1">1-D9</f>
        <v>0.90909090909090906</v>
      </c>
      <c r="E10" s="27">
        <f t="shared" si="1"/>
        <v>0.85964912280701755</v>
      </c>
    </row>
    <row r="11" spans="1:5" x14ac:dyDescent="0.25">
      <c r="B11" s="3" t="s">
        <v>33</v>
      </c>
      <c r="C11" s="30">
        <v>32</v>
      </c>
      <c r="D11" s="29">
        <v>39</v>
      </c>
      <c r="E11" s="29"/>
    </row>
    <row r="12" spans="1:5" x14ac:dyDescent="0.25">
      <c r="B12" s="31" t="s">
        <v>36</v>
      </c>
      <c r="C12" s="30">
        <v>220</v>
      </c>
      <c r="D12" s="29">
        <v>220</v>
      </c>
      <c r="E12">
        <v>2900</v>
      </c>
    </row>
    <row r="13" spans="1:5" x14ac:dyDescent="0.25">
      <c r="B13" s="31" t="s">
        <v>37</v>
      </c>
      <c r="C13" s="32">
        <f>C11/C12</f>
        <v>0.14545454545454545</v>
      </c>
      <c r="D13" s="32">
        <f t="shared" ref="D13:E13" si="2">D11/D12</f>
        <v>0.17727272727272728</v>
      </c>
      <c r="E13" s="32">
        <f>E8/E12</f>
        <v>1.9655172413793102E-2</v>
      </c>
    </row>
    <row r="14" spans="1:5" x14ac:dyDescent="0.25">
      <c r="B14" s="31" t="s">
        <v>38</v>
      </c>
      <c r="C14" s="32">
        <f>C13/$E$13</f>
        <v>7.4003189792663475</v>
      </c>
      <c r="D14" s="32">
        <f>D13/$E$13</f>
        <v>9.0191387559808618</v>
      </c>
    </row>
    <row r="16" spans="1:5" x14ac:dyDescent="0.25">
      <c r="B16" s="33" t="s">
        <v>39</v>
      </c>
      <c r="C16">
        <v>13</v>
      </c>
      <c r="D16">
        <v>18</v>
      </c>
    </row>
    <row r="17" spans="2:4" x14ac:dyDescent="0.25">
      <c r="B17" s="31" t="s">
        <v>40</v>
      </c>
      <c r="C17" s="32">
        <f>C16/C12</f>
        <v>5.909090909090909E-2</v>
      </c>
      <c r="D17" s="32">
        <f>D16/D12</f>
        <v>8.1818181818181818E-2</v>
      </c>
    </row>
    <row r="18" spans="2:4" x14ac:dyDescent="0.25">
      <c r="B18" s="33" t="s">
        <v>41</v>
      </c>
      <c r="C18" s="32">
        <f>C17/$E$13</f>
        <v>3.0063795853269539</v>
      </c>
      <c r="D18" s="32">
        <f>D17/$E$13</f>
        <v>4.1626794258373208</v>
      </c>
    </row>
  </sheetData>
  <mergeCells count="1">
    <mergeCell ref="A3:A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F9E12-1990-4062-B42F-30C105F66E16}">
  <dimension ref="A1:J9"/>
  <sheetViews>
    <sheetView workbookViewId="0">
      <selection activeCell="F11" sqref="F11"/>
    </sheetView>
  </sheetViews>
  <sheetFormatPr defaultRowHeight="15" x14ac:dyDescent="0.25"/>
  <cols>
    <col min="4" max="4" width="19.5703125" style="19" bestFit="1" customWidth="1"/>
    <col min="5" max="5" width="11" customWidth="1"/>
    <col min="8" max="8" width="14.28515625" customWidth="1"/>
    <col min="9" max="9" width="13.42578125" customWidth="1"/>
    <col min="10" max="10" width="9.140625" customWidth="1"/>
  </cols>
  <sheetData>
    <row r="1" spans="1:10" x14ac:dyDescent="0.25">
      <c r="E1" s="5" t="s">
        <v>4</v>
      </c>
      <c r="F1" s="6"/>
      <c r="G1" s="7"/>
      <c r="H1" s="1" t="s">
        <v>5</v>
      </c>
      <c r="I1" s="1" t="s">
        <v>6</v>
      </c>
      <c r="J1" s="1"/>
    </row>
    <row r="2" spans="1:10" ht="30" x14ac:dyDescent="0.25">
      <c r="A2" s="1" t="s">
        <v>1</v>
      </c>
      <c r="B2" s="1" t="s">
        <v>2</v>
      </c>
      <c r="C2" s="1" t="s">
        <v>3</v>
      </c>
      <c r="D2" s="20" t="s">
        <v>25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32</v>
      </c>
    </row>
    <row r="3" spans="1:10" x14ac:dyDescent="0.25">
      <c r="A3" s="4">
        <v>0</v>
      </c>
      <c r="B3" s="4">
        <v>0</v>
      </c>
      <c r="C3" s="4">
        <v>1</v>
      </c>
      <c r="D3" s="22" t="s">
        <v>21</v>
      </c>
      <c r="E3" s="4">
        <v>0</v>
      </c>
      <c r="F3" s="4">
        <v>0</v>
      </c>
      <c r="G3" s="4">
        <v>0</v>
      </c>
      <c r="H3" s="4">
        <v>0</v>
      </c>
      <c r="I3" s="4">
        <v>6</v>
      </c>
      <c r="J3" s="4">
        <v>6</v>
      </c>
    </row>
    <row r="4" spans="1:10" x14ac:dyDescent="0.25">
      <c r="A4" s="4">
        <v>0</v>
      </c>
      <c r="B4" s="4">
        <v>1</v>
      </c>
      <c r="C4" s="4">
        <v>0</v>
      </c>
      <c r="D4" s="22" t="s">
        <v>21</v>
      </c>
      <c r="E4" s="4">
        <v>0</v>
      </c>
      <c r="F4" s="4">
        <v>0</v>
      </c>
      <c r="G4" s="4">
        <v>0</v>
      </c>
      <c r="H4" s="4">
        <v>0</v>
      </c>
      <c r="I4" s="4">
        <v>1</v>
      </c>
      <c r="J4" s="4">
        <v>1</v>
      </c>
    </row>
    <row r="5" spans="1:10" x14ac:dyDescent="0.25">
      <c r="A5" s="4">
        <v>0</v>
      </c>
      <c r="B5" s="4">
        <v>1</v>
      </c>
      <c r="C5" s="4">
        <v>1</v>
      </c>
      <c r="D5" s="22" t="s">
        <v>21</v>
      </c>
      <c r="E5" s="4">
        <v>0</v>
      </c>
      <c r="F5" s="4">
        <v>0</v>
      </c>
      <c r="G5" s="4">
        <v>0</v>
      </c>
      <c r="H5" s="4">
        <v>1</v>
      </c>
      <c r="I5" s="4">
        <v>11</v>
      </c>
      <c r="J5" s="4">
        <v>12</v>
      </c>
    </row>
    <row r="6" spans="1:10" x14ac:dyDescent="0.25">
      <c r="A6" s="4">
        <v>1</v>
      </c>
      <c r="B6" s="4">
        <v>0</v>
      </c>
      <c r="C6" s="4">
        <v>0</v>
      </c>
      <c r="D6" s="22" t="s">
        <v>35</v>
      </c>
      <c r="E6" s="4">
        <v>2</v>
      </c>
      <c r="F6" s="4">
        <v>1</v>
      </c>
      <c r="G6" s="4">
        <v>0</v>
      </c>
      <c r="H6" s="4">
        <v>3</v>
      </c>
      <c r="I6" s="4">
        <v>13</v>
      </c>
      <c r="J6" s="4">
        <v>19</v>
      </c>
    </row>
    <row r="7" spans="1:10" x14ac:dyDescent="0.25">
      <c r="A7" s="4">
        <v>1</v>
      </c>
      <c r="B7" s="4">
        <v>1</v>
      </c>
      <c r="C7" s="4">
        <v>0</v>
      </c>
      <c r="D7" s="22"/>
      <c r="E7" s="4">
        <v>0</v>
      </c>
      <c r="F7" s="4">
        <v>0</v>
      </c>
      <c r="G7" s="4">
        <v>0</v>
      </c>
      <c r="H7" s="4">
        <v>1</v>
      </c>
      <c r="I7" s="4">
        <v>1</v>
      </c>
      <c r="J7" s="4">
        <v>2</v>
      </c>
    </row>
    <row r="8" spans="1:10" x14ac:dyDescent="0.25">
      <c r="A8" s="4">
        <v>1</v>
      </c>
      <c r="B8" s="4">
        <v>1</v>
      </c>
      <c r="C8" s="4">
        <v>1</v>
      </c>
      <c r="D8" s="22" t="s">
        <v>23</v>
      </c>
      <c r="E8" s="4">
        <v>8</v>
      </c>
      <c r="F8" s="4">
        <v>1</v>
      </c>
      <c r="G8" s="4">
        <v>1</v>
      </c>
      <c r="H8" s="4">
        <v>4</v>
      </c>
      <c r="I8" s="4">
        <v>22</v>
      </c>
      <c r="J8" s="4">
        <v>36</v>
      </c>
    </row>
    <row r="9" spans="1:10" x14ac:dyDescent="0.25">
      <c r="A9" s="4"/>
      <c r="B9" s="4"/>
      <c r="C9" s="4"/>
      <c r="D9" s="22" t="s">
        <v>32</v>
      </c>
      <c r="E9" s="4">
        <v>10</v>
      </c>
      <c r="F9" s="4">
        <v>2</v>
      </c>
      <c r="G9" s="4">
        <v>1</v>
      </c>
      <c r="H9" s="4">
        <v>9</v>
      </c>
      <c r="I9" s="4">
        <v>54</v>
      </c>
      <c r="J9" s="4">
        <v>76</v>
      </c>
    </row>
  </sheetData>
  <mergeCells count="1"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1B24F-46C6-436A-BDB3-6D112A56C774}">
  <dimension ref="A1:N24"/>
  <sheetViews>
    <sheetView workbookViewId="0">
      <selection activeCell="F8" sqref="F8"/>
    </sheetView>
  </sheetViews>
  <sheetFormatPr defaultRowHeight="15" x14ac:dyDescent="0.25"/>
  <cols>
    <col min="4" max="4" width="35.140625" style="19" bestFit="1" customWidth="1"/>
    <col min="5" max="5" width="11.5703125" bestFit="1" customWidth="1"/>
  </cols>
  <sheetData>
    <row r="1" spans="1:14" x14ac:dyDescent="0.25">
      <c r="B1" s="8"/>
      <c r="C1" s="8"/>
      <c r="D1" s="16"/>
      <c r="E1" s="8"/>
      <c r="F1" s="8"/>
      <c r="G1" s="8"/>
      <c r="H1" s="8"/>
      <c r="I1" s="16"/>
      <c r="J1" s="16"/>
      <c r="K1" s="16" t="s">
        <v>2</v>
      </c>
      <c r="L1" s="16"/>
      <c r="M1" s="16"/>
    </row>
    <row r="2" spans="1:14" ht="30" x14ac:dyDescent="0.25">
      <c r="A2" s="2"/>
      <c r="B2" s="10"/>
      <c r="C2" s="10"/>
      <c r="D2" s="13"/>
      <c r="E2" s="10" t="s">
        <v>2</v>
      </c>
      <c r="F2" s="10"/>
      <c r="G2" s="10"/>
      <c r="H2" s="10"/>
      <c r="I2" s="10" t="s">
        <v>5</v>
      </c>
      <c r="J2" s="10" t="s">
        <v>6</v>
      </c>
      <c r="K2" s="11" t="s">
        <v>4</v>
      </c>
      <c r="L2" s="11"/>
      <c r="M2" s="11"/>
    </row>
    <row r="3" spans="1:14" ht="45" x14ac:dyDescent="0.25">
      <c r="A3" s="2"/>
      <c r="B3" s="10" t="s">
        <v>1</v>
      </c>
      <c r="C3" s="10" t="s">
        <v>24</v>
      </c>
      <c r="D3" s="13" t="s">
        <v>25</v>
      </c>
      <c r="E3" s="10" t="s">
        <v>29</v>
      </c>
      <c r="F3" s="10" t="s">
        <v>34</v>
      </c>
      <c r="G3" s="10"/>
      <c r="H3" s="10"/>
      <c r="I3" s="10" t="s">
        <v>16</v>
      </c>
      <c r="J3" s="10" t="s">
        <v>17</v>
      </c>
      <c r="K3" s="10" t="s">
        <v>13</v>
      </c>
      <c r="L3" s="10" t="s">
        <v>14</v>
      </c>
      <c r="M3" s="10" t="s">
        <v>15</v>
      </c>
      <c r="N3" s="14" t="s">
        <v>28</v>
      </c>
    </row>
    <row r="4" spans="1:14" x14ac:dyDescent="0.25">
      <c r="A4" s="2"/>
      <c r="B4" s="12">
        <v>0</v>
      </c>
      <c r="C4" s="12">
        <v>1</v>
      </c>
      <c r="D4" s="17" t="s">
        <v>21</v>
      </c>
      <c r="E4" s="15">
        <f>I4/N4</f>
        <v>7.6923076923076927E-2</v>
      </c>
      <c r="F4" s="28">
        <f>1-E4</f>
        <v>0.92307692307692313</v>
      </c>
      <c r="G4" s="12"/>
      <c r="H4" s="12"/>
      <c r="I4" s="12">
        <v>1</v>
      </c>
      <c r="J4" s="12">
        <v>12</v>
      </c>
      <c r="K4" s="12">
        <v>0</v>
      </c>
      <c r="L4" s="12">
        <v>0</v>
      </c>
      <c r="M4" s="12">
        <v>0</v>
      </c>
      <c r="N4">
        <f>SUM(I4:M4)</f>
        <v>13</v>
      </c>
    </row>
    <row r="5" spans="1:14" x14ac:dyDescent="0.25">
      <c r="A5" s="2"/>
      <c r="B5" s="12">
        <v>1</v>
      </c>
      <c r="C5" s="12">
        <v>0</v>
      </c>
      <c r="D5" s="17" t="s">
        <v>22</v>
      </c>
      <c r="E5" s="15">
        <f t="shared" ref="E5:E8" si="0">I5/N5</f>
        <v>0.15789473684210525</v>
      </c>
      <c r="F5" s="28">
        <f t="shared" ref="F5:F8" si="1">1-E5</f>
        <v>0.84210526315789469</v>
      </c>
      <c r="G5" s="12"/>
      <c r="H5" s="12"/>
      <c r="I5" s="12">
        <v>3</v>
      </c>
      <c r="J5" s="12">
        <v>13</v>
      </c>
      <c r="K5" s="12">
        <v>2</v>
      </c>
      <c r="L5" s="12">
        <v>1</v>
      </c>
      <c r="M5" s="12">
        <v>0</v>
      </c>
      <c r="N5">
        <f t="shared" ref="N5:N7" si="2">SUM(I5:M5)</f>
        <v>19</v>
      </c>
    </row>
    <row r="6" spans="1:14" x14ac:dyDescent="0.25">
      <c r="A6" s="2"/>
      <c r="B6" s="12">
        <v>1</v>
      </c>
      <c r="C6" s="12">
        <v>1</v>
      </c>
      <c r="D6" s="17" t="s">
        <v>23</v>
      </c>
      <c r="E6" s="15">
        <f t="shared" si="0"/>
        <v>0.13157894736842105</v>
      </c>
      <c r="F6" s="28">
        <f t="shared" si="1"/>
        <v>0.86842105263157898</v>
      </c>
      <c r="G6" s="12"/>
      <c r="H6" s="12"/>
      <c r="I6" s="12">
        <v>5</v>
      </c>
      <c r="J6" s="12">
        <v>23</v>
      </c>
      <c r="K6" s="12">
        <v>8</v>
      </c>
      <c r="L6" s="12">
        <v>1</v>
      </c>
      <c r="M6" s="12">
        <v>1</v>
      </c>
      <c r="N6">
        <f t="shared" si="2"/>
        <v>38</v>
      </c>
    </row>
    <row r="7" spans="1:14" x14ac:dyDescent="0.25">
      <c r="D7" s="18" t="s">
        <v>28</v>
      </c>
      <c r="E7" s="15">
        <f t="shared" si="0"/>
        <v>0.12857142857142856</v>
      </c>
      <c r="F7" s="28">
        <f t="shared" si="1"/>
        <v>0.87142857142857144</v>
      </c>
      <c r="I7">
        <f>SUM(I4:I6)</f>
        <v>9</v>
      </c>
      <c r="J7">
        <f>SUM(J4:J6)</f>
        <v>48</v>
      </c>
      <c r="K7">
        <f>SUM(K4:K6)</f>
        <v>10</v>
      </c>
      <c r="L7">
        <f t="shared" ref="L7:M7" si="3">SUM(L4:L6)</f>
        <v>2</v>
      </c>
      <c r="M7">
        <f t="shared" si="3"/>
        <v>1</v>
      </c>
      <c r="N7">
        <f t="shared" si="2"/>
        <v>70</v>
      </c>
    </row>
    <row r="8" spans="1:14" x14ac:dyDescent="0.25">
      <c r="D8" s="18" t="s">
        <v>33</v>
      </c>
      <c r="E8" s="15">
        <f t="shared" si="0"/>
        <v>0.125</v>
      </c>
      <c r="F8" s="28">
        <f t="shared" si="1"/>
        <v>0.875</v>
      </c>
      <c r="I8">
        <f>I4+I5</f>
        <v>4</v>
      </c>
      <c r="J8">
        <f t="shared" ref="J8:N8" si="4">J4+J5</f>
        <v>25</v>
      </c>
      <c r="K8">
        <f t="shared" si="4"/>
        <v>2</v>
      </c>
      <c r="L8">
        <f t="shared" si="4"/>
        <v>1</v>
      </c>
      <c r="M8">
        <f t="shared" si="4"/>
        <v>0</v>
      </c>
      <c r="N8">
        <f t="shared" si="4"/>
        <v>32</v>
      </c>
    </row>
    <row r="20" spans="5:9" ht="30" x14ac:dyDescent="0.25">
      <c r="E20" s="11" t="s">
        <v>4</v>
      </c>
      <c r="F20" s="11"/>
      <c r="G20" s="11"/>
      <c r="H20" s="10" t="s">
        <v>5</v>
      </c>
      <c r="I20" s="10" t="s">
        <v>6</v>
      </c>
    </row>
    <row r="21" spans="5:9" ht="45" x14ac:dyDescent="0.25">
      <c r="E21" s="10" t="s">
        <v>13</v>
      </c>
      <c r="F21" s="10" t="s">
        <v>14</v>
      </c>
      <c r="G21" s="10" t="s">
        <v>15</v>
      </c>
      <c r="H21" s="10" t="s">
        <v>16</v>
      </c>
      <c r="I21" s="10" t="s">
        <v>17</v>
      </c>
    </row>
    <row r="22" spans="5:9" x14ac:dyDescent="0.25">
      <c r="E22" s="12">
        <v>0</v>
      </c>
      <c r="F22" s="12">
        <v>0</v>
      </c>
      <c r="G22" s="12">
        <v>0</v>
      </c>
      <c r="H22" s="12">
        <v>1</v>
      </c>
      <c r="I22" s="12">
        <v>12</v>
      </c>
    </row>
    <row r="23" spans="5:9" x14ac:dyDescent="0.25">
      <c r="E23" s="12">
        <v>2</v>
      </c>
      <c r="F23" s="12">
        <v>1</v>
      </c>
      <c r="G23" s="12">
        <v>0</v>
      </c>
      <c r="H23" s="12">
        <v>3</v>
      </c>
      <c r="I23" s="12">
        <v>13</v>
      </c>
    </row>
    <row r="24" spans="5:9" x14ac:dyDescent="0.25">
      <c r="E24" s="12">
        <v>8</v>
      </c>
      <c r="F24" s="12">
        <v>1</v>
      </c>
      <c r="G24" s="12">
        <v>1</v>
      </c>
      <c r="H24" s="12">
        <v>5</v>
      </c>
      <c r="I24" s="12">
        <v>23</v>
      </c>
    </row>
  </sheetData>
  <mergeCells count="2">
    <mergeCell ref="K2:M2"/>
    <mergeCell ref="E20:G20"/>
  </mergeCells>
  <conditionalFormatting sqref="I4:M6">
    <cfRule type="colorScale" priority="4">
      <colorScale>
        <cfvo type="min"/>
        <cfvo type="max"/>
        <color rgb="FFFCFCFF"/>
        <color rgb="FF63BE7B"/>
      </colorScale>
    </cfRule>
  </conditionalFormatting>
  <conditionalFormatting sqref="E22:I2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30DB0-862C-4E19-AB7D-7A2A867B6726}">
  <dimension ref="A1:N18"/>
  <sheetViews>
    <sheetView tabSelected="1" workbookViewId="0">
      <selection activeCell="D27" sqref="D27"/>
    </sheetView>
  </sheetViews>
  <sheetFormatPr defaultRowHeight="15" x14ac:dyDescent="0.25"/>
  <cols>
    <col min="4" max="4" width="35.140625" style="19" bestFit="1" customWidth="1"/>
    <col min="5" max="5" width="11.5703125" bestFit="1" customWidth="1"/>
  </cols>
  <sheetData>
    <row r="1" spans="1:14" x14ac:dyDescent="0.25">
      <c r="B1" s="8"/>
      <c r="C1" s="8"/>
      <c r="D1" s="16"/>
      <c r="E1" s="8"/>
      <c r="F1" s="8"/>
      <c r="G1" s="8"/>
      <c r="H1" s="8"/>
      <c r="I1" s="16"/>
      <c r="J1" s="16"/>
      <c r="K1" s="16" t="s">
        <v>3</v>
      </c>
      <c r="L1" s="16"/>
      <c r="M1" s="16"/>
    </row>
    <row r="2" spans="1:14" ht="30" x14ac:dyDescent="0.25">
      <c r="A2" s="2"/>
      <c r="B2" s="10"/>
      <c r="C2" s="10"/>
      <c r="D2" s="13"/>
      <c r="E2" s="10" t="s">
        <v>3</v>
      </c>
      <c r="F2" s="10"/>
      <c r="G2" s="10"/>
      <c r="H2" s="10"/>
      <c r="I2" s="10" t="s">
        <v>5</v>
      </c>
      <c r="J2" s="10" t="s">
        <v>6</v>
      </c>
      <c r="K2" s="11" t="s">
        <v>4</v>
      </c>
      <c r="L2" s="11"/>
      <c r="M2" s="11"/>
    </row>
    <row r="3" spans="1:14" ht="45" x14ac:dyDescent="0.25">
      <c r="A3" s="2"/>
      <c r="B3" s="10" t="s">
        <v>1</v>
      </c>
      <c r="C3" s="10" t="s">
        <v>24</v>
      </c>
      <c r="D3" s="13" t="s">
        <v>25</v>
      </c>
      <c r="E3" s="10" t="s">
        <v>29</v>
      </c>
      <c r="F3" s="10" t="s">
        <v>34</v>
      </c>
      <c r="G3" s="10"/>
      <c r="H3" s="10"/>
      <c r="I3" s="10" t="s">
        <v>16</v>
      </c>
      <c r="J3" s="10" t="s">
        <v>17</v>
      </c>
      <c r="K3" s="10" t="s">
        <v>13</v>
      </c>
      <c r="L3" s="10" t="s">
        <v>14</v>
      </c>
      <c r="M3" s="10" t="s">
        <v>15</v>
      </c>
      <c r="N3" s="14" t="s">
        <v>28</v>
      </c>
    </row>
    <row r="4" spans="1:14" x14ac:dyDescent="0.25">
      <c r="A4" s="2"/>
      <c r="B4" s="12">
        <v>0</v>
      </c>
      <c r="C4" s="12">
        <v>1</v>
      </c>
      <c r="D4" s="17" t="s">
        <v>21</v>
      </c>
      <c r="E4" s="15">
        <f>I4/N4</f>
        <v>5.5555555555555552E-2</v>
      </c>
      <c r="F4" s="28">
        <f>1-E4</f>
        <v>0.94444444444444442</v>
      </c>
      <c r="G4" s="12"/>
      <c r="H4" s="12"/>
      <c r="I4" s="12">
        <v>1</v>
      </c>
      <c r="J4" s="12">
        <v>17</v>
      </c>
      <c r="K4" s="12">
        <v>0</v>
      </c>
      <c r="L4" s="12">
        <v>0</v>
      </c>
      <c r="M4" s="12">
        <v>0</v>
      </c>
      <c r="N4">
        <f>SUM(I4:M4)</f>
        <v>18</v>
      </c>
    </row>
    <row r="5" spans="1:14" x14ac:dyDescent="0.25">
      <c r="A5" s="2"/>
      <c r="B5" s="12">
        <v>1</v>
      </c>
      <c r="C5" s="12">
        <v>0</v>
      </c>
      <c r="D5" s="17" t="s">
        <v>22</v>
      </c>
      <c r="E5" s="15">
        <f t="shared" ref="E5:E8" si="0">I5/N5</f>
        <v>0.19047619047619047</v>
      </c>
      <c r="F5" s="28">
        <f t="shared" ref="F5:F8" si="1">1-E5</f>
        <v>0.80952380952380953</v>
      </c>
      <c r="G5" s="12"/>
      <c r="H5" s="12"/>
      <c r="I5" s="12">
        <v>4</v>
      </c>
      <c r="J5" s="12">
        <v>14</v>
      </c>
      <c r="K5" s="12">
        <v>2</v>
      </c>
      <c r="L5" s="12">
        <v>1</v>
      </c>
      <c r="M5" s="12">
        <v>0</v>
      </c>
      <c r="N5">
        <f t="shared" ref="N5:N7" si="2">SUM(I5:M5)</f>
        <v>21</v>
      </c>
    </row>
    <row r="6" spans="1:14" x14ac:dyDescent="0.25">
      <c r="A6" s="2"/>
      <c r="B6" s="12">
        <v>1</v>
      </c>
      <c r="C6" s="12">
        <v>1</v>
      </c>
      <c r="D6" s="17" t="s">
        <v>23</v>
      </c>
      <c r="E6" s="15">
        <f t="shared" si="0"/>
        <v>0.1111111111111111</v>
      </c>
      <c r="F6" s="28">
        <f t="shared" si="1"/>
        <v>0.88888888888888884</v>
      </c>
      <c r="G6" s="12"/>
      <c r="H6" s="12"/>
      <c r="I6" s="12">
        <v>4</v>
      </c>
      <c r="J6" s="12">
        <v>22</v>
      </c>
      <c r="K6" s="12">
        <v>8</v>
      </c>
      <c r="L6" s="12">
        <v>1</v>
      </c>
      <c r="M6" s="12">
        <v>1</v>
      </c>
      <c r="N6">
        <f t="shared" si="2"/>
        <v>36</v>
      </c>
    </row>
    <row r="7" spans="1:14" x14ac:dyDescent="0.25">
      <c r="D7" s="18" t="s">
        <v>28</v>
      </c>
      <c r="E7" s="15">
        <f t="shared" si="0"/>
        <v>0.12</v>
      </c>
      <c r="F7" s="28">
        <f t="shared" si="1"/>
        <v>0.88</v>
      </c>
      <c r="I7">
        <f>SUM(I4:I6)</f>
        <v>9</v>
      </c>
      <c r="J7">
        <f>SUM(J4:J6)</f>
        <v>53</v>
      </c>
      <c r="K7">
        <f>SUM(K4:K6)</f>
        <v>10</v>
      </c>
      <c r="L7">
        <f t="shared" ref="L7:M7" si="3">SUM(L4:L6)</f>
        <v>2</v>
      </c>
      <c r="M7">
        <f t="shared" si="3"/>
        <v>1</v>
      </c>
      <c r="N7">
        <f t="shared" si="2"/>
        <v>75</v>
      </c>
    </row>
    <row r="8" spans="1:14" x14ac:dyDescent="0.25">
      <c r="D8" s="18" t="s">
        <v>33</v>
      </c>
      <c r="E8" s="15">
        <f t="shared" si="0"/>
        <v>0.12820512820512819</v>
      </c>
      <c r="F8" s="28">
        <f t="shared" si="1"/>
        <v>0.87179487179487181</v>
      </c>
      <c r="I8">
        <f>I4+I5</f>
        <v>5</v>
      </c>
      <c r="J8">
        <f t="shared" ref="J8:N8" si="4">J4+J5</f>
        <v>31</v>
      </c>
      <c r="K8">
        <f t="shared" si="4"/>
        <v>2</v>
      </c>
      <c r="L8">
        <f t="shared" si="4"/>
        <v>1</v>
      </c>
      <c r="M8">
        <f t="shared" si="4"/>
        <v>0</v>
      </c>
      <c r="N8">
        <f t="shared" si="4"/>
        <v>39</v>
      </c>
    </row>
    <row r="13" spans="1:14" x14ac:dyDescent="0.25">
      <c r="F13" s="9" t="s">
        <v>3</v>
      </c>
      <c r="G13" s="9"/>
      <c r="H13" s="9"/>
      <c r="I13" s="9"/>
      <c r="J13" s="9"/>
    </row>
    <row r="14" spans="1:14" ht="30" x14ac:dyDescent="0.25">
      <c r="F14" s="11" t="s">
        <v>4</v>
      </c>
      <c r="G14" s="11"/>
      <c r="H14" s="11"/>
      <c r="I14" s="10" t="s">
        <v>5</v>
      </c>
      <c r="J14" s="10" t="s">
        <v>6</v>
      </c>
    </row>
    <row r="15" spans="1:14" ht="45" x14ac:dyDescent="0.25">
      <c r="F15" s="10" t="s">
        <v>13</v>
      </c>
      <c r="G15" s="10" t="s">
        <v>14</v>
      </c>
      <c r="H15" s="10" t="s">
        <v>15</v>
      </c>
      <c r="I15" s="10" t="s">
        <v>16</v>
      </c>
      <c r="J15" s="10" t="s">
        <v>17</v>
      </c>
    </row>
    <row r="16" spans="1:14" x14ac:dyDescent="0.25">
      <c r="F16" s="12">
        <v>0</v>
      </c>
      <c r="G16" s="12">
        <v>0</v>
      </c>
      <c r="H16" s="12">
        <v>0</v>
      </c>
      <c r="I16" s="12">
        <v>1</v>
      </c>
      <c r="J16" s="12">
        <v>17</v>
      </c>
    </row>
    <row r="17" spans="6:10" x14ac:dyDescent="0.25">
      <c r="F17" s="12">
        <v>2</v>
      </c>
      <c r="G17" s="12">
        <v>1</v>
      </c>
      <c r="H17" s="12">
        <v>0</v>
      </c>
      <c r="I17" s="12">
        <v>4</v>
      </c>
      <c r="J17" s="12">
        <v>14</v>
      </c>
    </row>
    <row r="18" spans="6:10" x14ac:dyDescent="0.25">
      <c r="F18" s="12">
        <v>8</v>
      </c>
      <c r="G18" s="12">
        <v>1</v>
      </c>
      <c r="H18" s="12">
        <v>1</v>
      </c>
      <c r="I18" s="12">
        <v>4</v>
      </c>
      <c r="J18" s="12">
        <v>22</v>
      </c>
    </row>
  </sheetData>
  <mergeCells count="3">
    <mergeCell ref="K2:M2"/>
    <mergeCell ref="F13:J13"/>
    <mergeCell ref="F14:H14"/>
  </mergeCells>
  <conditionalFormatting sqref="K4:M6">
    <cfRule type="colorScale" priority="6">
      <colorScale>
        <cfvo type="min"/>
        <cfvo type="max"/>
        <color rgb="FFFCFCFF"/>
        <color rgb="FF63BE7B"/>
      </colorScale>
    </cfRule>
  </conditionalFormatting>
  <conditionalFormatting sqref="J4:J6">
    <cfRule type="colorScale" priority="4">
      <colorScale>
        <cfvo type="min"/>
        <cfvo type="max"/>
        <color rgb="FFFCFCFF"/>
        <color rgb="FF63BE7B"/>
      </colorScale>
    </cfRule>
  </conditionalFormatting>
  <conditionalFormatting sqref="F16:J18">
    <cfRule type="colorScale" priority="3">
      <colorScale>
        <cfvo type="min"/>
        <cfvo type="max"/>
        <color rgb="FFFCFCFF"/>
        <color rgb="FF63BE7B"/>
      </colorScale>
    </cfRule>
  </conditionalFormatting>
  <conditionalFormatting sqref="I4:I6">
    <cfRule type="colorScale" priority="2">
      <colorScale>
        <cfvo type="min"/>
        <cfvo type="max"/>
        <color rgb="FFFCFCFF"/>
        <color rgb="FF63BE7B"/>
      </colorScale>
    </cfRule>
  </conditionalFormatting>
  <conditionalFormatting sqref="I4:M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B6894-2778-481A-9FEF-F0CEA4742250}">
  <dimension ref="A1:R19"/>
  <sheetViews>
    <sheetView workbookViewId="0">
      <selection activeCell="I14" sqref="I14:M18"/>
    </sheetView>
  </sheetViews>
  <sheetFormatPr defaultRowHeight="15" x14ac:dyDescent="0.25"/>
  <cols>
    <col min="4" max="4" width="18" bestFit="1" customWidth="1"/>
    <col min="5" max="5" width="11.5703125" customWidth="1"/>
    <col min="8" max="8" width="12.140625" customWidth="1"/>
    <col min="9" max="9" width="11.28515625" customWidth="1"/>
    <col min="12" max="12" width="14" customWidth="1"/>
    <col min="14" max="14" width="10.85546875" customWidth="1"/>
    <col min="17" max="17" width="11.85546875" customWidth="1"/>
  </cols>
  <sheetData>
    <row r="1" spans="1:18" ht="30" x14ac:dyDescent="0.25">
      <c r="E1" s="5" t="s">
        <v>4</v>
      </c>
      <c r="F1" s="6"/>
      <c r="G1" s="7"/>
      <c r="H1" s="1" t="s">
        <v>5</v>
      </c>
      <c r="I1" s="1" t="s">
        <v>6</v>
      </c>
    </row>
    <row r="2" spans="1:18" ht="30" x14ac:dyDescent="0.25">
      <c r="A2" s="1" t="s">
        <v>1</v>
      </c>
      <c r="B2" s="1" t="s">
        <v>2</v>
      </c>
      <c r="C2" s="1" t="s">
        <v>3</v>
      </c>
      <c r="D2" s="1"/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</row>
    <row r="3" spans="1:18" x14ac:dyDescent="0.25">
      <c r="A3" s="4">
        <v>0</v>
      </c>
      <c r="B3" s="4">
        <v>0</v>
      </c>
      <c r="C3" s="4">
        <v>1</v>
      </c>
      <c r="D3" s="4" t="s">
        <v>18</v>
      </c>
      <c r="E3" s="4">
        <v>0</v>
      </c>
      <c r="F3" s="4">
        <v>0</v>
      </c>
      <c r="G3" s="4">
        <v>0</v>
      </c>
      <c r="H3" s="4">
        <v>0</v>
      </c>
      <c r="I3" s="4">
        <v>6</v>
      </c>
    </row>
    <row r="4" spans="1:18" x14ac:dyDescent="0.25">
      <c r="A4" s="4">
        <v>0</v>
      </c>
      <c r="B4" s="4">
        <v>1</v>
      </c>
      <c r="C4" s="4">
        <v>0</v>
      </c>
      <c r="D4" s="4" t="s">
        <v>18</v>
      </c>
      <c r="E4" s="4">
        <v>0</v>
      </c>
      <c r="F4" s="4">
        <v>0</v>
      </c>
      <c r="G4" s="4">
        <v>0</v>
      </c>
      <c r="H4" s="4">
        <v>0</v>
      </c>
      <c r="I4" s="4">
        <v>1</v>
      </c>
    </row>
    <row r="5" spans="1:18" x14ac:dyDescent="0.25">
      <c r="A5" s="4">
        <v>0</v>
      </c>
      <c r="B5" s="4">
        <v>1</v>
      </c>
      <c r="C5" s="4">
        <v>1</v>
      </c>
      <c r="D5" s="4" t="s">
        <v>18</v>
      </c>
      <c r="E5" s="4">
        <v>0</v>
      </c>
      <c r="F5" s="4">
        <v>0</v>
      </c>
      <c r="G5" s="4">
        <v>0</v>
      </c>
      <c r="H5" s="4">
        <v>1</v>
      </c>
      <c r="I5" s="4">
        <v>11</v>
      </c>
    </row>
    <row r="6" spans="1:18" ht="30" x14ac:dyDescent="0.25">
      <c r="A6" s="4">
        <v>1</v>
      </c>
      <c r="B6" s="4">
        <v>0</v>
      </c>
      <c r="C6" s="4">
        <v>0</v>
      </c>
      <c r="D6" s="4" t="s">
        <v>19</v>
      </c>
      <c r="E6" s="4">
        <v>2</v>
      </c>
      <c r="F6" s="4">
        <v>1</v>
      </c>
      <c r="G6" s="4">
        <v>0</v>
      </c>
      <c r="H6" s="4">
        <v>3</v>
      </c>
      <c r="I6" s="4">
        <v>13</v>
      </c>
    </row>
    <row r="7" spans="1:18" ht="30" x14ac:dyDescent="0.25">
      <c r="A7" s="4">
        <v>1</v>
      </c>
      <c r="B7" s="4">
        <v>1</v>
      </c>
      <c r="C7" s="4">
        <v>0</v>
      </c>
      <c r="D7" s="4" t="s">
        <v>19</v>
      </c>
      <c r="E7" s="4">
        <v>0</v>
      </c>
      <c r="F7" s="4">
        <v>0</v>
      </c>
      <c r="G7" s="4">
        <v>0</v>
      </c>
      <c r="H7" s="4">
        <v>1</v>
      </c>
      <c r="I7" s="4">
        <v>1</v>
      </c>
    </row>
    <row r="8" spans="1:18" ht="30" x14ac:dyDescent="0.25">
      <c r="A8" s="4">
        <v>1</v>
      </c>
      <c r="B8" s="4">
        <v>1</v>
      </c>
      <c r="C8" s="4">
        <v>1</v>
      </c>
      <c r="D8" s="4" t="s">
        <v>20</v>
      </c>
      <c r="E8" s="4">
        <v>8</v>
      </c>
      <c r="F8" s="4">
        <v>1</v>
      </c>
      <c r="G8" s="4">
        <v>1</v>
      </c>
      <c r="H8" s="4">
        <v>4</v>
      </c>
      <c r="I8" s="4">
        <v>22</v>
      </c>
    </row>
    <row r="13" spans="1:18" x14ac:dyDescent="0.25">
      <c r="B13" s="8"/>
      <c r="C13" s="8"/>
      <c r="D13" s="8"/>
      <c r="E13" s="8"/>
      <c r="F13" s="8"/>
      <c r="G13" s="8"/>
      <c r="H13" s="8"/>
      <c r="I13" s="9" t="s">
        <v>2</v>
      </c>
      <c r="J13" s="9"/>
      <c r="K13" s="9"/>
      <c r="L13" s="9"/>
      <c r="M13" s="9"/>
      <c r="N13" s="9" t="s">
        <v>3</v>
      </c>
      <c r="O13" s="9"/>
      <c r="P13" s="9"/>
      <c r="Q13" s="9"/>
      <c r="R13" s="9"/>
    </row>
    <row r="14" spans="1:18" ht="15" customHeight="1" x14ac:dyDescent="0.25">
      <c r="A14" s="2"/>
      <c r="B14" s="10"/>
      <c r="C14" s="10"/>
      <c r="D14" s="10"/>
      <c r="E14" s="10" t="s">
        <v>2</v>
      </c>
      <c r="F14" s="10"/>
      <c r="G14" s="10"/>
      <c r="H14" s="10"/>
      <c r="I14" s="11" t="s">
        <v>4</v>
      </c>
      <c r="J14" s="11"/>
      <c r="K14" s="11"/>
      <c r="L14" s="10" t="s">
        <v>5</v>
      </c>
      <c r="M14" s="10" t="s">
        <v>6</v>
      </c>
      <c r="N14" s="11" t="s">
        <v>4</v>
      </c>
      <c r="O14" s="11"/>
      <c r="P14" s="11"/>
      <c r="Q14" s="10" t="s">
        <v>5</v>
      </c>
      <c r="R14" s="10" t="s">
        <v>6</v>
      </c>
    </row>
    <row r="15" spans="1:18" ht="45" x14ac:dyDescent="0.25">
      <c r="A15" s="2"/>
      <c r="B15" s="10" t="s">
        <v>1</v>
      </c>
      <c r="C15" s="10" t="s">
        <v>24</v>
      </c>
      <c r="D15" s="10" t="s">
        <v>25</v>
      </c>
      <c r="E15" s="10" t="s">
        <v>27</v>
      </c>
      <c r="F15" s="10"/>
      <c r="G15" s="10"/>
      <c r="H15" s="10" t="s">
        <v>26</v>
      </c>
      <c r="I15" s="10" t="s">
        <v>13</v>
      </c>
      <c r="J15" s="10" t="s">
        <v>14</v>
      </c>
      <c r="K15" s="10" t="s">
        <v>15</v>
      </c>
      <c r="L15" s="10" t="s">
        <v>16</v>
      </c>
      <c r="M15" s="10" t="s">
        <v>17</v>
      </c>
      <c r="N15" s="10" t="s">
        <v>13</v>
      </c>
      <c r="O15" s="10" t="s">
        <v>14</v>
      </c>
      <c r="P15" s="10" t="s">
        <v>15</v>
      </c>
      <c r="Q15" s="10" t="s">
        <v>16</v>
      </c>
      <c r="R15" s="10" t="s">
        <v>17</v>
      </c>
    </row>
    <row r="16" spans="1:18" ht="30" x14ac:dyDescent="0.25">
      <c r="A16" s="2"/>
      <c r="B16" s="12">
        <v>0</v>
      </c>
      <c r="C16" s="12">
        <v>1</v>
      </c>
      <c r="D16" s="12" t="s">
        <v>21</v>
      </c>
      <c r="E16" s="12"/>
      <c r="F16" s="12"/>
      <c r="G16" s="12"/>
      <c r="H16" s="12"/>
      <c r="I16" s="12">
        <v>0</v>
      </c>
      <c r="J16" s="12">
        <v>0</v>
      </c>
      <c r="K16" s="12">
        <v>0</v>
      </c>
      <c r="L16" s="12">
        <v>1</v>
      </c>
      <c r="M16" s="12">
        <v>12</v>
      </c>
      <c r="N16" s="12">
        <v>0</v>
      </c>
      <c r="O16" s="12">
        <v>0</v>
      </c>
      <c r="P16" s="12">
        <v>0</v>
      </c>
      <c r="Q16" s="12">
        <v>1</v>
      </c>
      <c r="R16" s="12">
        <v>17</v>
      </c>
    </row>
    <row r="17" spans="1:18" ht="45" x14ac:dyDescent="0.25">
      <c r="A17" s="2"/>
      <c r="B17" s="12">
        <v>1</v>
      </c>
      <c r="C17" s="12">
        <v>0</v>
      </c>
      <c r="D17" s="12" t="s">
        <v>22</v>
      </c>
      <c r="E17" s="12"/>
      <c r="F17" s="12"/>
      <c r="G17" s="12"/>
      <c r="H17" s="12"/>
      <c r="I17" s="12">
        <v>2</v>
      </c>
      <c r="J17" s="12">
        <v>1</v>
      </c>
      <c r="K17" s="12">
        <v>0</v>
      </c>
      <c r="L17" s="12">
        <v>3</v>
      </c>
      <c r="M17" s="12">
        <v>13</v>
      </c>
      <c r="N17" s="12">
        <v>2</v>
      </c>
      <c r="O17" s="12">
        <v>1</v>
      </c>
      <c r="P17" s="12">
        <v>0</v>
      </c>
      <c r="Q17" s="12">
        <v>4</v>
      </c>
      <c r="R17" s="12">
        <v>14</v>
      </c>
    </row>
    <row r="18" spans="1:18" ht="30" x14ac:dyDescent="0.25">
      <c r="A18" s="2"/>
      <c r="B18" s="12">
        <v>1</v>
      </c>
      <c r="C18" s="12">
        <v>1</v>
      </c>
      <c r="D18" s="12" t="s">
        <v>23</v>
      </c>
      <c r="E18" s="12"/>
      <c r="F18" s="12"/>
      <c r="G18" s="12"/>
      <c r="H18" s="12"/>
      <c r="I18" s="12">
        <v>8</v>
      </c>
      <c r="J18" s="12">
        <v>1</v>
      </c>
      <c r="K18" s="12">
        <v>1</v>
      </c>
      <c r="L18" s="12">
        <v>5</v>
      </c>
      <c r="M18" s="12">
        <v>23</v>
      </c>
      <c r="N18" s="12">
        <v>8</v>
      </c>
      <c r="O18" s="12">
        <v>1</v>
      </c>
      <c r="P18" s="12">
        <v>1</v>
      </c>
      <c r="Q18" s="12">
        <v>4</v>
      </c>
      <c r="R18" s="12">
        <v>22</v>
      </c>
    </row>
    <row r="19" spans="1:18" ht="15" customHeight="1" x14ac:dyDescent="0.25"/>
  </sheetData>
  <mergeCells count="5">
    <mergeCell ref="E1:G1"/>
    <mergeCell ref="I14:K14"/>
    <mergeCell ref="N14:P14"/>
    <mergeCell ref="I13:M13"/>
    <mergeCell ref="N13:R13"/>
  </mergeCells>
  <conditionalFormatting sqref="E3:I8">
    <cfRule type="colorScale" priority="2">
      <colorScale>
        <cfvo type="min"/>
        <cfvo type="max"/>
        <color rgb="FFFCFCFF"/>
        <color rgb="FF63BE7B"/>
      </colorScale>
    </cfRule>
  </conditionalFormatting>
  <conditionalFormatting sqref="I16:R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</vt:lpstr>
      <vt:lpstr>compare</vt:lpstr>
      <vt:lpstr>2A</vt:lpstr>
      <vt:lpstr>2C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wosnat</dc:creator>
  <cp:lastModifiedBy>wosnat</cp:lastModifiedBy>
  <dcterms:created xsi:type="dcterms:W3CDTF">2021-03-13T18:38:27Z</dcterms:created>
  <dcterms:modified xsi:type="dcterms:W3CDTF">2021-03-14T17:22:41Z</dcterms:modified>
</cp:coreProperties>
</file>