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oweissbe_campus_haifa_ac_il/Documents/Documents/GitHub/ccpa/"/>
    </mc:Choice>
  </mc:AlternateContent>
  <bookViews>
    <workbookView xWindow="0" yWindow="0" windowWidth="28800" windowHeight="12300" activeTab="2"/>
  </bookViews>
  <sheets>
    <sheet name="60 days" sheetId="1" r:id="rId1"/>
    <sheet name="100 days" sheetId="2" r:id="rId2"/>
    <sheet name="140 days" sheetId="3" r:id="rId3"/>
    <sheet name="summary" sheetId="4" r:id="rId4"/>
    <sheet name="Sheet2" sheetId="7" r:id="rId5"/>
    <sheet name="Sheet1" sheetId="6" r:id="rId6"/>
    <sheet name="Peak and Max FL " sheetId="5" r:id="rId7"/>
  </sheets>
  <externalReferences>
    <externalReference r:id="rId8"/>
  </externalReferences>
  <definedNames>
    <definedName name="_xlchart.v1.0" hidden="1">summary!$AB$3:$AF$3</definedName>
    <definedName name="_xlchart.v1.1" hidden="1">summary!$AB$4:$AF$4</definedName>
    <definedName name="_xlchart.v1.10" hidden="1">summary!$AB$16:$AF$16</definedName>
    <definedName name="_xlchart.v1.11" hidden="1">summary!$AB$17:$AF$17</definedName>
    <definedName name="_xlchart.v1.12" hidden="1">summary!$AB$12:$AF$12</definedName>
    <definedName name="_xlchart.v1.13" hidden="1">summary!$AB$13:$AF$13</definedName>
    <definedName name="_xlchart.v1.14" hidden="1">summary!$AB$14:$AF$14</definedName>
    <definedName name="_xlchart.v1.2" hidden="1">summary!$AB$5:$AF$5</definedName>
    <definedName name="_xlchart.v1.3" hidden="1">summary!$AB$6:$AF$6</definedName>
    <definedName name="_xlchart.v1.4" hidden="1">summary!$AB$7:$AF$7</definedName>
    <definedName name="_xlchart.v1.5" hidden="1">summary!$AB$8:$AF$8</definedName>
    <definedName name="_xlchart.v1.6" hidden="1">summary!$AB$10:$AF$10</definedName>
    <definedName name="_xlchart.v1.7" hidden="1">summary!$AB$11:$AF$11</definedName>
    <definedName name="_xlchart.v1.8" hidden="1">summary!$AB$9:$AF$9</definedName>
    <definedName name="_xlchart.v1.9" hidden="1">summary!$AB$15:$AF$15</definedName>
  </definedNames>
  <calcPr calcId="162913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4" l="1"/>
  <c r="T6" i="4"/>
  <c r="U6" i="4"/>
  <c r="V6" i="4"/>
  <c r="W6" i="4"/>
  <c r="X6" i="4"/>
  <c r="S7" i="4"/>
  <c r="T7" i="4"/>
  <c r="U7" i="4"/>
  <c r="V7" i="4"/>
  <c r="W7" i="4"/>
  <c r="X7" i="4"/>
  <c r="S8" i="4"/>
  <c r="T8" i="4"/>
  <c r="U8" i="4"/>
  <c r="V8" i="4"/>
  <c r="W8" i="4"/>
  <c r="X8" i="4"/>
  <c r="S5" i="4"/>
  <c r="T5" i="4"/>
  <c r="U5" i="4"/>
  <c r="V5" i="4"/>
  <c r="W5" i="4"/>
  <c r="X5" i="4"/>
  <c r="X4" i="4"/>
  <c r="W4" i="4"/>
  <c r="V4" i="4"/>
  <c r="U4" i="4"/>
  <c r="T4" i="4"/>
  <c r="S4" i="4"/>
  <c r="E116" i="3"/>
  <c r="D116" i="3"/>
  <c r="E113" i="3"/>
  <c r="D113" i="3"/>
  <c r="E110" i="3"/>
  <c r="D110" i="3"/>
  <c r="E107" i="3"/>
  <c r="D107" i="3"/>
  <c r="E104" i="3"/>
  <c r="D104" i="3"/>
  <c r="E101" i="3"/>
  <c r="D101" i="3"/>
  <c r="E98" i="3"/>
  <c r="D98" i="3"/>
  <c r="E95" i="3"/>
  <c r="D95" i="3"/>
  <c r="E92" i="3"/>
  <c r="D92" i="3"/>
  <c r="E89" i="3"/>
  <c r="D89" i="3"/>
  <c r="E86" i="3"/>
  <c r="D86" i="3"/>
  <c r="E83" i="3"/>
  <c r="D83" i="3"/>
  <c r="E80" i="3"/>
  <c r="D80" i="3"/>
  <c r="E76" i="3"/>
  <c r="D76" i="3"/>
  <c r="E73" i="3"/>
  <c r="D73" i="3"/>
  <c r="E70" i="3"/>
  <c r="D70" i="3"/>
  <c r="E67" i="3"/>
  <c r="D67" i="3"/>
  <c r="E64" i="3"/>
  <c r="D64" i="3"/>
  <c r="E61" i="3"/>
  <c r="D61" i="3"/>
  <c r="E58" i="3"/>
  <c r="D58" i="3"/>
  <c r="E55" i="3"/>
  <c r="D55" i="3"/>
  <c r="E52" i="3"/>
  <c r="D52" i="3"/>
  <c r="E48" i="3"/>
  <c r="D48" i="3"/>
  <c r="E45" i="3"/>
  <c r="D45" i="3"/>
  <c r="E42" i="3"/>
  <c r="D42" i="3"/>
  <c r="E38" i="3"/>
  <c r="D38" i="3"/>
  <c r="E35" i="3"/>
  <c r="D35" i="3"/>
  <c r="E32" i="3"/>
  <c r="D32" i="3"/>
  <c r="E28" i="3"/>
  <c r="D28" i="3"/>
  <c r="E25" i="3"/>
  <c r="D25" i="3"/>
  <c r="E22" i="3"/>
  <c r="D22" i="3"/>
  <c r="E19" i="3"/>
  <c r="D19" i="3"/>
  <c r="E16" i="3"/>
  <c r="D16" i="3"/>
  <c r="E13" i="3"/>
  <c r="D13" i="3"/>
  <c r="E10" i="3"/>
  <c r="D10" i="3"/>
  <c r="E7" i="3"/>
  <c r="D7" i="3"/>
  <c r="E4" i="3"/>
  <c r="D4" i="3"/>
  <c r="E124" i="2"/>
  <c r="D124" i="2"/>
  <c r="E120" i="2"/>
  <c r="D120" i="2"/>
  <c r="E117" i="2"/>
  <c r="D117" i="2"/>
  <c r="E114" i="2"/>
  <c r="D114" i="2"/>
  <c r="E110" i="2"/>
  <c r="D110" i="2"/>
  <c r="E107" i="2"/>
  <c r="D107" i="2"/>
  <c r="E104" i="2"/>
  <c r="D104" i="2"/>
  <c r="E100" i="2"/>
  <c r="D100" i="2"/>
  <c r="E97" i="2"/>
  <c r="D97" i="2"/>
  <c r="E94" i="2"/>
  <c r="D94" i="2"/>
  <c r="E91" i="2"/>
  <c r="D91" i="2"/>
  <c r="E88" i="2"/>
  <c r="D88" i="2"/>
  <c r="E85" i="2"/>
  <c r="D85" i="2"/>
  <c r="E81" i="2"/>
  <c r="D81" i="2"/>
  <c r="E78" i="2"/>
  <c r="D78" i="2"/>
  <c r="E75" i="2"/>
  <c r="D75" i="2"/>
  <c r="E71" i="2"/>
  <c r="D71" i="2"/>
  <c r="E68" i="2"/>
  <c r="D68" i="2"/>
  <c r="E65" i="2"/>
  <c r="D65" i="2"/>
  <c r="E61" i="2"/>
  <c r="D61" i="2"/>
  <c r="E58" i="2"/>
  <c r="D58" i="2"/>
  <c r="E55" i="2"/>
  <c r="D55" i="2"/>
  <c r="E51" i="2"/>
  <c r="D51" i="2"/>
  <c r="E48" i="2"/>
  <c r="D48" i="2"/>
  <c r="E45" i="2"/>
  <c r="D45" i="2"/>
  <c r="E41" i="2"/>
  <c r="D41" i="2"/>
  <c r="E38" i="2"/>
  <c r="D38" i="2"/>
  <c r="E35" i="2"/>
  <c r="D35" i="2"/>
  <c r="E31" i="2"/>
  <c r="D31" i="2"/>
  <c r="E28" i="2"/>
  <c r="D28" i="2"/>
  <c r="E25" i="2"/>
  <c r="D25" i="2"/>
  <c r="E21" i="2"/>
  <c r="D21" i="2"/>
  <c r="E18" i="2"/>
  <c r="D18" i="2"/>
  <c r="E15" i="2"/>
  <c r="D15" i="2"/>
  <c r="E11" i="2"/>
  <c r="D11" i="2"/>
  <c r="E8" i="2"/>
  <c r="D8" i="2"/>
  <c r="E5" i="2"/>
  <c r="D5" i="2"/>
  <c r="E105" i="1"/>
  <c r="D105" i="1"/>
  <c r="E102" i="1"/>
  <c r="D102" i="1"/>
  <c r="E99" i="1"/>
  <c r="D99" i="1"/>
  <c r="E96" i="1"/>
  <c r="D96" i="1"/>
  <c r="E93" i="1"/>
  <c r="D93" i="1"/>
  <c r="E90" i="1"/>
  <c r="D90" i="1"/>
  <c r="E87" i="1"/>
  <c r="D87" i="1"/>
  <c r="D84" i="1"/>
  <c r="E80" i="1"/>
  <c r="D80" i="1"/>
  <c r="E77" i="1"/>
  <c r="D77" i="1"/>
  <c r="E74" i="1"/>
  <c r="D74" i="1"/>
  <c r="E70" i="1"/>
  <c r="D70" i="1"/>
  <c r="E67" i="1"/>
  <c r="D67" i="1"/>
  <c r="E64" i="1"/>
  <c r="D64" i="1"/>
  <c r="E60" i="1"/>
  <c r="D60" i="1"/>
  <c r="E57" i="1"/>
  <c r="D57" i="1"/>
  <c r="E54" i="1"/>
  <c r="D54" i="1"/>
  <c r="E50" i="1"/>
  <c r="D50" i="1"/>
  <c r="E47" i="1"/>
  <c r="D47" i="1"/>
  <c r="E44" i="1"/>
  <c r="D44" i="1"/>
  <c r="E40" i="1"/>
  <c r="D40" i="1"/>
  <c r="E37" i="1"/>
  <c r="D37" i="1"/>
  <c r="E34" i="1"/>
  <c r="D34" i="1"/>
  <c r="E30" i="1"/>
  <c r="D30" i="1"/>
  <c r="E27" i="1"/>
  <c r="D27" i="1"/>
  <c r="E24" i="1"/>
  <c r="D24" i="1"/>
  <c r="E20" i="1"/>
  <c r="E17" i="1"/>
  <c r="E14" i="1"/>
  <c r="E10" i="1"/>
  <c r="E7" i="1"/>
  <c r="E4" i="1"/>
  <c r="D20" i="1"/>
  <c r="D17" i="1"/>
  <c r="D14" i="1"/>
  <c r="D10" i="1"/>
  <c r="D7" i="1"/>
  <c r="D4" i="1"/>
</calcChain>
</file>

<file path=xl/sharedStrings.xml><?xml version="1.0" encoding="utf-8"?>
<sst xmlns="http://schemas.openxmlformats.org/spreadsheetml/2006/main" count="906" uniqueCount="425">
  <si>
    <t/>
  </si>
  <si>
    <t>PRO | Mean (PerCP-Cy5-5-A)</t>
  </si>
  <si>
    <r>
      <t xml:space="preserve">Ave </t>
    </r>
    <r>
      <rPr>
        <sz val="10"/>
        <color indexed="10"/>
        <rFont val="Arial"/>
        <family val="2"/>
      </rPr>
      <t>60 Days</t>
    </r>
  </si>
  <si>
    <t>SD</t>
  </si>
  <si>
    <t>1A</t>
  </si>
  <si>
    <t>Specimen_001_Tube_02_001.fcs</t>
  </si>
  <si>
    <t>1B</t>
  </si>
  <si>
    <t>Specimen_001_Tube_03_002.fcs</t>
  </si>
  <si>
    <t>1C</t>
  </si>
  <si>
    <t>Specimen_001_Tube_04_003.fcs</t>
  </si>
  <si>
    <t>2A</t>
  </si>
  <si>
    <t>Specimen_001_Tube_05_004.fcs</t>
  </si>
  <si>
    <t>2B</t>
  </si>
  <si>
    <t>Specimen_001_Tube_06_005.fcs</t>
  </si>
  <si>
    <t>2C</t>
  </si>
  <si>
    <t>Specimen_001_Tube_07_006.fcs</t>
  </si>
  <si>
    <t>3A</t>
  </si>
  <si>
    <t>Specimen_001_Tube_08_007.fcs</t>
  </si>
  <si>
    <t>3B</t>
  </si>
  <si>
    <t>Specimen_001_Tube_09_008.fcs</t>
  </si>
  <si>
    <t>3C</t>
  </si>
  <si>
    <t>Specimen_001_Tube_10_009.fcs</t>
  </si>
  <si>
    <t>WATER</t>
  </si>
  <si>
    <t>Specimen_001_Tube_11_010.fcs</t>
  </si>
  <si>
    <t>4A</t>
  </si>
  <si>
    <t>Specimen_001_Tube_12_011.fcs</t>
  </si>
  <si>
    <t>4B</t>
  </si>
  <si>
    <t>Specimen_001_Tube_13_012.fcs</t>
  </si>
  <si>
    <t>4C</t>
  </si>
  <si>
    <t>Specimen_001_Tube_14_013.fcs</t>
  </si>
  <si>
    <t>5A</t>
  </si>
  <si>
    <t>Specimen_001_Tube_15_014.fcs</t>
  </si>
  <si>
    <t>5B</t>
  </si>
  <si>
    <t>Specimen_001_Tube_16_015.fcs</t>
  </si>
  <si>
    <t>5C</t>
  </si>
  <si>
    <t>Specimen_001_Tube_17_016.fcs</t>
  </si>
  <si>
    <t>6A</t>
  </si>
  <si>
    <t>Specimen_001_Tube_18_017.fcs</t>
  </si>
  <si>
    <t>6B</t>
  </si>
  <si>
    <t>Specimen_001_Tube_19_018.fcs</t>
  </si>
  <si>
    <t>6C</t>
  </si>
  <si>
    <t>Specimen_001_Tube_20_019.fcs</t>
  </si>
  <si>
    <t>Specimen_001_Tube_21_020.fcs</t>
  </si>
  <si>
    <t>7A</t>
  </si>
  <si>
    <t>Specimen_001_Tube_22_021.fcs</t>
  </si>
  <si>
    <t>7B</t>
  </si>
  <si>
    <t>Specimen_001_Tube_23_022.fcs</t>
  </si>
  <si>
    <t>7C</t>
  </si>
  <si>
    <t>Specimen_001_Tube_24_023.fcs</t>
  </si>
  <si>
    <t>8A</t>
  </si>
  <si>
    <t>Specimen_001_Tube_25_024.fcs</t>
  </si>
  <si>
    <t>8B</t>
  </si>
  <si>
    <t>Specimen_001_Tube_26_025.fcs</t>
  </si>
  <si>
    <t>8C</t>
  </si>
  <si>
    <t>Specimen_001_Tube_27_026.fcs</t>
  </si>
  <si>
    <t>9A</t>
  </si>
  <si>
    <t>Specimen_001_Tube_28_027.fcs</t>
  </si>
  <si>
    <t>9B</t>
  </si>
  <si>
    <t>Specimen_001_Tube_29_028.fcs</t>
  </si>
  <si>
    <t>9C</t>
  </si>
  <si>
    <t>Specimen_001_Tube_30_029.fcs</t>
  </si>
  <si>
    <t>Specimen_001_Tube_31_030.fcs</t>
  </si>
  <si>
    <t>10A</t>
  </si>
  <si>
    <t>Specimen_001_Tube_32_031.fcs</t>
  </si>
  <si>
    <t>10B</t>
  </si>
  <si>
    <t>Specimen_001_Tube_33_032.fcs</t>
  </si>
  <si>
    <t>10C</t>
  </si>
  <si>
    <t>Specimen_001_Tube_34_033.fcs</t>
  </si>
  <si>
    <t>11A</t>
  </si>
  <si>
    <t>Specimen_001_Tube_35_034.fcs</t>
  </si>
  <si>
    <t>11B</t>
  </si>
  <si>
    <t>Specimen_001_Tube_36_035.fcs</t>
  </si>
  <si>
    <t>11C</t>
  </si>
  <si>
    <t>Specimen_001_Tube_37_036.fcs</t>
  </si>
  <si>
    <t>12A</t>
  </si>
  <si>
    <t>Specimen_001_Tube_38_037.fcs</t>
  </si>
  <si>
    <t>12B</t>
  </si>
  <si>
    <t>Specimen_001_Tube_39_038.fcs</t>
  </si>
  <si>
    <t>12C</t>
  </si>
  <si>
    <t>Specimen_001_Tube_40_039.fcs</t>
  </si>
  <si>
    <t>Specimen_002_Tube_01_079.fcs</t>
  </si>
  <si>
    <t>13A</t>
  </si>
  <si>
    <t>Specimen_002_Tube_02_080.fcs</t>
  </si>
  <si>
    <t>13B</t>
  </si>
  <si>
    <t>Specimen_002_Tube_03_081.fcs</t>
  </si>
  <si>
    <t>13C</t>
  </si>
  <si>
    <t>Specimen_002_Tube_04_082.fcs</t>
  </si>
  <si>
    <t>14A</t>
  </si>
  <si>
    <t>Specimen_002_Tube_05_083.fcs</t>
  </si>
  <si>
    <t>14B</t>
  </si>
  <si>
    <t>Specimen_002_Tube_06_084.fcs</t>
  </si>
  <si>
    <t>14C</t>
  </si>
  <si>
    <t>Specimen_002_Tube_07_085.fcs</t>
  </si>
  <si>
    <t>15A</t>
  </si>
  <si>
    <t>Specimen_002_Tube_08_086.fcs</t>
  </si>
  <si>
    <t>15B</t>
  </si>
  <si>
    <t>Specimen_002_Tube_09_087.fcs</t>
  </si>
  <si>
    <t>15C</t>
  </si>
  <si>
    <t>Specimen_002_Tube_10_088.fcs</t>
  </si>
  <si>
    <t>Specimen_002_Tube_11_089.fcs</t>
  </si>
  <si>
    <t>16A</t>
  </si>
  <si>
    <t>Specimen_002_Tube_12_090.fcs</t>
  </si>
  <si>
    <t>16B</t>
  </si>
  <si>
    <t>Specimen_002_Tube_13_091.fcs</t>
  </si>
  <si>
    <t>16C</t>
  </si>
  <si>
    <t>Specimen_002_Tube_14_092.fcs</t>
  </si>
  <si>
    <t>17A</t>
  </si>
  <si>
    <t>Specimen_002_Tube_15_093.fcs</t>
  </si>
  <si>
    <t>17B</t>
  </si>
  <si>
    <t>Specimen_002_Tube_16_094.fcs</t>
  </si>
  <si>
    <t>17C</t>
  </si>
  <si>
    <t>Specimen_002_Tube_17_095.fcs</t>
  </si>
  <si>
    <t>18A</t>
  </si>
  <si>
    <t>Specimen_002_Tube_18_096.fcs</t>
  </si>
  <si>
    <t>18B</t>
  </si>
  <si>
    <t>Specimen_002_Tube_19_097.fcs</t>
  </si>
  <si>
    <t>18C</t>
  </si>
  <si>
    <t>Specimen_002_Tube_20_098.fcs</t>
  </si>
  <si>
    <t>Specimen_002_Tube_21_099.fcs</t>
  </si>
  <si>
    <t>19A</t>
  </si>
  <si>
    <t>Specimen_002_Tube_22_100.fcs</t>
  </si>
  <si>
    <t>19B</t>
  </si>
  <si>
    <t>Specimen_002_Tube_23_101.fcs</t>
  </si>
  <si>
    <t>19C</t>
  </si>
  <si>
    <t>Specimen_002_Tube_24_102.fcs</t>
  </si>
  <si>
    <t>20A</t>
  </si>
  <si>
    <t>Specimen_002_Tube_25_103.fcs</t>
  </si>
  <si>
    <t>20B</t>
  </si>
  <si>
    <t>Specimen_002_Tube_26_104.fcs</t>
  </si>
  <si>
    <t>20C</t>
  </si>
  <si>
    <t>Specimen_002_Tube_27_105.fcs</t>
  </si>
  <si>
    <t>21A</t>
  </si>
  <si>
    <t>Specimen_002_Tube_28_106.fcs</t>
  </si>
  <si>
    <t>21B</t>
  </si>
  <si>
    <t>Specimen_002_Tube_29_107.fcs</t>
  </si>
  <si>
    <t>21C</t>
  </si>
  <si>
    <t>Specimen_002_Tube_30_108.fcs</t>
  </si>
  <si>
    <t>Specimen_002_Tube_31_109.fcs</t>
  </si>
  <si>
    <t>22A</t>
  </si>
  <si>
    <t>Specimen_002_Tube_32_110.fcs</t>
  </si>
  <si>
    <t>22B</t>
  </si>
  <si>
    <t>Specimen_002_Tube_33_111.fcs</t>
  </si>
  <si>
    <t>22C</t>
  </si>
  <si>
    <t>Specimen_002_Tube_34_112.fcs</t>
  </si>
  <si>
    <t>23A</t>
  </si>
  <si>
    <t>Specimen_002_Tube_35_113.fcs</t>
  </si>
  <si>
    <t>23B</t>
  </si>
  <si>
    <t>Specimen_002_Tube_36_114.fcs</t>
  </si>
  <si>
    <t>23C</t>
  </si>
  <si>
    <t>Specimen_002_Tube_37_115.fcs</t>
  </si>
  <si>
    <t>24A</t>
  </si>
  <si>
    <t>Specimen_002_Tube_38_116.fcs</t>
  </si>
  <si>
    <t>24B</t>
  </si>
  <si>
    <t>Specimen_002_Tube_39_117.fcs</t>
  </si>
  <si>
    <t>24C</t>
  </si>
  <si>
    <t>Specimen_002_Tube_40_118.fcs</t>
  </si>
  <si>
    <t>25A</t>
  </si>
  <si>
    <t>NA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</si>
  <si>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</si>
  <si>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</si>
  <si>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</si>
  <si>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</si>
  <si>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</si>
  <si>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</si>
  <si>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</si>
  <si>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</si>
  <si>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</si>
  <si>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Specimen_001_Tube_12_010.fcs</t>
  </si>
  <si>
    <t>28B</t>
  </si>
  <si>
    <t>Specimen_001_Tube_13_011.fcs</t>
  </si>
  <si>
    <t>28C</t>
  </si>
  <si>
    <t>Specimen_001_Tube_14_012.fcs</t>
  </si>
  <si>
    <t>29A</t>
  </si>
  <si>
    <t>Specimen_001_Tube_15_013.fcs</t>
  </si>
  <si>
    <t>29B</t>
  </si>
  <si>
    <t>Specimen_001_Tube_16_014.fcs</t>
  </si>
  <si>
    <t>29C</t>
  </si>
  <si>
    <t>Specimen_001_Tube_17_015.fcs</t>
  </si>
  <si>
    <t>30A</t>
  </si>
  <si>
    <t>Specimen_001_Tube_18_016.fcs</t>
  </si>
  <si>
    <t>30B</t>
  </si>
  <si>
    <t>Specimen_001_Tube_19_017.fcs</t>
  </si>
  <si>
    <t>30C</t>
  </si>
  <si>
    <t>Specimen_001_Tube_20_018.fcs</t>
  </si>
  <si>
    <t>36A</t>
  </si>
  <si>
    <t>Specimen_001_Tube_22_019.fcs</t>
  </si>
  <si>
    <t>36B</t>
  </si>
  <si>
    <t>Specimen_001_Tube_23_020.fcs</t>
  </si>
  <si>
    <t>36C</t>
  </si>
  <si>
    <t>Specimen_001_Tube_24_021.fcs</t>
  </si>
  <si>
    <t>37A</t>
  </si>
  <si>
    <t>Specimen_001_Tube_25_022.fcs</t>
  </si>
  <si>
    <t>37B</t>
  </si>
  <si>
    <t>Specimen_001_Tube_26_023.fcs</t>
  </si>
  <si>
    <t>37C</t>
  </si>
  <si>
    <t>Specimen_001_Tube_27_024.fcs</t>
  </si>
  <si>
    <t>Specimen_001_Tube_28_025.fcs</t>
  </si>
  <si>
    <r>
      <t xml:space="preserve">Ave </t>
    </r>
    <r>
      <rPr>
        <sz val="10"/>
        <color indexed="10"/>
        <rFont val="Arial"/>
        <family val="2"/>
      </rPr>
      <t>100 Days</t>
    </r>
  </si>
  <si>
    <t>Specimen_001_Tube_01_001.fcs</t>
  </si>
  <si>
    <t>Specimen_001_Tube_02_002.fcs</t>
  </si>
  <si>
    <t>Specimen_001_Tube_03_003.fcs</t>
  </si>
  <si>
    <t>Specimen_001_Tube_04_004.fcs</t>
  </si>
  <si>
    <t>Specimen_001_Tube_05_005.fcs</t>
  </si>
  <si>
    <t>Specimen_001_Tube_06_006.fcs</t>
  </si>
  <si>
    <t>Specimen_001_Tube_07_007.fcs</t>
  </si>
  <si>
    <t>Specimen_001_Tube_08_008.fcs</t>
  </si>
  <si>
    <t>Specimen_001_Tube_09_009.fcs</t>
  </si>
  <si>
    <t>Specimen_001_Tube_10_010.fcs</t>
  </si>
  <si>
    <t>Specimen_001_Tube_11_011.fcs</t>
  </si>
  <si>
    <t>Specimen_001_Tube_12_012.fcs</t>
  </si>
  <si>
    <t>Specimen_001_Tube_13_013.fcs</t>
  </si>
  <si>
    <t>Specimen_001_Tube_14_014.fcs</t>
  </si>
  <si>
    <t>Specimen_001_Tube_15_015.fcs</t>
  </si>
  <si>
    <t>Specimen_001_Tube_16_016.fcs</t>
  </si>
  <si>
    <t>Specimen_001_Tube_17_017.fcs</t>
  </si>
  <si>
    <t>Specimen_001_Tube_18_018.fcs</t>
  </si>
  <si>
    <t>Specimen_001_Tube_19_019.fcs</t>
  </si>
  <si>
    <t>Specimen_001_Tube_20_020.fcs</t>
  </si>
  <si>
    <t>Specimen_001_Tube_21_021.fcs</t>
  </si>
  <si>
    <t>Specimen_001_Tube_22_022.fcs</t>
  </si>
  <si>
    <t>Specimen_001_Tube_23_023.fcs</t>
  </si>
  <si>
    <t>Specimen_001_Tube_24_024.fcs</t>
  </si>
  <si>
    <t>Specimen_001_Tube_25_025.fcs</t>
  </si>
  <si>
    <t>Specimen_001_Tube_26_026.fcs</t>
  </si>
  <si>
    <t>Specimen_001_Tube_27_027.fcs</t>
  </si>
  <si>
    <t>Specimen_001_Tube_28_028.fcs</t>
  </si>
  <si>
    <t>Specimen_001_Tube_29_029.fcs</t>
  </si>
  <si>
    <t>Specimen_001_Tube_30_030.fcs</t>
  </si>
  <si>
    <t>Specimen_001_Tube_31_031.fcs</t>
  </si>
  <si>
    <t>Specimen_001_Tube_32_032.fcs</t>
  </si>
  <si>
    <t>Specimen_001_Tube_33_033.fcs</t>
  </si>
  <si>
    <t>Specimen_001_Tube_34_034.fcs</t>
  </si>
  <si>
    <t>Specimen_001_Tube_35_035.fcs</t>
  </si>
  <si>
    <t>Specimen_001_Tube_36_036.fcs</t>
  </si>
  <si>
    <t>Specimen_001_Tube_37_037.fcs</t>
  </si>
  <si>
    <t>Specimen_001_Tube_38_038.fcs</t>
  </si>
  <si>
    <t>Specimen_001_Tube_39_039.fcs</t>
  </si>
  <si>
    <t>Specimen_001_Tube_40_040.fcs</t>
  </si>
  <si>
    <t>Specimen_002_Tube_01_080.fcs</t>
  </si>
  <si>
    <t>Specimen_002_Tube_02_081.fcs</t>
  </si>
  <si>
    <t>Specimen_002_Tube_03_082.fcs</t>
  </si>
  <si>
    <t>Specimen_002_Tube_04_083.fcs</t>
  </si>
  <si>
    <t>Specimen_002_Tube_05_084.fcs</t>
  </si>
  <si>
    <t>Specimen_002_Tube_06_085.fcs</t>
  </si>
  <si>
    <t>Specimen_002_Tube_07_086.fcs</t>
  </si>
  <si>
    <t>Specimen_002_Tube_08_087.fcs</t>
  </si>
  <si>
    <t>Specimen_002_Tube_09_088.fcs</t>
  </si>
  <si>
    <t>Specimen_002_Tube_10_089.fcs</t>
  </si>
  <si>
    <t>Specimen_002_Tube_11_090.fcs</t>
  </si>
  <si>
    <t>Specimen_002_Tube_12_091.fcs</t>
  </si>
  <si>
    <t>Specimen_002_Tube_13_092.fcs</t>
  </si>
  <si>
    <t>Specimen_002_Tube_14_093.fcs</t>
  </si>
  <si>
    <t>Specimen_002_Tube_15_094.fcs</t>
  </si>
  <si>
    <t>Specimen_002_Tube_16_095.fcs</t>
  </si>
  <si>
    <t>Specimen_002_Tube_17_096.fcs</t>
  </si>
  <si>
    <t>Specimen_002_Tube_18_097.fcs</t>
  </si>
  <si>
    <t>Specimen_002_Tube_19_098.fcs</t>
  </si>
  <si>
    <t>Specimen_002_Tube_20_099.fcs</t>
  </si>
  <si>
    <t>Specimen_003_Tube_01_001.fcs</t>
  </si>
  <si>
    <t>Specimen_003_Tube_02_002.fcs</t>
  </si>
  <si>
    <t>Specimen_003_Tube_03_003.fcs</t>
  </si>
  <si>
    <t>Specimen_003_Tube_04_004.fcs</t>
  </si>
  <si>
    <t>Specimen_003_Tube_05_005.fcs</t>
  </si>
  <si>
    <t>Specimen_003_Tube_06_006.fcs</t>
  </si>
  <si>
    <t>Specimen_003_Tube_07_007.fcs</t>
  </si>
  <si>
    <t>Specimen_003_Tube_08_008.fcs</t>
  </si>
  <si>
    <t>Specimen_003_Tube_09_009.fcs</t>
  </si>
  <si>
    <t>Specimen_003_Tube_10_010.fcs</t>
  </si>
  <si>
    <t>Specimen_003_Tube_11_011.fcs</t>
  </si>
  <si>
    <t>Specimen_003_Tube_12_012.fcs</t>
  </si>
  <si>
    <t>Specimen_003_Tube_13_013.fcs</t>
  </si>
  <si>
    <t>Specimen_003_Tube_14_014.fcs</t>
  </si>
  <si>
    <t>Specimen_003_Tube_15_015.fcs</t>
  </si>
  <si>
    <t>Specimen_003_Tube_16_016.fcs</t>
  </si>
  <si>
    <t>Specimen_003_Tube_17_017.fcs</t>
  </si>
  <si>
    <t>Specimen_003_Tube_18_018.fcs</t>
  </si>
  <si>
    <t>Specimen_003_Tube_19_019.fcs</t>
  </si>
  <si>
    <t>Specimen_003_Tube_20_020.fcs</t>
  </si>
  <si>
    <t>water</t>
  </si>
  <si>
    <t>Specimen_003_Tube_21_021.fcs</t>
  </si>
  <si>
    <t>Specimen_003_Tube_22_022.fcs</t>
  </si>
  <si>
    <t>Specimen_003_Tube_23_023.fcs</t>
  </si>
  <si>
    <t>Specimen_003_Tube_24_024.fcs</t>
  </si>
  <si>
    <t>Specimen_003_Tube_25_025.fcs</t>
  </si>
  <si>
    <t>Specimen_003_Tube_26_026.fcs</t>
  </si>
  <si>
    <t>Specimen_003_Tube_27_027.fcs</t>
  </si>
  <si>
    <t>Specimen_003_Tube_28_028.fcs</t>
  </si>
  <si>
    <t>Specimen_003_Tube_29_029.fcs</t>
  </si>
  <si>
    <t>Specimen_003_Tube_30_030.fcs</t>
  </si>
  <si>
    <t>Specimen_003_Tube_32_031.fcs</t>
  </si>
  <si>
    <t>Specimen_003_Tube_33_032.fcs</t>
  </si>
  <si>
    <t>Specimen_003_Tube_34_033.fcs</t>
  </si>
  <si>
    <t>Specimen_003_Tube_35_034.fcs</t>
  </si>
  <si>
    <t>Specimen_003_Tube_36_035.fcs</t>
  </si>
  <si>
    <t>Specimen_003_Tube_37_036.fcs</t>
  </si>
  <si>
    <t>Specimen_003_Tube_38_037.fcs</t>
  </si>
  <si>
    <t>Specimen_003_Tube_39_038.fcs</t>
  </si>
  <si>
    <t>Specimen_003_Tube_40_039.fcs</t>
  </si>
  <si>
    <t>Specimen_004_Tube_01_078.fcs</t>
  </si>
  <si>
    <t>31A</t>
  </si>
  <si>
    <t>Specimen_004_Tube_02_079.fcs</t>
  </si>
  <si>
    <t>31B</t>
  </si>
  <si>
    <t>Specimen_004_Tube_03_080.fcs</t>
  </si>
  <si>
    <t>31C</t>
  </si>
  <si>
    <t>Specimen_004_Tube_04_081.fcs</t>
  </si>
  <si>
    <t>32A</t>
  </si>
  <si>
    <t>Specimen_004_Tube_05_082.fcs</t>
  </si>
  <si>
    <t>32B</t>
  </si>
  <si>
    <t>Specimen_004_Tube_06_083.fcs</t>
  </si>
  <si>
    <t>32C</t>
  </si>
  <si>
    <t>Specimen_004_Tube_07_084.fcs</t>
  </si>
  <si>
    <t>33A</t>
  </si>
  <si>
    <t>Specimen_004_Tube_08_085.fcs</t>
  </si>
  <si>
    <t>33B</t>
  </si>
  <si>
    <t>Specimen_004_Tube_09_086.fcs</t>
  </si>
  <si>
    <t>33C</t>
  </si>
  <si>
    <t>Specimen_004_Tube_10_087.fcs</t>
  </si>
  <si>
    <t>Specimen_004_Tube_11_088.fcs</t>
  </si>
  <si>
    <t>34A</t>
  </si>
  <si>
    <t>Specimen_004_Tube_12_089.fcs</t>
  </si>
  <si>
    <t>34B</t>
  </si>
  <si>
    <t>Specimen_004_Tube_13_090.fcs</t>
  </si>
  <si>
    <t>34C</t>
  </si>
  <si>
    <t>Specimen_004_Tube_14_091.fcs</t>
  </si>
  <si>
    <t>35A</t>
  </si>
  <si>
    <t>Specimen_004_Tube_15_092.fcs</t>
  </si>
  <si>
    <t>35B</t>
  </si>
  <si>
    <t>Specimen_004_Tube_16_093.fcs</t>
  </si>
  <si>
    <t>35C</t>
  </si>
  <si>
    <t>Specimen_004_Tube_17_094.fcs</t>
  </si>
  <si>
    <t>Specimen_004_Tube_18_095.fcs</t>
  </si>
  <si>
    <t>Specimen_004_Tube_19_096.fcs</t>
  </si>
  <si>
    <t>Specimen_004_Tube_20_097.fcs</t>
  </si>
  <si>
    <t>Specimen_004_Tube_21_098.fcs</t>
  </si>
  <si>
    <t>Specimen_004_Tube_22_099.fcs</t>
  </si>
  <si>
    <t>Specimen_004_Tube_23_100.fcs</t>
  </si>
  <si>
    <t>Specimen_004_Tube_24_101.fcs</t>
  </si>
  <si>
    <t>Specimen_004_Tube_25_102.fcs</t>
  </si>
  <si>
    <t>Specimen_001_Tube_29_026.fcs</t>
  </si>
  <si>
    <t>Specimen_001_Tube_30_027.fcs</t>
  </si>
  <si>
    <t>Specimen_001_Tube_31_028.fcs</t>
  </si>
  <si>
    <t>Specimen_001_Tube_32_029.fcs</t>
  </si>
  <si>
    <t>Specimen_001_Tube_33_030.fcs</t>
  </si>
  <si>
    <t>Specimen_001_Tube_34_031.fcs</t>
  </si>
  <si>
    <t>Specimen_001_Tube_35_032.fcs</t>
  </si>
  <si>
    <t>Specimen_001_Tube_36_033.fcs</t>
  </si>
  <si>
    <t>Specimen_001_Tube_37_034.fcs</t>
  </si>
  <si>
    <t>Specimen_001_Tube_38_035.fcs</t>
  </si>
  <si>
    <t>Specimen_001_Tube_39_036.fcs</t>
  </si>
  <si>
    <t>Specimen_001_Tube_40_037.fcs</t>
  </si>
  <si>
    <t>Specimen_001_Tube_32_030.fcs</t>
  </si>
  <si>
    <t>Specimen_001_Tube_33_031.fcs</t>
  </si>
  <si>
    <t>Specimen_001_Tube_34_032.fcs</t>
  </si>
  <si>
    <t>Specimen_001_Tube_35_033.fcs</t>
  </si>
  <si>
    <t>Specimen_001_Tube_36_034.fcs</t>
  </si>
  <si>
    <t>Specimen_001_Tube_37_035.fcs</t>
  </si>
  <si>
    <t>Specimen_001_Tube_38_036.fcs</t>
  </si>
  <si>
    <t>Specimen_001_Tube_39_037.fcs</t>
  </si>
  <si>
    <t>Specimen_001_Tube_40_038.fcs</t>
  </si>
  <si>
    <t>Specimen_002_Tube_01_078.fcs</t>
  </si>
  <si>
    <t>Specimen_002_Tube_02_079.fcs</t>
  </si>
  <si>
    <t>Specimen_002_Tube_03_080.fcs</t>
  </si>
  <si>
    <t>Specimen_002_Tube_04_081.fcs</t>
  </si>
  <si>
    <t>Specimen_002_Tube_05_082.fcs</t>
  </si>
  <si>
    <t>Specimen_002_Tube_06_083.fcs</t>
  </si>
  <si>
    <t>Specimen_002_Tube_07_084.fcs</t>
  </si>
  <si>
    <t>Specimen_002_Tube_08_085.fcs</t>
  </si>
  <si>
    <t>Specimen_002_Tube_09_086.fcs</t>
  </si>
  <si>
    <t>Specimen_002_Tube_10_087.fcs</t>
  </si>
  <si>
    <t>Specimen_002_Tube_12_088.fcs</t>
  </si>
  <si>
    <t>Specimen_002_Tube_13_089.fcs</t>
  </si>
  <si>
    <t>Specimen_002_Tube_14_090.fcs</t>
  </si>
  <si>
    <t>Specimen_002_Tube_15_091.fcs</t>
  </si>
  <si>
    <t>Specimen_002_Tube_16_092.fcs</t>
  </si>
  <si>
    <t>Specimen_002_Tube_17_093.fcs</t>
  </si>
  <si>
    <t>Specimen_002_Tube_18_094.fcs</t>
  </si>
  <si>
    <t>Specimen_002_Tube_19_095.fcs</t>
  </si>
  <si>
    <t>Specimen_002_Tube_20_096.fcs</t>
  </si>
  <si>
    <t>Specimen_002_Tube_22_097.fcs</t>
  </si>
  <si>
    <t>Specimen_002_Tube_23_098.fcs</t>
  </si>
  <si>
    <t>Specimen_002_Tube_24_099.fcs</t>
  </si>
  <si>
    <t>Specimen_002_Tube_25_100.fcs</t>
  </si>
  <si>
    <t>Specimen_002_Tube_26_101.fcs</t>
  </si>
  <si>
    <t>Specimen_002_Tube_27_102.fcs</t>
  </si>
  <si>
    <t>Specimen_002_Tube_28_103.fcs</t>
  </si>
  <si>
    <t>Specimen_002_Tube_29_104.fcs</t>
  </si>
  <si>
    <t>Specimen_002_Tube_30_105.fcs</t>
  </si>
  <si>
    <t>Specimen_002_Tube_32_106.fcs</t>
  </si>
  <si>
    <t>Specimen_002_Tube_33_107.fcs</t>
  </si>
  <si>
    <t>Specimen_002_Tube_34_108.fcs</t>
  </si>
  <si>
    <t>Specimen_002_Tube_35_109.fcs</t>
  </si>
  <si>
    <t>Specimen_002_Tube_36_110.fcs</t>
  </si>
  <si>
    <t>Specimen_002_Tube_37_111.fcs</t>
  </si>
  <si>
    <t>Specimen_002_Tube_38_112.fcs</t>
  </si>
  <si>
    <t>Specimen_002_Tube_39_113.fcs</t>
  </si>
  <si>
    <t>Specimen_002_Tube_40_114.fcs</t>
  </si>
  <si>
    <t>Specimen_003_Tube_02_115.fcs</t>
  </si>
  <si>
    <t>Specimen_003_Tube_03_116.fcs</t>
  </si>
  <si>
    <t>Specimen_003_Tube_04_117.fcs</t>
  </si>
  <si>
    <t>Specimen_003_Tube_05_118.fcs</t>
  </si>
  <si>
    <t>exp 1</t>
  </si>
  <si>
    <t>count</t>
  </si>
  <si>
    <t>Mean (PerCP-Cy5-5-A)</t>
  </si>
  <si>
    <t>PRO</t>
  </si>
  <si>
    <t>ALT</t>
  </si>
  <si>
    <r>
      <t xml:space="preserve">Ave Pro </t>
    </r>
    <r>
      <rPr>
        <sz val="10"/>
        <color indexed="10"/>
        <rFont val="Arial"/>
        <family val="2"/>
      </rPr>
      <t>60 Days</t>
    </r>
  </si>
  <si>
    <r>
      <t xml:space="preserve">Ave </t>
    </r>
    <r>
      <rPr>
        <sz val="10"/>
        <color indexed="10"/>
        <rFont val="Arial"/>
        <family val="2"/>
      </rPr>
      <t>140 Days</t>
    </r>
  </si>
  <si>
    <t>Ave</t>
  </si>
  <si>
    <t>MED4</t>
  </si>
  <si>
    <t>1A3</t>
  </si>
  <si>
    <t>MIT9313</t>
  </si>
  <si>
    <t>MIT9312</t>
  </si>
  <si>
    <t>Natl2A</t>
  </si>
  <si>
    <t>C9B</t>
  </si>
  <si>
    <t>DE</t>
  </si>
  <si>
    <t>DE1</t>
  </si>
  <si>
    <t>MIT0604</t>
  </si>
  <si>
    <t>BS11</t>
  </si>
  <si>
    <t>ATCC</t>
  </si>
  <si>
    <t>all pro</t>
  </si>
  <si>
    <t>all</t>
  </si>
  <si>
    <t>exp 4</t>
  </si>
  <si>
    <t>Peak day Ave</t>
  </si>
  <si>
    <t>Max FL Ave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</si>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</sst>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1" fontId="0" fillId="2" borderId="0" xfId="0" applyNumberFormat="1" applyFill="1"/>
    <xf numFmtId="1" fontId="0" fillId="2" borderId="0" xfId="0" applyNumberFormat="1" applyFill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1" fontId="0" fillId="4" borderId="0" xfId="0" applyNumberFormat="1" applyFill="1"/>
    <xf numFmtId="1" fontId="0" fillId="4" borderId="0" xfId="0" applyNumberForma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1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en-US"/>
              <a:t>60 Days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449239780439475"/>
          <c:y val="0.14020617746971153"/>
          <c:w val="0.689316006991331"/>
          <c:h val="0.73947781464972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MED4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(summary!$D$4,summary!$D$9,summary!$D$14,summary!$D$19,summary!$D$24)</c:f>
              <c:numCache>
                <c:formatCode>0.00E+00</c:formatCode>
                <c:ptCount val="5"/>
                <c:pt idx="0">
                  <c:v>30494393.241167437</c:v>
                </c:pt>
                <c:pt idx="1">
                  <c:v>15374423.963133639</c:v>
                </c:pt>
                <c:pt idx="2">
                  <c:v>12408832.565284178</c:v>
                </c:pt>
                <c:pt idx="3">
                  <c:v>22774074.074074075</c:v>
                </c:pt>
                <c:pt idx="4">
                  <c:v>24145185.185185183</c:v>
                </c:pt>
              </c:numCache>
            </c:numRef>
          </c:xVal>
          <c:yVal>
            <c:numRef>
              <c:f>(summary!$F$4,summary!$F$9,summary!$F$14,summary!$F$19,summary!$F$24)</c:f>
              <c:numCache>
                <c:formatCode>0</c:formatCode>
                <c:ptCount val="5"/>
                <c:pt idx="0">
                  <c:v>327.33333333333331</c:v>
                </c:pt>
                <c:pt idx="1">
                  <c:v>387.66666666666669</c:v>
                </c:pt>
                <c:pt idx="2">
                  <c:v>366</c:v>
                </c:pt>
                <c:pt idx="3">
                  <c:v>296.66666666666669</c:v>
                </c:pt>
                <c:pt idx="4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3-4CFF-BD84-70009FB91031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MIT9313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4D76B"/>
              </a:solidFill>
              <a:ln w="6350">
                <a:noFill/>
              </a:ln>
            </c:spPr>
          </c:marker>
          <c:xVal>
            <c:numRef>
              <c:f>(summary!$D$5,summary!$D$10,summary!$D$15,summary!$D$20,summary!$D$25)</c:f>
              <c:numCache>
                <c:formatCode>0.00E+00</c:formatCode>
                <c:ptCount val="5"/>
                <c:pt idx="0">
                  <c:v>31992242.703533027</c:v>
                </c:pt>
                <c:pt idx="1">
                  <c:v>6027649.7695852546</c:v>
                </c:pt>
                <c:pt idx="2">
                  <c:v>5921658.9861751152</c:v>
                </c:pt>
                <c:pt idx="3">
                  <c:v>7381925.9259259263</c:v>
                </c:pt>
                <c:pt idx="4">
                  <c:v>8044592.5925925933</c:v>
                </c:pt>
              </c:numCache>
            </c:numRef>
          </c:xVal>
          <c:yVal>
            <c:numRef>
              <c:f>(summary!$F$5,summary!$F$10,summary!$F$15,summary!$F$20,summary!$F$25)</c:f>
              <c:numCache>
                <c:formatCode>0</c:formatCode>
                <c:ptCount val="5"/>
                <c:pt idx="0">
                  <c:v>718.66666666666663</c:v>
                </c:pt>
                <c:pt idx="1">
                  <c:v>2158.3333333333335</c:v>
                </c:pt>
                <c:pt idx="2">
                  <c:v>1854</c:v>
                </c:pt>
                <c:pt idx="3">
                  <c:v>1666.6666666666667</c:v>
                </c:pt>
                <c:pt idx="4">
                  <c:v>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3-4CFF-BD84-70009FB91031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MIT9312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(summary!$D$6,summary!$D$11,summary!$D$16,summary!$D$21,summary!$D$26)</c:f>
              <c:numCache>
                <c:formatCode>0.00E+00</c:formatCode>
                <c:ptCount val="5"/>
                <c:pt idx="0">
                  <c:v>17879877.112135176</c:v>
                </c:pt>
                <c:pt idx="1">
                  <c:v>15511827.956989245</c:v>
                </c:pt>
                <c:pt idx="2">
                  <c:v>26850814.814814817</c:v>
                </c:pt>
                <c:pt idx="3">
                  <c:v>18512592.592592593</c:v>
                </c:pt>
                <c:pt idx="4">
                  <c:v>18269925.925925925</c:v>
                </c:pt>
              </c:numCache>
            </c:numRef>
          </c:xVal>
          <c:yVal>
            <c:numRef>
              <c:f>(summary!$F$6,summary!$F$11,summary!$F$16,summary!$F$21,summary!$F$26)</c:f>
              <c:numCache>
                <c:formatCode>0</c:formatCode>
                <c:ptCount val="5"/>
                <c:pt idx="0">
                  <c:v>884</c:v>
                </c:pt>
                <c:pt idx="1">
                  <c:v>763</c:v>
                </c:pt>
                <c:pt idx="2">
                  <c:v>809.33333333333337</c:v>
                </c:pt>
                <c:pt idx="3">
                  <c:v>902.33333333333337</c:v>
                </c:pt>
                <c:pt idx="4">
                  <c:v>638.66666666666663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3-4CFF-BD84-70009FB91031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Natl2A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(summary!$D$7,summary!$D$12,summary!$D$17,summary!$D$22,summary!$D$27)</c:f>
              <c:numCache>
                <c:formatCode>0.00E+00</c:formatCode>
                <c:ptCount val="5"/>
                <c:pt idx="0">
                  <c:v>31493625.192012291</c:v>
                </c:pt>
                <c:pt idx="1">
                  <c:v>46055913.978494622</c:v>
                </c:pt>
                <c:pt idx="2">
                  <c:v>44522222.222222224</c:v>
                </c:pt>
                <c:pt idx="3">
                  <c:v>64164444.444444448</c:v>
                </c:pt>
                <c:pt idx="4">
                  <c:v>34632888.888888888</c:v>
                </c:pt>
              </c:numCache>
            </c:numRef>
          </c:xVal>
          <c:yVal>
            <c:numRef>
              <c:f>(summary!$F$7,summary!$F$12,summary!$F$17,summary!$F$22,summary!$F$27)</c:f>
              <c:numCache>
                <c:formatCode>0</c:formatCode>
                <c:ptCount val="5"/>
                <c:pt idx="0">
                  <c:v>642.66666666666663</c:v>
                </c:pt>
                <c:pt idx="1">
                  <c:v>407</c:v>
                </c:pt>
                <c:pt idx="2">
                  <c:v>524</c:v>
                </c:pt>
                <c:pt idx="3">
                  <c:v>447.33333333333331</c:v>
                </c:pt>
                <c:pt idx="4">
                  <c:v>358.66666666666669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3-4CFF-BD84-70009FB91031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C9B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(summary!$D$8,summary!$D$13,summary!$D$18,summary!$D$23,summary!$D$28)</c:f>
              <c:numCache>
                <c:formatCode>0.00E+00</c:formatCode>
                <c:ptCount val="5"/>
                <c:pt idx="0">
                  <c:v>32689170.506912444</c:v>
                </c:pt>
                <c:pt idx="1">
                  <c:v>22077880.184331793</c:v>
                </c:pt>
                <c:pt idx="2">
                  <c:v>24519259.259259257</c:v>
                </c:pt>
                <c:pt idx="3">
                  <c:v>18054222.22222222</c:v>
                </c:pt>
                <c:pt idx="4">
                  <c:v>21943488.372093026</c:v>
                </c:pt>
              </c:numCache>
            </c:numRef>
          </c:xVal>
          <c:yVal>
            <c:numRef>
              <c:f>(summary!$F$8,summary!$F$13,summary!$F$18,summary!$F$23,summary!$F$28)</c:f>
              <c:numCache>
                <c:formatCode>0</c:formatCode>
                <c:ptCount val="5"/>
                <c:pt idx="0">
                  <c:v>407.33333333333331</c:v>
                </c:pt>
                <c:pt idx="1">
                  <c:v>325.66666666666669</c:v>
                </c:pt>
                <c:pt idx="2">
                  <c:v>362.33333333333331</c:v>
                </c:pt>
                <c:pt idx="3">
                  <c:v>308.33333333333331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03-4CFF-BD84-70009FB91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600"/>
        <c:axId val="1"/>
      </c:scatterChart>
      <c:valAx>
        <c:axId val="78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Prochlorococcus count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FL/cell</a:t>
                </a:r>
              </a:p>
            </c:rich>
          </c:tx>
          <c:layout>
            <c:manualLayout>
              <c:xMode val="edge"/>
              <c:yMode val="edge"/>
              <c:x val="8.9086859688195987E-3"/>
              <c:y val="0.392812718859020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60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79909977845196967"/>
          <c:y val="2.6600166251039069E-2"/>
          <c:w val="0.17388632656998049"/>
          <c:h val="0.293157133413186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333333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1A3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w="6350">
                <a:noFill/>
              </a:ln>
            </c:spPr>
          </c:marker>
          <c:xVal>
            <c:numRef>
              <c:f>[1]גיליון1!$C$2:$C$6</c:f>
              <c:numCache>
                <c:formatCode>General</c:formatCode>
                <c:ptCount val="5"/>
                <c:pt idx="0">
                  <c:v>19.394675925922154</c:v>
                </c:pt>
                <c:pt idx="1">
                  <c:v>20.080555555551353</c:v>
                </c:pt>
                <c:pt idx="2">
                  <c:v>15.144444444442343</c:v>
                </c:pt>
                <c:pt idx="3">
                  <c:v>15.144444444442343</c:v>
                </c:pt>
                <c:pt idx="4">
                  <c:v>16.109490740738693</c:v>
                </c:pt>
              </c:numCache>
            </c:numRef>
          </c:xVal>
          <c:yVal>
            <c:numRef>
              <c:f>[1]גיליון1!$D$2:$D$6</c:f>
              <c:numCache>
                <c:formatCode>General</c:formatCode>
                <c:ptCount val="5"/>
                <c:pt idx="0">
                  <c:v>3.8246666666666669</c:v>
                </c:pt>
                <c:pt idx="1">
                  <c:v>0.90633333333333344</c:v>
                </c:pt>
                <c:pt idx="2">
                  <c:v>3.2970000000000002</c:v>
                </c:pt>
                <c:pt idx="3">
                  <c:v>3.5446666666666666</c:v>
                </c:pt>
                <c:pt idx="4">
                  <c:v>3.0733333333333328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3-40FE-9428-02F2D86A3890}"/>
            </c:ext>
          </c:extLst>
        </c:ser>
        <c:ser>
          <c:idx val="1"/>
          <c:order val="1"/>
          <c:tx>
            <c:strRef>
              <c:f>[1]גיליון1!$B$7</c:f>
              <c:strCache>
                <c:ptCount val="1"/>
                <c:pt idx="0">
                  <c:v>DE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[1]גיליון1!$C$7:$C$11</c:f>
              <c:numCache>
                <c:formatCode>General</c:formatCode>
                <c:ptCount val="5"/>
                <c:pt idx="0">
                  <c:v>23.978703703699768</c:v>
                </c:pt>
                <c:pt idx="1">
                  <c:v>21.099074074069602</c:v>
                </c:pt>
                <c:pt idx="2">
                  <c:v>18.039583333331393</c:v>
                </c:pt>
                <c:pt idx="3">
                  <c:v>15.63518518517958</c:v>
                </c:pt>
                <c:pt idx="4">
                  <c:v>11.879861111105129</c:v>
                </c:pt>
              </c:numCache>
            </c:numRef>
          </c:xVal>
          <c:yVal>
            <c:numRef>
              <c:f>[1]גיליון1!$D$7:$D$11</c:f>
              <c:numCache>
                <c:formatCode>General</c:formatCode>
                <c:ptCount val="5"/>
                <c:pt idx="0">
                  <c:v>3.1620000000000004</c:v>
                </c:pt>
                <c:pt idx="1">
                  <c:v>1.357</c:v>
                </c:pt>
                <c:pt idx="2">
                  <c:v>3.48</c:v>
                </c:pt>
                <c:pt idx="3">
                  <c:v>1.7146666666666668</c:v>
                </c:pt>
                <c:pt idx="4">
                  <c:v>1.8196666666666665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3-40FE-9428-02F2D86A3890}"/>
            </c:ext>
          </c:extLst>
        </c:ser>
        <c:ser>
          <c:idx val="2"/>
          <c:order val="2"/>
          <c:tx>
            <c:strRef>
              <c:f>[1]גיליון1!$B$12</c:f>
              <c:strCache>
                <c:ptCount val="1"/>
                <c:pt idx="0">
                  <c:v>DE1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C55A1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[1]גיליון1!$C$12:$C$16</c:f>
              <c:numCache>
                <c:formatCode>General</c:formatCode>
                <c:ptCount val="5"/>
                <c:pt idx="0">
                  <c:v>14.744444444440887</c:v>
                </c:pt>
                <c:pt idx="1">
                  <c:v>21.431712962958652</c:v>
                </c:pt>
                <c:pt idx="2">
                  <c:v>16.013194444438948</c:v>
                </c:pt>
                <c:pt idx="3">
                  <c:v>16.035185185181035</c:v>
                </c:pt>
                <c:pt idx="4">
                  <c:v>13.256249999993694</c:v>
                </c:pt>
              </c:numCache>
            </c:numRef>
          </c:xVal>
          <c:yVal>
            <c:numRef>
              <c:f>[1]גיליון1!$D$12:$D$16</c:f>
              <c:numCache>
                <c:formatCode>General</c:formatCode>
                <c:ptCount val="5"/>
                <c:pt idx="0">
                  <c:v>2.1443333333333334</c:v>
                </c:pt>
                <c:pt idx="1">
                  <c:v>1.1513333333333333</c:v>
                </c:pt>
                <c:pt idx="2">
                  <c:v>2.8833333333333333</c:v>
                </c:pt>
                <c:pt idx="3">
                  <c:v>2.4076666666666666</c:v>
                </c:pt>
                <c:pt idx="4">
                  <c:v>1.982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3-40FE-9428-02F2D86A3890}"/>
            </c:ext>
          </c:extLst>
        </c:ser>
        <c:ser>
          <c:idx val="3"/>
          <c:order val="3"/>
          <c:tx>
            <c:strRef>
              <c:f>[1]גיליון1!$B$17</c:f>
              <c:strCache>
                <c:ptCount val="1"/>
                <c:pt idx="0">
                  <c:v>BS11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[1]גיליון1!$C$17:$C$21</c:f>
              <c:numCache>
                <c:formatCode>General</c:formatCode>
                <c:ptCount val="5"/>
                <c:pt idx="0">
                  <c:v>17.000231481477385</c:v>
                </c:pt>
                <c:pt idx="1">
                  <c:v>30.81481481481266</c:v>
                </c:pt>
                <c:pt idx="2">
                  <c:v>13.656249999995149</c:v>
                </c:pt>
                <c:pt idx="3">
                  <c:v>16.109490740738693</c:v>
                </c:pt>
                <c:pt idx="4">
                  <c:v>14.744444444440887</c:v>
                </c:pt>
              </c:numCache>
            </c:numRef>
          </c:xVal>
          <c:yVal>
            <c:numRef>
              <c:f>[1]גיליון1!$D$17:$D$21</c:f>
              <c:numCache>
                <c:formatCode>General</c:formatCode>
                <c:ptCount val="5"/>
                <c:pt idx="0">
                  <c:v>2.9936666666666665</c:v>
                </c:pt>
                <c:pt idx="1">
                  <c:v>0.70400000000000007</c:v>
                </c:pt>
                <c:pt idx="2">
                  <c:v>2.1943333333333332</c:v>
                </c:pt>
                <c:pt idx="3">
                  <c:v>2.4040000000000004</c:v>
                </c:pt>
                <c:pt idx="4">
                  <c:v>2.516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3-40FE-9428-02F2D86A3890}"/>
            </c:ext>
          </c:extLst>
        </c:ser>
        <c:ser>
          <c:idx val="4"/>
          <c:order val="4"/>
          <c:tx>
            <c:strRef>
              <c:f>[1]גיליון1!$B$22</c:f>
              <c:strCache>
                <c:ptCount val="1"/>
                <c:pt idx="0">
                  <c:v>ATCC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A23606"/>
              </a:solidFill>
              <a:ln w="6350">
                <a:noFill/>
              </a:ln>
            </c:spPr>
          </c:marker>
          <c:xVal>
            <c:numRef>
              <c:f>[1]גיליון1!$C$22:$C$25</c:f>
              <c:numCache>
                <c:formatCode>General</c:formatCode>
                <c:ptCount val="4"/>
                <c:pt idx="0">
                  <c:v>15.144444444442343</c:v>
                </c:pt>
                <c:pt idx="1">
                  <c:v>19.702546296291985</c:v>
                </c:pt>
                <c:pt idx="2">
                  <c:v>11.879861111105129</c:v>
                </c:pt>
                <c:pt idx="3">
                  <c:v>14.056249999996604</c:v>
                </c:pt>
              </c:numCache>
            </c:numRef>
          </c:xVal>
          <c:yVal>
            <c:numRef>
              <c:f>[1]גיליון1!$D$22:$D$25</c:f>
              <c:numCache>
                <c:formatCode>General</c:formatCode>
                <c:ptCount val="4"/>
                <c:pt idx="0">
                  <c:v>3.8393333333333337</c:v>
                </c:pt>
                <c:pt idx="1">
                  <c:v>0.9</c:v>
                </c:pt>
                <c:pt idx="2">
                  <c:v>2.6926666666666663</c:v>
                </c:pt>
                <c:pt idx="3">
                  <c:v>1.8593333333333335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D3-40FE-9428-02F2D86A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288"/>
        <c:axId val="1"/>
      </c:scatterChart>
      <c:valAx>
        <c:axId val="533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 of peak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Max FL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[1]גיליון1!$A$2</c:f>
              <c:strCache>
                <c:ptCount val="1"/>
                <c:pt idx="0">
                  <c:v>MED4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([1]גיליון1!$C$2,[1]גיליון1!$C$7,[1]גיליון1!$C$12,[1]גיליון1!$C$17,[1]גיליון1!$C$22)</c:f>
              <c:numCache>
                <c:formatCode>General</c:formatCode>
                <c:ptCount val="5"/>
                <c:pt idx="0">
                  <c:v>19.394675925922154</c:v>
                </c:pt>
                <c:pt idx="1">
                  <c:v>23.978703703699768</c:v>
                </c:pt>
                <c:pt idx="2">
                  <c:v>14.744444444440887</c:v>
                </c:pt>
                <c:pt idx="3">
                  <c:v>17.000231481477385</c:v>
                </c:pt>
                <c:pt idx="4">
                  <c:v>15.144444444442343</c:v>
                </c:pt>
              </c:numCache>
            </c:numRef>
          </c:xVal>
          <c:yVal>
            <c:numRef>
              <c:f>([1]גיליון1!$D$2,[1]גיליון1!$D$7,[1]גיליון1!$D$12,[1]גיליון1!$D$17,[1]גיליון1!$D$22)</c:f>
              <c:numCache>
                <c:formatCode>General</c:formatCode>
                <c:ptCount val="5"/>
                <c:pt idx="0">
                  <c:v>3.8246666666666669</c:v>
                </c:pt>
                <c:pt idx="1">
                  <c:v>3.1620000000000004</c:v>
                </c:pt>
                <c:pt idx="2">
                  <c:v>2.1443333333333334</c:v>
                </c:pt>
                <c:pt idx="3">
                  <c:v>2.9936666666666665</c:v>
                </c:pt>
                <c:pt idx="4">
                  <c:v>3.8393333333333337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D-43C7-820F-72AE5AE6986D}"/>
            </c:ext>
          </c:extLst>
        </c:ser>
        <c:ser>
          <c:idx val="1"/>
          <c:order val="1"/>
          <c:tx>
            <c:strRef>
              <c:f>[1]גיליון1!$A$3</c:f>
              <c:strCache>
                <c:ptCount val="1"/>
                <c:pt idx="0">
                  <c:v>MIT9313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4D76B"/>
              </a:solidFill>
              <a:ln w="6350">
                <a:noFill/>
              </a:ln>
            </c:spPr>
          </c:marker>
          <c:xVal>
            <c:numRef>
              <c:f>([1]גיליון1!$C$3,[1]גיליון1!$C$8,[1]גיליון1!$C$13,[1]גיליון1!$C$18,[1]גיליון1!$C$23)</c:f>
              <c:numCache>
                <c:formatCode>General</c:formatCode>
                <c:ptCount val="5"/>
                <c:pt idx="0">
                  <c:v>20.080555555551353</c:v>
                </c:pt>
                <c:pt idx="1">
                  <c:v>21.099074074069602</c:v>
                </c:pt>
                <c:pt idx="2">
                  <c:v>21.431712962958652</c:v>
                </c:pt>
                <c:pt idx="3">
                  <c:v>30.81481481481266</c:v>
                </c:pt>
                <c:pt idx="4">
                  <c:v>19.702546296291985</c:v>
                </c:pt>
              </c:numCache>
            </c:numRef>
          </c:xVal>
          <c:yVal>
            <c:numRef>
              <c:f>([1]גיליון1!$D$3,[1]גיליון1!$D$8,[1]גיליון1!$D$13,[1]גיליון1!$D$18,[1]גיליון1!$D$23)</c:f>
              <c:numCache>
                <c:formatCode>General</c:formatCode>
                <c:ptCount val="5"/>
                <c:pt idx="0">
                  <c:v>0.90633333333333344</c:v>
                </c:pt>
                <c:pt idx="1">
                  <c:v>1.357</c:v>
                </c:pt>
                <c:pt idx="2">
                  <c:v>1.1513333333333333</c:v>
                </c:pt>
                <c:pt idx="3">
                  <c:v>0.70400000000000007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D-43C7-820F-72AE5AE6986D}"/>
            </c:ext>
          </c:extLst>
        </c:ser>
        <c:ser>
          <c:idx val="2"/>
          <c:order val="2"/>
          <c:tx>
            <c:strRef>
              <c:f>[1]גיליון1!$A$4</c:f>
              <c:strCache>
                <c:ptCount val="1"/>
                <c:pt idx="0">
                  <c:v>MIT9312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([1]גיליון1!$C$4,[1]גיליון1!$C$9,[1]גיליון1!$C$14,[1]גיליון1!$C$19,[1]גיליון1!$C$24)</c:f>
              <c:numCache>
                <c:formatCode>General</c:formatCode>
                <c:ptCount val="5"/>
                <c:pt idx="0">
                  <c:v>15.144444444442343</c:v>
                </c:pt>
                <c:pt idx="1">
                  <c:v>18.039583333331393</c:v>
                </c:pt>
                <c:pt idx="2">
                  <c:v>16.013194444438948</c:v>
                </c:pt>
                <c:pt idx="3">
                  <c:v>13.656249999995149</c:v>
                </c:pt>
                <c:pt idx="4">
                  <c:v>11.879861111105129</c:v>
                </c:pt>
              </c:numCache>
            </c:numRef>
          </c:xVal>
          <c:yVal>
            <c:numRef>
              <c:f>([1]גיליון1!$D$4,[1]גיליון1!$D$9,[1]גיליון1!$D$14,[1]גיליון1!$D$19,[1]גיליון1!$D$24)</c:f>
              <c:numCache>
                <c:formatCode>General</c:formatCode>
                <c:ptCount val="5"/>
                <c:pt idx="0">
                  <c:v>3.2970000000000002</c:v>
                </c:pt>
                <c:pt idx="1">
                  <c:v>3.48</c:v>
                </c:pt>
                <c:pt idx="2">
                  <c:v>2.8833333333333333</c:v>
                </c:pt>
                <c:pt idx="3">
                  <c:v>2.1943333333333332</c:v>
                </c:pt>
                <c:pt idx="4">
                  <c:v>2.6926666666666663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D-43C7-820F-72AE5AE6986D}"/>
            </c:ext>
          </c:extLst>
        </c:ser>
        <c:ser>
          <c:idx val="3"/>
          <c:order val="3"/>
          <c:tx>
            <c:strRef>
              <c:f>[1]גיליון1!$A$5</c:f>
              <c:strCache>
                <c:ptCount val="1"/>
                <c:pt idx="0">
                  <c:v>Natl2A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([1]גיליון1!$C$5,[1]גיליון1!$C$10,[1]גיליון1!$C$15,[1]גיליון1!$C$20,[1]גיליון1!$C$25)</c:f>
              <c:numCache>
                <c:formatCode>General</c:formatCode>
                <c:ptCount val="5"/>
                <c:pt idx="0">
                  <c:v>15.144444444442343</c:v>
                </c:pt>
                <c:pt idx="1">
                  <c:v>15.63518518517958</c:v>
                </c:pt>
                <c:pt idx="2">
                  <c:v>16.035185185181035</c:v>
                </c:pt>
                <c:pt idx="3">
                  <c:v>16.109490740738693</c:v>
                </c:pt>
                <c:pt idx="4">
                  <c:v>14.056249999996604</c:v>
                </c:pt>
              </c:numCache>
            </c:numRef>
          </c:xVal>
          <c:yVal>
            <c:numRef>
              <c:f>([1]גיליון1!$D$5,[1]גיליון1!$D$10,[1]גיליון1!$D$15,[1]גיליון1!$D$20,[1]גיליון1!$D$25)</c:f>
              <c:numCache>
                <c:formatCode>General</c:formatCode>
                <c:ptCount val="5"/>
                <c:pt idx="0">
                  <c:v>3.5446666666666666</c:v>
                </c:pt>
                <c:pt idx="1">
                  <c:v>1.7146666666666668</c:v>
                </c:pt>
                <c:pt idx="2">
                  <c:v>2.4076666666666666</c:v>
                </c:pt>
                <c:pt idx="3">
                  <c:v>2.4040000000000004</c:v>
                </c:pt>
                <c:pt idx="4">
                  <c:v>1.8593333333333335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9D-43C7-820F-72AE5AE6986D}"/>
            </c:ext>
          </c:extLst>
        </c:ser>
        <c:ser>
          <c:idx val="4"/>
          <c:order val="4"/>
          <c:tx>
            <c:strRef>
              <c:f>[1]גיליון1!$A$6</c:f>
              <c:strCache>
                <c:ptCount val="1"/>
                <c:pt idx="0">
                  <c:v>C9B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([1]גיליון1!$C$6,[1]גיליון1!$C$11,[1]גיליון1!$C$16,[1]גיליון1!$C$21)</c:f>
              <c:numCache>
                <c:formatCode>General</c:formatCode>
                <c:ptCount val="4"/>
                <c:pt idx="0">
                  <c:v>16.109490740738693</c:v>
                </c:pt>
                <c:pt idx="1">
                  <c:v>11.879861111105129</c:v>
                </c:pt>
                <c:pt idx="2">
                  <c:v>13.256249999993694</c:v>
                </c:pt>
                <c:pt idx="3">
                  <c:v>14.744444444440887</c:v>
                </c:pt>
              </c:numCache>
            </c:numRef>
          </c:xVal>
          <c:yVal>
            <c:numRef>
              <c:f>([1]גיליון1!$D$6,[1]גיליון1!$D$11,[1]גיליון1!$D$16,[1]גיליון1!$D$21)</c:f>
              <c:numCache>
                <c:formatCode>General</c:formatCode>
                <c:ptCount val="4"/>
                <c:pt idx="0">
                  <c:v>3.0733333333333328</c:v>
                </c:pt>
                <c:pt idx="1">
                  <c:v>1.8196666666666665</c:v>
                </c:pt>
                <c:pt idx="2">
                  <c:v>1.982</c:v>
                </c:pt>
                <c:pt idx="3">
                  <c:v>2.516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9D-43C7-820F-72AE5AE6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664"/>
        <c:axId val="1"/>
      </c:scatterChart>
      <c:valAx>
        <c:axId val="24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</a:t>
                </a:r>
                <a:r>
                  <a:rPr lang="en-US" baseline="0"/>
                  <a:t> of peak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Max FL</a:t>
                </a:r>
              </a:p>
            </c:rich>
          </c:tx>
          <c:layout>
            <c:manualLayout>
              <c:xMode val="edge"/>
              <c:yMode val="edge"/>
              <c:x val="3.2580537677779138E-2"/>
              <c:y val="0.44823688809472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766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en-US"/>
              <a:t>100 Days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449239780439475"/>
          <c:y val="0.14020617746971153"/>
          <c:w val="0.689316006991331"/>
          <c:h val="0.73947781464972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MED4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(summary!$H$4,summary!$H$9,summary!$H$14,summary!$H$19,summary!$H$24)</c:f>
              <c:numCache>
                <c:formatCode>0.00E+00</c:formatCode>
                <c:ptCount val="5"/>
                <c:pt idx="0">
                  <c:v>8473299.7481108624</c:v>
                </c:pt>
                <c:pt idx="1">
                  <c:v>13013937.867338421</c:v>
                </c:pt>
                <c:pt idx="2">
                  <c:v>15510831.234256988</c:v>
                </c:pt>
                <c:pt idx="3">
                  <c:v>23823992.197659377</c:v>
                </c:pt>
                <c:pt idx="4">
                  <c:v>17053633.491311122</c:v>
                </c:pt>
              </c:numCache>
            </c:numRef>
          </c:xVal>
          <c:yVal>
            <c:numRef>
              <c:f>(summary!$J$4,summary!$J$9,summary!$J$14,summary!$J$19,summary!$J$24)</c:f>
              <c:numCache>
                <c:formatCode>0</c:formatCode>
                <c:ptCount val="5"/>
                <c:pt idx="0">
                  <c:v>302.66666666666669</c:v>
                </c:pt>
                <c:pt idx="1">
                  <c:v>278.66666666666669</c:v>
                </c:pt>
                <c:pt idx="2">
                  <c:v>339.33333333333331</c:v>
                </c:pt>
                <c:pt idx="3">
                  <c:v>481.33333333333331</c:v>
                </c:pt>
                <c:pt idx="4">
                  <c:v>268.33333333333331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B-4DF5-A2A4-4B2159C218BC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MIT9313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4D76B"/>
              </a:solidFill>
              <a:ln w="6350">
                <a:noFill/>
              </a:ln>
            </c:spPr>
          </c:marker>
          <c:xVal>
            <c:numRef>
              <c:f>(summary!$H$5,summary!$H$10,summary!$H$15,summary!$H$20,summary!$H$25)</c:f>
              <c:numCache>
                <c:formatCode>0.00E+00</c:formatCode>
                <c:ptCount val="5"/>
                <c:pt idx="0">
                  <c:v>1135768.26196474</c:v>
                </c:pt>
                <c:pt idx="1">
                  <c:v>3523845.507976504</c:v>
                </c:pt>
                <c:pt idx="2">
                  <c:v>2044584.3828715447</c:v>
                </c:pt>
                <c:pt idx="3">
                  <c:v>804746.42392718082</c:v>
                </c:pt>
                <c:pt idx="4">
                  <c:v>665718.79936808476</c:v>
                </c:pt>
              </c:numCache>
            </c:numRef>
          </c:xVal>
          <c:yVal>
            <c:numRef>
              <c:f>(summary!$J$5,summary!$J$10,summary!$J$15,summary!$J$20,summary!$J$25)</c:f>
              <c:numCache>
                <c:formatCode>0</c:formatCode>
                <c:ptCount val="5"/>
                <c:pt idx="0">
                  <c:v>1570.6666666666667</c:v>
                </c:pt>
                <c:pt idx="1">
                  <c:v>2073.6666666666665</c:v>
                </c:pt>
                <c:pt idx="2">
                  <c:v>2055.3333333333335</c:v>
                </c:pt>
                <c:pt idx="3">
                  <c:v>2805.3333333333335</c:v>
                </c:pt>
                <c:pt idx="4">
                  <c:v>3196.3333333333335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B-4DF5-A2A4-4B2159C218BC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MIT9312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(summary!$H$6,summary!$H$11,summary!$H$16,summary!$H$21,summary!$H$26)</c:f>
              <c:numCache>
                <c:formatCode>0.00E+00</c:formatCode>
                <c:ptCount val="5"/>
                <c:pt idx="0">
                  <c:v>9985558.3543241359</c:v>
                </c:pt>
                <c:pt idx="1">
                  <c:v>16726448.362720469</c:v>
                </c:pt>
                <c:pt idx="2">
                  <c:v>8835240.5721716825</c:v>
                </c:pt>
                <c:pt idx="3">
                  <c:v>9515084.5253576394</c:v>
                </c:pt>
                <c:pt idx="4">
                  <c:v>11126145.339652387</c:v>
                </c:pt>
              </c:numCache>
            </c:numRef>
          </c:xVal>
          <c:yVal>
            <c:numRef>
              <c:f>(summary!$J$6,summary!$J$11,summary!$J$16,summary!$J$21,summary!$J$26)</c:f>
              <c:numCache>
                <c:formatCode>0</c:formatCode>
                <c:ptCount val="5"/>
                <c:pt idx="0">
                  <c:v>848</c:v>
                </c:pt>
                <c:pt idx="1">
                  <c:v>811.66666666666663</c:v>
                </c:pt>
                <c:pt idx="2">
                  <c:v>858.33333333333337</c:v>
                </c:pt>
                <c:pt idx="3">
                  <c:v>786.33333333333337</c:v>
                </c:pt>
                <c:pt idx="4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B-4DF5-A2A4-4B2159C218BC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Natl2A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(summary!$H$7,summary!$H$12,summary!$H$17,summary!$H$22,summary!$H$27)</c:f>
              <c:numCache>
                <c:formatCode>0.00E+00</c:formatCode>
                <c:ptCount val="5"/>
                <c:pt idx="0">
                  <c:v>10966918.555835476</c:v>
                </c:pt>
                <c:pt idx="1">
                  <c:v>23314861.46095727</c:v>
                </c:pt>
                <c:pt idx="2">
                  <c:v>6466319.8959688125</c:v>
                </c:pt>
                <c:pt idx="3">
                  <c:v>11944075.82938382</c:v>
                </c:pt>
                <c:pt idx="4">
                  <c:v>13241785.150078913</c:v>
                </c:pt>
              </c:numCache>
            </c:numRef>
          </c:xVal>
          <c:yVal>
            <c:numRef>
              <c:f>(summary!$J$7,summary!$J$12,summary!$J$17,summary!$J$22,summary!$J$27)</c:f>
              <c:numCache>
                <c:formatCode>0</c:formatCode>
                <c:ptCount val="5"/>
                <c:pt idx="0">
                  <c:v>357.33333333333331</c:v>
                </c:pt>
                <c:pt idx="1">
                  <c:v>437.66666666666669</c:v>
                </c:pt>
                <c:pt idx="2">
                  <c:v>586.66666666666663</c:v>
                </c:pt>
                <c:pt idx="3">
                  <c:v>635.33333333333337</c:v>
                </c:pt>
                <c:pt idx="4">
                  <c:v>684.33333333333337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DB-4DF5-A2A4-4B2159C218BC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C9B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(summary!$H$8,summary!$H$13,summary!$H$18,summary!$H$23,summary!$H$28)</c:f>
              <c:numCache>
                <c:formatCode>0.00E+00</c:formatCode>
                <c:ptCount val="5"/>
                <c:pt idx="0">
                  <c:v>6469437.4475231143</c:v>
                </c:pt>
                <c:pt idx="1">
                  <c:v>11242233.417296434</c:v>
                </c:pt>
                <c:pt idx="2">
                  <c:v>5455591.6775032692</c:v>
                </c:pt>
                <c:pt idx="3">
                  <c:v>7529620.853080526</c:v>
                </c:pt>
                <c:pt idx="4">
                  <c:v>9662927.0692739952</c:v>
                </c:pt>
              </c:numCache>
            </c:numRef>
          </c:xVal>
          <c:yVal>
            <c:numRef>
              <c:f>(summary!$J$8,summary!$J$13,summary!$J$18,summary!$J$23,summary!$J$28)</c:f>
              <c:numCache>
                <c:formatCode>0</c:formatCode>
                <c:ptCount val="5"/>
                <c:pt idx="0">
                  <c:v>266.33333333333331</c:v>
                </c:pt>
                <c:pt idx="1">
                  <c:v>273.66666666666669</c:v>
                </c:pt>
                <c:pt idx="2">
                  <c:v>293.66666666666669</c:v>
                </c:pt>
                <c:pt idx="3">
                  <c:v>275</c:v>
                </c:pt>
                <c:pt idx="4">
                  <c:v>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DB-4DF5-A2A4-4B2159C2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9536"/>
        <c:axId val="1"/>
      </c:scatterChart>
      <c:valAx>
        <c:axId val="1039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Prochlorococcus count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FL/cell</a:t>
                </a:r>
              </a:p>
            </c:rich>
          </c:tx>
          <c:layout>
            <c:manualLayout>
              <c:xMode val="edge"/>
              <c:yMode val="edge"/>
              <c:x val="8.9086859688195987E-3"/>
              <c:y val="0.392812718859020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953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81097802641039574"/>
          <c:y val="1.6625103906899419E-2"/>
          <c:w val="0.17388632656998049"/>
          <c:h val="0.293157133413186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333333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en-US"/>
              <a:t>140 Days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449239780439475"/>
          <c:y val="0.14020617746971153"/>
          <c:w val="0.689316006991331"/>
          <c:h val="0.73947781464972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MED4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(summary!$L$4,summary!$L$9,summary!$L$14,summary!$L$19,summary!$L$24)</c:f>
              <c:numCache>
                <c:formatCode>0.00E+00</c:formatCode>
                <c:ptCount val="5"/>
                <c:pt idx="0">
                  <c:v>3573.3333333333335</c:v>
                </c:pt>
                <c:pt idx="1">
                  <c:v>92893.333333333328</c:v>
                </c:pt>
                <c:pt idx="2">
                  <c:v>5053.333333333333</c:v>
                </c:pt>
                <c:pt idx="3">
                  <c:v>16991.297140489089</c:v>
                </c:pt>
                <c:pt idx="4">
                  <c:v>201458.76502279405</c:v>
                </c:pt>
              </c:numCache>
            </c:numRef>
          </c:xVal>
          <c:yVal>
            <c:numRef>
              <c:f>(summary!$N$4,summary!$N$9,summary!$N$14,summary!$N$19,summary!$N$24)</c:f>
              <c:numCache>
                <c:formatCode>0</c:formatCode>
                <c:ptCount val="5"/>
                <c:pt idx="0">
                  <c:v>219.66666666666666</c:v>
                </c:pt>
                <c:pt idx="1">
                  <c:v>444.33333333333331</c:v>
                </c:pt>
                <c:pt idx="2">
                  <c:v>397.66666666666669</c:v>
                </c:pt>
                <c:pt idx="3">
                  <c:v>311</c:v>
                </c:pt>
                <c:pt idx="4">
                  <c:v>283.33333333333331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7-462E-B191-4FD63F796D77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MIT9313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4D76B"/>
              </a:solidFill>
              <a:ln w="6350">
                <a:noFill/>
              </a:ln>
            </c:spPr>
          </c:marker>
          <c:xVal>
            <c:numRef>
              <c:f>(summary!$L$5,summary!$L$10,summary!$L$15,summary!$L$20,summary!$L$25)</c:f>
              <c:numCache>
                <c:formatCode>0.00E+00</c:formatCode>
                <c:ptCount val="5"/>
                <c:pt idx="0">
                  <c:v>49846.666666666664</c:v>
                </c:pt>
                <c:pt idx="1">
                  <c:v>376066.66666666669</c:v>
                </c:pt>
                <c:pt idx="2">
                  <c:v>75813.333333333328</c:v>
                </c:pt>
                <c:pt idx="3">
                  <c:v>12139.7983146844</c:v>
                </c:pt>
                <c:pt idx="4">
                  <c:v>67025.832297278932</c:v>
                </c:pt>
              </c:numCache>
            </c:numRef>
          </c:xVal>
          <c:yVal>
            <c:numRef>
              <c:f>(summary!$N$5,summary!$N$10,summary!$N$15,summary!$N$20,summary!$N$25)</c:f>
              <c:numCache>
                <c:formatCode>0</c:formatCode>
                <c:ptCount val="5"/>
                <c:pt idx="0">
                  <c:v>1448.3333333333333</c:v>
                </c:pt>
                <c:pt idx="1">
                  <c:v>1705.3333333333333</c:v>
                </c:pt>
                <c:pt idx="2">
                  <c:v>1633.3333333333333</c:v>
                </c:pt>
                <c:pt idx="3">
                  <c:v>2019.6666666666667</c:v>
                </c:pt>
                <c:pt idx="4">
                  <c:v>1472.6666666666667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7-462E-B191-4FD63F796D77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MIT9312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(summary!$L$6,summary!$L$11,summary!$L$16,summary!$L$21,summary!$L$26)</c:f>
              <c:numCache>
                <c:formatCode>0.00E+00</c:formatCode>
                <c:ptCount val="5"/>
                <c:pt idx="0">
                  <c:v>11973.333333333334</c:v>
                </c:pt>
                <c:pt idx="1">
                  <c:v>7533.333333333333</c:v>
                </c:pt>
                <c:pt idx="2">
                  <c:v>54432.932725514809</c:v>
                </c:pt>
                <c:pt idx="3">
                  <c:v>4298.9363171708983</c:v>
                </c:pt>
                <c:pt idx="4">
                  <c:v>1364.829396325465</c:v>
                </c:pt>
              </c:numCache>
            </c:numRef>
          </c:xVal>
          <c:yVal>
            <c:numRef>
              <c:f>(summary!$J$6,summary!$J$11,summary!$J$16,summary!$J$21,summary!$J$26,summary!$N$6,summary!$N$11,summary!$N$16,summary!$N$21,summary!$N$26)</c:f>
              <c:numCache>
                <c:formatCode>0</c:formatCode>
                <c:ptCount val="10"/>
                <c:pt idx="0">
                  <c:v>848</c:v>
                </c:pt>
                <c:pt idx="1">
                  <c:v>811.66666666666663</c:v>
                </c:pt>
                <c:pt idx="2">
                  <c:v>858.33333333333337</c:v>
                </c:pt>
                <c:pt idx="3">
                  <c:v>786.33333333333337</c:v>
                </c:pt>
                <c:pt idx="4">
                  <c:v>890</c:v>
                </c:pt>
                <c:pt idx="5">
                  <c:v>514.33333333333337</c:v>
                </c:pt>
                <c:pt idx="6">
                  <c:v>1013.3333333333334</c:v>
                </c:pt>
                <c:pt idx="7">
                  <c:v>341.33333333333331</c:v>
                </c:pt>
                <c:pt idx="8">
                  <c:v>741.33333333333337</c:v>
                </c:pt>
                <c:pt idx="9">
                  <c:v>336.66666666666669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7-462E-B191-4FD63F796D77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Natl2A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(summary!$L$7,summary!$L$12,summary!$L$17,summary!$L$22,summary!$L$27)</c:f>
              <c:numCache>
                <c:formatCode>0.00E+00</c:formatCode>
                <c:ptCount val="5"/>
                <c:pt idx="0">
                  <c:v>391700</c:v>
                </c:pt>
                <c:pt idx="1">
                  <c:v>687893.33333333337</c:v>
                </c:pt>
                <c:pt idx="2">
                  <c:v>2889426.7163973046</c:v>
                </c:pt>
                <c:pt idx="3">
                  <c:v>1410156.0989086952</c:v>
                </c:pt>
                <c:pt idx="4">
                  <c:v>629711.28608924162</c:v>
                </c:pt>
              </c:numCache>
            </c:numRef>
          </c:xVal>
          <c:yVal>
            <c:numRef>
              <c:f>(summary!$N$7,summary!$N$12,summary!$N$17,summary!$N$22,summary!$N$27)</c:f>
              <c:numCache>
                <c:formatCode>0</c:formatCode>
                <c:ptCount val="5"/>
                <c:pt idx="0">
                  <c:v>879.33333333333337</c:v>
                </c:pt>
                <c:pt idx="1">
                  <c:v>798.33333333333337</c:v>
                </c:pt>
                <c:pt idx="2">
                  <c:v>1183.3333333333333</c:v>
                </c:pt>
                <c:pt idx="3">
                  <c:v>1864.6666666666667</c:v>
                </c:pt>
                <c:pt idx="4">
                  <c:v>1000.3333333333334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7-462E-B191-4FD63F796D77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C9B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(summary!$L$8,summary!$L$13,summary!$L$18,summary!$L$23,summary!$L$28)</c:f>
              <c:numCache>
                <c:formatCode>0.00E+00</c:formatCode>
                <c:ptCount val="5"/>
                <c:pt idx="0">
                  <c:v>4542926.666666667</c:v>
                </c:pt>
                <c:pt idx="1">
                  <c:v>3592240</c:v>
                </c:pt>
                <c:pt idx="2">
                  <c:v>4001972.6481558401</c:v>
                </c:pt>
                <c:pt idx="3">
                  <c:v>9321.729520652063</c:v>
                </c:pt>
                <c:pt idx="4">
                  <c:v>1452120</c:v>
                </c:pt>
              </c:numCache>
            </c:numRef>
          </c:xVal>
          <c:yVal>
            <c:numRef>
              <c:f>(summary!$N$28,summary!$N$23,summary!$N$18,summary!$N$13,summary!$N$8)</c:f>
              <c:numCache>
                <c:formatCode>0</c:formatCode>
                <c:ptCount val="5"/>
                <c:pt idx="0">
                  <c:v>1739.6666666666667</c:v>
                </c:pt>
                <c:pt idx="1">
                  <c:v>317</c:v>
                </c:pt>
                <c:pt idx="2">
                  <c:v>570.33333333333337</c:v>
                </c:pt>
                <c:pt idx="3">
                  <c:v>470.33333333333331</c:v>
                </c:pt>
                <c:pt idx="4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17-462E-B191-4FD63F79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6624"/>
        <c:axId val="1"/>
      </c:scatterChart>
      <c:valAx>
        <c:axId val="1039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Prochlorococcus count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FL/cell</a:t>
                </a:r>
              </a:p>
            </c:rich>
          </c:tx>
          <c:layout>
            <c:manualLayout>
              <c:xMode val="edge"/>
              <c:yMode val="edge"/>
              <c:x val="8.9086859688195987E-3"/>
              <c:y val="0.392812718859020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62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79316065447275652"/>
          <c:y val="2.6600166251039069E-2"/>
          <c:w val="0.1738863265699806"/>
          <c:h val="0.293157133413186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333333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en-US"/>
              <a:t>60 Days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449239780439475"/>
          <c:y val="0.14020617746971153"/>
          <c:w val="0.689316006991331"/>
          <c:h val="0.73947781464972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MED4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(summary!$D$4,summary!$D$9,summary!$D$14,summary!$D$19,summary!$D$24)</c:f>
              <c:numCache>
                <c:formatCode>0.00E+00</c:formatCode>
                <c:ptCount val="5"/>
                <c:pt idx="0">
                  <c:v>30494393.241167437</c:v>
                </c:pt>
                <c:pt idx="1">
                  <c:v>15374423.963133639</c:v>
                </c:pt>
                <c:pt idx="2">
                  <c:v>12408832.565284178</c:v>
                </c:pt>
                <c:pt idx="3">
                  <c:v>22774074.074074075</c:v>
                </c:pt>
                <c:pt idx="4">
                  <c:v>24145185.185185183</c:v>
                </c:pt>
              </c:numCache>
            </c:numRef>
          </c:xVal>
          <c:yVal>
            <c:numRef>
              <c:f>(summary!$F$4,summary!$F$9,summary!$F$14,summary!$F$19,summary!$F$24)</c:f>
              <c:numCache>
                <c:formatCode>0</c:formatCode>
                <c:ptCount val="5"/>
                <c:pt idx="0">
                  <c:v>327.33333333333331</c:v>
                </c:pt>
                <c:pt idx="1">
                  <c:v>387.66666666666669</c:v>
                </c:pt>
                <c:pt idx="2">
                  <c:v>366</c:v>
                </c:pt>
                <c:pt idx="3">
                  <c:v>296.66666666666669</c:v>
                </c:pt>
                <c:pt idx="4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5-4A6D-957D-D67B95A2D9DF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MIT9313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4D76B"/>
              </a:solidFill>
              <a:ln w="6350">
                <a:noFill/>
              </a:ln>
            </c:spPr>
          </c:marker>
          <c:xVal>
            <c:numRef>
              <c:f>(summary!$D$5,summary!$D$10,summary!$D$15,summary!$D$20,summary!$D$25)</c:f>
              <c:numCache>
                <c:formatCode>0.00E+00</c:formatCode>
                <c:ptCount val="5"/>
                <c:pt idx="0">
                  <c:v>31992242.703533027</c:v>
                </c:pt>
                <c:pt idx="1">
                  <c:v>6027649.7695852546</c:v>
                </c:pt>
                <c:pt idx="2">
                  <c:v>5921658.9861751152</c:v>
                </c:pt>
                <c:pt idx="3">
                  <c:v>7381925.9259259263</c:v>
                </c:pt>
                <c:pt idx="4">
                  <c:v>8044592.5925925933</c:v>
                </c:pt>
              </c:numCache>
            </c:numRef>
          </c:xVal>
          <c:yVal>
            <c:numRef>
              <c:f>(summary!$F$5,summary!$F$10,summary!$F$15,summary!$F$20,summary!$F$25)</c:f>
              <c:numCache>
                <c:formatCode>0</c:formatCode>
                <c:ptCount val="5"/>
                <c:pt idx="0">
                  <c:v>718.66666666666663</c:v>
                </c:pt>
                <c:pt idx="1">
                  <c:v>2158.3333333333335</c:v>
                </c:pt>
                <c:pt idx="2">
                  <c:v>1854</c:v>
                </c:pt>
                <c:pt idx="3">
                  <c:v>1666.6666666666667</c:v>
                </c:pt>
                <c:pt idx="4">
                  <c:v>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5-4A6D-957D-D67B95A2D9DF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MIT9312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(summary!$D$6,summary!$D$11,summary!$D$16,summary!$D$21,summary!$D$26)</c:f>
              <c:numCache>
                <c:formatCode>0.00E+00</c:formatCode>
                <c:ptCount val="5"/>
                <c:pt idx="0">
                  <c:v>17879877.112135176</c:v>
                </c:pt>
                <c:pt idx="1">
                  <c:v>15511827.956989245</c:v>
                </c:pt>
                <c:pt idx="2">
                  <c:v>26850814.814814817</c:v>
                </c:pt>
                <c:pt idx="3">
                  <c:v>18512592.592592593</c:v>
                </c:pt>
                <c:pt idx="4">
                  <c:v>18269925.925925925</c:v>
                </c:pt>
              </c:numCache>
            </c:numRef>
          </c:xVal>
          <c:yVal>
            <c:numRef>
              <c:f>(summary!$F$6,summary!$F$11,summary!$F$16,summary!$F$21,summary!$F$26)</c:f>
              <c:numCache>
                <c:formatCode>0</c:formatCode>
                <c:ptCount val="5"/>
                <c:pt idx="0">
                  <c:v>884</c:v>
                </c:pt>
                <c:pt idx="1">
                  <c:v>763</c:v>
                </c:pt>
                <c:pt idx="2">
                  <c:v>809.33333333333337</c:v>
                </c:pt>
                <c:pt idx="3">
                  <c:v>902.33333333333337</c:v>
                </c:pt>
                <c:pt idx="4">
                  <c:v>638.66666666666663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5-4A6D-957D-D67B95A2D9DF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Natl2A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(summary!$D$7,summary!$D$12,summary!$D$17,summary!$D$22,summary!$D$27)</c:f>
              <c:numCache>
                <c:formatCode>0.00E+00</c:formatCode>
                <c:ptCount val="5"/>
                <c:pt idx="0">
                  <c:v>31493625.192012291</c:v>
                </c:pt>
                <c:pt idx="1">
                  <c:v>46055913.978494622</c:v>
                </c:pt>
                <c:pt idx="2">
                  <c:v>44522222.222222224</c:v>
                </c:pt>
                <c:pt idx="3">
                  <c:v>64164444.444444448</c:v>
                </c:pt>
                <c:pt idx="4">
                  <c:v>34632888.888888888</c:v>
                </c:pt>
              </c:numCache>
            </c:numRef>
          </c:xVal>
          <c:yVal>
            <c:numRef>
              <c:f>(summary!$F$7,summary!$F$12,summary!$F$17,summary!$F$22,summary!$F$27)</c:f>
              <c:numCache>
                <c:formatCode>0</c:formatCode>
                <c:ptCount val="5"/>
                <c:pt idx="0">
                  <c:v>642.66666666666663</c:v>
                </c:pt>
                <c:pt idx="1">
                  <c:v>407</c:v>
                </c:pt>
                <c:pt idx="2">
                  <c:v>524</c:v>
                </c:pt>
                <c:pt idx="3">
                  <c:v>447.33333333333331</c:v>
                </c:pt>
                <c:pt idx="4">
                  <c:v>358.66666666666669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95-4A6D-957D-D67B95A2D9DF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C9B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(summary!$D$8,summary!$D$13,summary!$D$18,summary!$D$23,summary!$D$28)</c:f>
              <c:numCache>
                <c:formatCode>0.00E+00</c:formatCode>
                <c:ptCount val="5"/>
                <c:pt idx="0">
                  <c:v>32689170.506912444</c:v>
                </c:pt>
                <c:pt idx="1">
                  <c:v>22077880.184331793</c:v>
                </c:pt>
                <c:pt idx="2">
                  <c:v>24519259.259259257</c:v>
                </c:pt>
                <c:pt idx="3">
                  <c:v>18054222.22222222</c:v>
                </c:pt>
                <c:pt idx="4">
                  <c:v>21943488.372093026</c:v>
                </c:pt>
              </c:numCache>
            </c:numRef>
          </c:xVal>
          <c:yVal>
            <c:numRef>
              <c:f>(summary!$F$8,summary!$F$13,summary!$F$18,summary!$F$23,summary!$F$28)</c:f>
              <c:numCache>
                <c:formatCode>0</c:formatCode>
                <c:ptCount val="5"/>
                <c:pt idx="0">
                  <c:v>407.33333333333331</c:v>
                </c:pt>
                <c:pt idx="1">
                  <c:v>325.66666666666669</c:v>
                </c:pt>
                <c:pt idx="2">
                  <c:v>362.33333333333331</c:v>
                </c:pt>
                <c:pt idx="3">
                  <c:v>308.33333333333331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5-4A6D-957D-D67B95A2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9952"/>
        <c:axId val="1"/>
      </c:scatterChart>
      <c:valAx>
        <c:axId val="103929952"/>
        <c:scaling>
          <c:logBase val="10"/>
          <c:orientation val="minMax"/>
          <c:min val="10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Prochlorococcus count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5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FL/cell</a:t>
                </a:r>
              </a:p>
            </c:rich>
          </c:tx>
          <c:layout>
            <c:manualLayout>
              <c:xMode val="edge"/>
              <c:yMode val="edge"/>
              <c:x val="8.9086859688195987E-3"/>
              <c:y val="0.392812718859020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995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79909977845196967"/>
          <c:y val="2.6600166251039069E-2"/>
          <c:w val="0.17388632656998049"/>
          <c:h val="0.293157133413186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333333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en-US"/>
              <a:t>100 Days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449239780439475"/>
          <c:y val="0.14020617746971153"/>
          <c:w val="0.689316006991331"/>
          <c:h val="0.73947781464972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MED4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(summary!$H$4,summary!$H$9,summary!$H$14,summary!$H$19,summary!$H$24)</c:f>
              <c:numCache>
                <c:formatCode>0.00E+00</c:formatCode>
                <c:ptCount val="5"/>
                <c:pt idx="0">
                  <c:v>8473299.7481108624</c:v>
                </c:pt>
                <c:pt idx="1">
                  <c:v>13013937.867338421</c:v>
                </c:pt>
                <c:pt idx="2">
                  <c:v>15510831.234256988</c:v>
                </c:pt>
                <c:pt idx="3">
                  <c:v>23823992.197659377</c:v>
                </c:pt>
                <c:pt idx="4">
                  <c:v>17053633.491311122</c:v>
                </c:pt>
              </c:numCache>
            </c:numRef>
          </c:xVal>
          <c:yVal>
            <c:numRef>
              <c:f>(summary!$J$4,summary!$J$9,summary!$J$14,summary!$J$19,summary!$J$24)</c:f>
              <c:numCache>
                <c:formatCode>0</c:formatCode>
                <c:ptCount val="5"/>
                <c:pt idx="0">
                  <c:v>302.66666666666669</c:v>
                </c:pt>
                <c:pt idx="1">
                  <c:v>278.66666666666669</c:v>
                </c:pt>
                <c:pt idx="2">
                  <c:v>339.33333333333331</c:v>
                </c:pt>
                <c:pt idx="3">
                  <c:v>481.33333333333331</c:v>
                </c:pt>
                <c:pt idx="4">
                  <c:v>268.33333333333331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C-467C-A348-B4B7736B72A7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MIT9313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4D76B"/>
              </a:solidFill>
              <a:ln w="6350">
                <a:noFill/>
              </a:ln>
            </c:spPr>
          </c:marker>
          <c:xVal>
            <c:numRef>
              <c:f>(summary!$H$5,summary!$H$10,summary!$H$15,summary!$H$20,summary!$H$25)</c:f>
              <c:numCache>
                <c:formatCode>0.00E+00</c:formatCode>
                <c:ptCount val="5"/>
                <c:pt idx="0">
                  <c:v>1135768.26196474</c:v>
                </c:pt>
                <c:pt idx="1">
                  <c:v>3523845.507976504</c:v>
                </c:pt>
                <c:pt idx="2">
                  <c:v>2044584.3828715447</c:v>
                </c:pt>
                <c:pt idx="3">
                  <c:v>804746.42392718082</c:v>
                </c:pt>
                <c:pt idx="4">
                  <c:v>665718.79936808476</c:v>
                </c:pt>
              </c:numCache>
            </c:numRef>
          </c:xVal>
          <c:yVal>
            <c:numRef>
              <c:f>(summary!$J$5,summary!$J$10,summary!$J$15,summary!$J$20,summary!$J$25)</c:f>
              <c:numCache>
                <c:formatCode>0</c:formatCode>
                <c:ptCount val="5"/>
                <c:pt idx="0">
                  <c:v>1570.6666666666667</c:v>
                </c:pt>
                <c:pt idx="1">
                  <c:v>2073.6666666666665</c:v>
                </c:pt>
                <c:pt idx="2">
                  <c:v>2055.3333333333335</c:v>
                </c:pt>
                <c:pt idx="3">
                  <c:v>2805.3333333333335</c:v>
                </c:pt>
                <c:pt idx="4">
                  <c:v>3196.3333333333335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C-467C-A348-B4B7736B72A7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MIT9312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(summary!$H$6,summary!$H$11,summary!$H$16,summary!$H$21,summary!$H$26)</c:f>
              <c:numCache>
                <c:formatCode>0.00E+00</c:formatCode>
                <c:ptCount val="5"/>
                <c:pt idx="0">
                  <c:v>9985558.3543241359</c:v>
                </c:pt>
                <c:pt idx="1">
                  <c:v>16726448.362720469</c:v>
                </c:pt>
                <c:pt idx="2">
                  <c:v>8835240.5721716825</c:v>
                </c:pt>
                <c:pt idx="3">
                  <c:v>9515084.5253576394</c:v>
                </c:pt>
                <c:pt idx="4">
                  <c:v>11126145.339652387</c:v>
                </c:pt>
              </c:numCache>
            </c:numRef>
          </c:xVal>
          <c:yVal>
            <c:numRef>
              <c:f>(summary!$J$6,summary!$J$11,summary!$J$16,summary!$J$21,summary!$J$26)</c:f>
              <c:numCache>
                <c:formatCode>0</c:formatCode>
                <c:ptCount val="5"/>
                <c:pt idx="0">
                  <c:v>848</c:v>
                </c:pt>
                <c:pt idx="1">
                  <c:v>811.66666666666663</c:v>
                </c:pt>
                <c:pt idx="2">
                  <c:v>858.33333333333337</c:v>
                </c:pt>
                <c:pt idx="3">
                  <c:v>786.33333333333337</c:v>
                </c:pt>
                <c:pt idx="4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C-467C-A348-B4B7736B72A7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Natl2A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(summary!$H$7,summary!$H$12,summary!$H$17,summary!$H$22,summary!$H$27)</c:f>
              <c:numCache>
                <c:formatCode>0.00E+00</c:formatCode>
                <c:ptCount val="5"/>
                <c:pt idx="0">
                  <c:v>10966918.555835476</c:v>
                </c:pt>
                <c:pt idx="1">
                  <c:v>23314861.46095727</c:v>
                </c:pt>
                <c:pt idx="2">
                  <c:v>6466319.8959688125</c:v>
                </c:pt>
                <c:pt idx="3">
                  <c:v>11944075.82938382</c:v>
                </c:pt>
                <c:pt idx="4">
                  <c:v>13241785.150078913</c:v>
                </c:pt>
              </c:numCache>
            </c:numRef>
          </c:xVal>
          <c:yVal>
            <c:numRef>
              <c:f>(summary!$J$7,summary!$J$12,summary!$J$17,summary!$J$22,summary!$J$27)</c:f>
              <c:numCache>
                <c:formatCode>0</c:formatCode>
                <c:ptCount val="5"/>
                <c:pt idx="0">
                  <c:v>357.33333333333331</c:v>
                </c:pt>
                <c:pt idx="1">
                  <c:v>437.66666666666669</c:v>
                </c:pt>
                <c:pt idx="2">
                  <c:v>586.66666666666663</c:v>
                </c:pt>
                <c:pt idx="3">
                  <c:v>635.33333333333337</c:v>
                </c:pt>
                <c:pt idx="4">
                  <c:v>684.33333333333337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C-467C-A348-B4B7736B72A7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C9B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(summary!$H$8,summary!$H$13,summary!$H$18,summary!$H$23,summary!$H$28)</c:f>
              <c:numCache>
                <c:formatCode>0.00E+00</c:formatCode>
                <c:ptCount val="5"/>
                <c:pt idx="0">
                  <c:v>6469437.4475231143</c:v>
                </c:pt>
                <c:pt idx="1">
                  <c:v>11242233.417296434</c:v>
                </c:pt>
                <c:pt idx="2">
                  <c:v>5455591.6775032692</c:v>
                </c:pt>
                <c:pt idx="3">
                  <c:v>7529620.853080526</c:v>
                </c:pt>
                <c:pt idx="4">
                  <c:v>9662927.0692739952</c:v>
                </c:pt>
              </c:numCache>
            </c:numRef>
          </c:xVal>
          <c:yVal>
            <c:numRef>
              <c:f>(summary!$J$8,summary!$J$13,summary!$J$18,summary!$J$23,summary!$J$28)</c:f>
              <c:numCache>
                <c:formatCode>0</c:formatCode>
                <c:ptCount val="5"/>
                <c:pt idx="0">
                  <c:v>266.33333333333331</c:v>
                </c:pt>
                <c:pt idx="1">
                  <c:v>273.66666666666669</c:v>
                </c:pt>
                <c:pt idx="2">
                  <c:v>293.66666666666669</c:v>
                </c:pt>
                <c:pt idx="3">
                  <c:v>275</c:v>
                </c:pt>
                <c:pt idx="4">
                  <c:v>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C-467C-A348-B4B7736B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0368"/>
        <c:axId val="1"/>
      </c:scatterChart>
      <c:valAx>
        <c:axId val="103930368"/>
        <c:scaling>
          <c:logBase val="10"/>
          <c:orientation val="minMax"/>
          <c:min val="1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Prochlorococcus count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FL/cell</a:t>
                </a:r>
              </a:p>
            </c:rich>
          </c:tx>
          <c:layout>
            <c:manualLayout>
              <c:xMode val="edge"/>
              <c:yMode val="edge"/>
              <c:x val="8.9086859688195987E-3"/>
              <c:y val="0.392812718859020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3036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81097802641039574"/>
          <c:y val="1.6625103906899419E-2"/>
          <c:w val="0.17388632656998049"/>
          <c:h val="0.293157133413186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333333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en-US"/>
              <a:t>140 Days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449239780439475"/>
          <c:y val="0.14020617746971153"/>
          <c:w val="0.689316006991331"/>
          <c:h val="0.73947781464972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MED4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(summary!$L$4,summary!$L$9,summary!$L$14,summary!$L$19,summary!$L$24)</c:f>
              <c:numCache>
                <c:formatCode>0.00E+00</c:formatCode>
                <c:ptCount val="5"/>
                <c:pt idx="0">
                  <c:v>3573.3333333333335</c:v>
                </c:pt>
                <c:pt idx="1">
                  <c:v>92893.333333333328</c:v>
                </c:pt>
                <c:pt idx="2">
                  <c:v>5053.333333333333</c:v>
                </c:pt>
                <c:pt idx="3">
                  <c:v>16991.297140489089</c:v>
                </c:pt>
                <c:pt idx="4">
                  <c:v>201458.76502279405</c:v>
                </c:pt>
              </c:numCache>
            </c:numRef>
          </c:xVal>
          <c:yVal>
            <c:numRef>
              <c:f>(summary!$N$4,summary!$N$9,summary!$N$14,summary!$N$19,summary!$N$24)</c:f>
              <c:numCache>
                <c:formatCode>0</c:formatCode>
                <c:ptCount val="5"/>
                <c:pt idx="0">
                  <c:v>219.66666666666666</c:v>
                </c:pt>
                <c:pt idx="1">
                  <c:v>444.33333333333331</c:v>
                </c:pt>
                <c:pt idx="2">
                  <c:v>397.66666666666669</c:v>
                </c:pt>
                <c:pt idx="3">
                  <c:v>311</c:v>
                </c:pt>
                <c:pt idx="4">
                  <c:v>283.33333333333331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7-4254-BC09-EC42DD0F03E0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MIT9313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4D76B"/>
              </a:solidFill>
              <a:ln w="6350">
                <a:noFill/>
              </a:ln>
            </c:spPr>
          </c:marker>
          <c:xVal>
            <c:numRef>
              <c:f>(summary!$L$5,summary!$L$10,summary!$L$15,summary!$L$20,summary!$L$25)</c:f>
              <c:numCache>
                <c:formatCode>0.00E+00</c:formatCode>
                <c:ptCount val="5"/>
                <c:pt idx="0">
                  <c:v>49846.666666666664</c:v>
                </c:pt>
                <c:pt idx="1">
                  <c:v>376066.66666666669</c:v>
                </c:pt>
                <c:pt idx="2">
                  <c:v>75813.333333333328</c:v>
                </c:pt>
                <c:pt idx="3">
                  <c:v>12139.7983146844</c:v>
                </c:pt>
                <c:pt idx="4">
                  <c:v>67025.832297278932</c:v>
                </c:pt>
              </c:numCache>
            </c:numRef>
          </c:xVal>
          <c:yVal>
            <c:numRef>
              <c:f>(summary!$N$5,summary!$N$10,summary!$N$15,summary!$N$20,summary!$N$25)</c:f>
              <c:numCache>
                <c:formatCode>0</c:formatCode>
                <c:ptCount val="5"/>
                <c:pt idx="0">
                  <c:v>1448.3333333333333</c:v>
                </c:pt>
                <c:pt idx="1">
                  <c:v>1705.3333333333333</c:v>
                </c:pt>
                <c:pt idx="2">
                  <c:v>1633.3333333333333</c:v>
                </c:pt>
                <c:pt idx="3">
                  <c:v>2019.6666666666667</c:v>
                </c:pt>
                <c:pt idx="4">
                  <c:v>1472.6666666666667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7-4254-BC09-EC42DD0F03E0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MIT9312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(summary!$L$6,summary!$L$11,summary!$L$16,summary!$L$21,summary!$L$26)</c:f>
              <c:numCache>
                <c:formatCode>0.00E+00</c:formatCode>
                <c:ptCount val="5"/>
                <c:pt idx="0">
                  <c:v>11973.333333333334</c:v>
                </c:pt>
                <c:pt idx="1">
                  <c:v>7533.333333333333</c:v>
                </c:pt>
                <c:pt idx="2">
                  <c:v>54432.932725514809</c:v>
                </c:pt>
                <c:pt idx="3">
                  <c:v>4298.9363171708983</c:v>
                </c:pt>
                <c:pt idx="4">
                  <c:v>1364.829396325465</c:v>
                </c:pt>
              </c:numCache>
            </c:numRef>
          </c:xVal>
          <c:yVal>
            <c:numRef>
              <c:f>(summary!$J$6,summary!$J$11,summary!$J$16,summary!$J$21,summary!$J$26,summary!$N$6,summary!$N$11,summary!$N$16,summary!$N$21,summary!$N$26)</c:f>
              <c:numCache>
                <c:formatCode>0</c:formatCode>
                <c:ptCount val="10"/>
                <c:pt idx="0">
                  <c:v>848</c:v>
                </c:pt>
                <c:pt idx="1">
                  <c:v>811.66666666666663</c:v>
                </c:pt>
                <c:pt idx="2">
                  <c:v>858.33333333333337</c:v>
                </c:pt>
                <c:pt idx="3">
                  <c:v>786.33333333333337</c:v>
                </c:pt>
                <c:pt idx="4">
                  <c:v>890</c:v>
                </c:pt>
                <c:pt idx="5">
                  <c:v>514.33333333333337</c:v>
                </c:pt>
                <c:pt idx="6">
                  <c:v>1013.3333333333334</c:v>
                </c:pt>
                <c:pt idx="7">
                  <c:v>341.33333333333331</c:v>
                </c:pt>
                <c:pt idx="8">
                  <c:v>741.33333333333337</c:v>
                </c:pt>
                <c:pt idx="9">
                  <c:v>336.66666666666669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7-4254-BC09-EC42DD0F03E0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Natl2A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(summary!$L$7,summary!$L$12,summary!$L$17,summary!$L$22,summary!$L$27)</c:f>
              <c:numCache>
                <c:formatCode>0.00E+00</c:formatCode>
                <c:ptCount val="5"/>
                <c:pt idx="0">
                  <c:v>391700</c:v>
                </c:pt>
                <c:pt idx="1">
                  <c:v>687893.33333333337</c:v>
                </c:pt>
                <c:pt idx="2">
                  <c:v>2889426.7163973046</c:v>
                </c:pt>
                <c:pt idx="3">
                  <c:v>1410156.0989086952</c:v>
                </c:pt>
                <c:pt idx="4">
                  <c:v>629711.28608924162</c:v>
                </c:pt>
              </c:numCache>
            </c:numRef>
          </c:xVal>
          <c:yVal>
            <c:numRef>
              <c:f>(summary!$N$7,summary!$N$12,summary!$N$17,summary!$N$22,summary!$N$27)</c:f>
              <c:numCache>
                <c:formatCode>0</c:formatCode>
                <c:ptCount val="5"/>
                <c:pt idx="0">
                  <c:v>879.33333333333337</c:v>
                </c:pt>
                <c:pt idx="1">
                  <c:v>798.33333333333337</c:v>
                </c:pt>
                <c:pt idx="2">
                  <c:v>1183.3333333333333</c:v>
                </c:pt>
                <c:pt idx="3">
                  <c:v>1864.6666666666667</c:v>
                </c:pt>
                <c:pt idx="4">
                  <c:v>1000.3333333333334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7-4254-BC09-EC42DD0F03E0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C9B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(summary!$L$8,summary!$L$13,summary!$L$18,summary!$L$23,summary!$L$28)</c:f>
              <c:numCache>
                <c:formatCode>0.00E+00</c:formatCode>
                <c:ptCount val="5"/>
                <c:pt idx="0">
                  <c:v>4542926.666666667</c:v>
                </c:pt>
                <c:pt idx="1">
                  <c:v>3592240</c:v>
                </c:pt>
                <c:pt idx="2">
                  <c:v>4001972.6481558401</c:v>
                </c:pt>
                <c:pt idx="3">
                  <c:v>9321.729520652063</c:v>
                </c:pt>
                <c:pt idx="4">
                  <c:v>1452120</c:v>
                </c:pt>
              </c:numCache>
            </c:numRef>
          </c:xVal>
          <c:yVal>
            <c:numRef>
              <c:f>(summary!$N$28,summary!$N$23,summary!$N$18,summary!$N$13,summary!$N$8)</c:f>
              <c:numCache>
                <c:formatCode>0</c:formatCode>
                <c:ptCount val="5"/>
                <c:pt idx="0">
                  <c:v>1739.6666666666667</c:v>
                </c:pt>
                <c:pt idx="1">
                  <c:v>317</c:v>
                </c:pt>
                <c:pt idx="2">
                  <c:v>570.33333333333337</c:v>
                </c:pt>
                <c:pt idx="3">
                  <c:v>470.33333333333331</c:v>
                </c:pt>
                <c:pt idx="4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7-4254-BC09-EC42DD0F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7872"/>
        <c:axId val="1"/>
      </c:scatterChart>
      <c:valAx>
        <c:axId val="103927872"/>
        <c:scaling>
          <c:logBase val="10"/>
          <c:orientation val="minMax"/>
          <c:max val="10000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Prochlorococcus count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5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FL/cell</a:t>
                </a:r>
              </a:p>
            </c:rich>
          </c:tx>
          <c:layout>
            <c:manualLayout>
              <c:xMode val="edge"/>
              <c:yMode val="edge"/>
              <c:x val="8.9086859688195987E-3"/>
              <c:y val="0.392812718859020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787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79316065447275652"/>
          <c:y val="2.6600166251039069E-2"/>
          <c:w val="0.1738863265699806"/>
          <c:h val="0.293157133413186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333333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Percp-A</a:t>
            </a:r>
            <a:endParaRPr lang="he-IL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summary!$S$2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summary!$T$4:$T$8</c:f>
                <c:numCache>
                  <c:formatCode>General</c:formatCode>
                  <c:ptCount val="5"/>
                  <c:pt idx="0">
                    <c:v>35.618035381593472</c:v>
                  </c:pt>
                  <c:pt idx="1">
                    <c:v>537.92494313281691</c:v>
                  </c:pt>
                  <c:pt idx="2">
                    <c:v>106.07926805512452</c:v>
                  </c:pt>
                  <c:pt idx="3">
                    <c:v>111.16614192779703</c:v>
                  </c:pt>
                  <c:pt idx="4">
                    <c:v>44.266490963507209</c:v>
                  </c:pt>
                </c:numCache>
              </c:numRef>
            </c:plus>
            <c:minus>
              <c:numRef>
                <c:f>summary!$T$4:$T$8</c:f>
                <c:numCache>
                  <c:formatCode>General</c:formatCode>
                  <c:ptCount val="5"/>
                  <c:pt idx="0">
                    <c:v>35.618035381593472</c:v>
                  </c:pt>
                  <c:pt idx="1">
                    <c:v>537.92494313281691</c:v>
                  </c:pt>
                  <c:pt idx="2">
                    <c:v>106.07926805512452</c:v>
                  </c:pt>
                  <c:pt idx="3">
                    <c:v>111.16614192779703</c:v>
                  </c:pt>
                  <c:pt idx="4">
                    <c:v>44.266490963507209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summary!$R$4:$R$8</c:f>
              <c:strCache>
                <c:ptCount val="5"/>
                <c:pt idx="0">
                  <c:v>MED4</c:v>
                </c:pt>
                <c:pt idx="1">
                  <c:v>MIT9313</c:v>
                </c:pt>
                <c:pt idx="2">
                  <c:v>MIT9312</c:v>
                </c:pt>
                <c:pt idx="3">
                  <c:v>Natl2A</c:v>
                </c:pt>
                <c:pt idx="4">
                  <c:v>C9B</c:v>
                </c:pt>
              </c:strCache>
            </c:strRef>
          </c:cat>
          <c:val>
            <c:numRef>
              <c:f>summary!$S$4:$S$8</c:f>
              <c:numCache>
                <c:formatCode>0.00</c:formatCode>
                <c:ptCount val="5"/>
                <c:pt idx="0">
                  <c:v>341.53333333333336</c:v>
                </c:pt>
                <c:pt idx="1">
                  <c:v>1598.7333333333333</c:v>
                </c:pt>
                <c:pt idx="2">
                  <c:v>799.4666666666667</c:v>
                </c:pt>
                <c:pt idx="3">
                  <c:v>475.93333333333328</c:v>
                </c:pt>
                <c:pt idx="4">
                  <c:v>340.73333333333329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2-485A-A170-76D87E0BF454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summary!$V$4:$V$8</c:f>
                <c:numCache>
                  <c:formatCode>General</c:formatCode>
                  <c:ptCount val="5"/>
                  <c:pt idx="0">
                    <c:v>86.734076348341986</c:v>
                  </c:pt>
                  <c:pt idx="1">
                    <c:v>650.70805025500249</c:v>
                  </c:pt>
                  <c:pt idx="2">
                    <c:v>40.548051056055016</c:v>
                  </c:pt>
                  <c:pt idx="3">
                    <c:v>137.78352586575795</c:v>
                  </c:pt>
                  <c:pt idx="4">
                    <c:v>301.96298522243484</c:v>
                  </c:pt>
                </c:numCache>
              </c:numRef>
            </c:plus>
            <c:minus>
              <c:numRef>
                <c:f>summary!$V$4:$V$8</c:f>
                <c:numCache>
                  <c:formatCode>General</c:formatCode>
                  <c:ptCount val="5"/>
                  <c:pt idx="0">
                    <c:v>86.734076348341986</c:v>
                  </c:pt>
                  <c:pt idx="1">
                    <c:v>650.70805025500249</c:v>
                  </c:pt>
                  <c:pt idx="2">
                    <c:v>40.548051056055016</c:v>
                  </c:pt>
                  <c:pt idx="3">
                    <c:v>137.78352586575795</c:v>
                  </c:pt>
                  <c:pt idx="4">
                    <c:v>301.96298522243484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summary!$R$4:$R$8</c:f>
              <c:strCache>
                <c:ptCount val="5"/>
                <c:pt idx="0">
                  <c:v>MED4</c:v>
                </c:pt>
                <c:pt idx="1">
                  <c:v>MIT9313</c:v>
                </c:pt>
                <c:pt idx="2">
                  <c:v>MIT9312</c:v>
                </c:pt>
                <c:pt idx="3">
                  <c:v>Natl2A</c:v>
                </c:pt>
                <c:pt idx="4">
                  <c:v>C9B</c:v>
                </c:pt>
              </c:strCache>
            </c:strRef>
          </c:cat>
          <c:val>
            <c:numRef>
              <c:f>summary!$U$4:$U$8</c:f>
              <c:numCache>
                <c:formatCode>0.00</c:formatCode>
                <c:ptCount val="5"/>
                <c:pt idx="0">
                  <c:v>334.06666666666666</c:v>
                </c:pt>
                <c:pt idx="1">
                  <c:v>2340.2666666666669</c:v>
                </c:pt>
                <c:pt idx="2">
                  <c:v>838.86666666666679</c:v>
                </c:pt>
                <c:pt idx="3">
                  <c:v>540.26666666666665</c:v>
                </c:pt>
                <c:pt idx="4">
                  <c:v>412.13333333333338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2-485A-A170-76D87E0BF454}"/>
            </c:ext>
          </c:extLst>
        </c:ser>
        <c:ser>
          <c:idx val="2"/>
          <c:order val="2"/>
          <c:tx>
            <c:v>140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summary!$X$4:$X$8</c:f>
                <c:numCache>
                  <c:formatCode>General</c:formatCode>
                  <c:ptCount val="5"/>
                  <c:pt idx="0">
                    <c:v>89.938744586400546</c:v>
                  </c:pt>
                  <c:pt idx="1">
                    <c:v>230.18333272994963</c:v>
                  </c:pt>
                  <c:pt idx="2">
                    <c:v>288.89852120693803</c:v>
                  </c:pt>
                  <c:pt idx="3">
                    <c:v>427.51443120541433</c:v>
                  </c:pt>
                  <c:pt idx="4">
                    <c:v>574.31690825807254</c:v>
                  </c:pt>
                </c:numCache>
              </c:numRef>
            </c:plus>
            <c:minus>
              <c:numRef>
                <c:f>summary!$X$4:$X$8</c:f>
                <c:numCache>
                  <c:formatCode>General</c:formatCode>
                  <c:ptCount val="5"/>
                  <c:pt idx="0">
                    <c:v>89.938744586400546</c:v>
                  </c:pt>
                  <c:pt idx="1">
                    <c:v>230.18333272994963</c:v>
                  </c:pt>
                  <c:pt idx="2">
                    <c:v>288.89852120693803</c:v>
                  </c:pt>
                  <c:pt idx="3">
                    <c:v>427.51443120541433</c:v>
                  </c:pt>
                  <c:pt idx="4">
                    <c:v>574.31690825807254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summary!$R$4:$R$8</c:f>
              <c:strCache>
                <c:ptCount val="5"/>
                <c:pt idx="0">
                  <c:v>MED4</c:v>
                </c:pt>
                <c:pt idx="1">
                  <c:v>MIT9313</c:v>
                </c:pt>
                <c:pt idx="2">
                  <c:v>MIT9312</c:v>
                </c:pt>
                <c:pt idx="3">
                  <c:v>Natl2A</c:v>
                </c:pt>
                <c:pt idx="4">
                  <c:v>C9B</c:v>
                </c:pt>
              </c:strCache>
            </c:strRef>
          </c:cat>
          <c:val>
            <c:numRef>
              <c:f>summary!$W$4:$W$8</c:f>
              <c:numCache>
                <c:formatCode>0.00</c:formatCode>
                <c:ptCount val="5"/>
                <c:pt idx="0">
                  <c:v>331.2</c:v>
                </c:pt>
                <c:pt idx="1">
                  <c:v>1655.8666666666668</c:v>
                </c:pt>
                <c:pt idx="2">
                  <c:v>589.4</c:v>
                </c:pt>
                <c:pt idx="3">
                  <c:v>1145.2</c:v>
                </c:pt>
                <c:pt idx="4">
                  <c:v>727.26666666666665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2-485A-A170-76D87E0BF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8192"/>
        <c:axId val="1"/>
      </c:barChart>
      <c:catAx>
        <c:axId val="1034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8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[percpA mean.xlsx]Sheet2!PivotTable1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538479"/>
        <c:axId val="1128535151"/>
      </c:barChart>
      <c:catAx>
        <c:axId val="1128538479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35151"/>
        <c:crosses val="autoZero"/>
        <c:auto val="1"/>
        <c:lblAlgn val="ctr"/>
        <c:lblOffset val="100"/>
        <c:noMultiLvlLbl val="0"/>
      </c:catAx>
      <c:valAx>
        <c:axId val="11285351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Arial" panose="020B0604020202020204" pitchFamily="34" charset="0"/>
              </a:rPr>
              <a:t>MED4</a:t>
            </a:r>
            <a:endParaRPr lang="he-I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B544B8DF-D9BE-4DC8-9F7E-50BAF21D9034}">
          <cx:dataId val="0"/>
          <cx:layoutPr>
            <cx:statistics quartileMethod="exclusive"/>
          </cx:layoutPr>
        </cx:series>
        <cx:series layoutId="boxWhisker" uniqueId="{DFF44186-839E-4196-9754-A4228EF836BF}">
          <cx:dataId val="1"/>
          <cx:layoutPr>
            <cx:statistics quartileMethod="exclusive"/>
          </cx:layoutPr>
        </cx:series>
        <cx:series layoutId="boxWhisker" uniqueId="{EFBBF8E9-A8EE-40C1-B874-7CB82CD070DB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General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  <cx:data id="1">
      <cx:numDim type="val">
        <cx:f dir="row">_xlchart.v1.4</cx:f>
      </cx:numDim>
    </cx:data>
    <cx:data id="2"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Arial" panose="020B0604020202020204" pitchFamily="34" charset="0"/>
              </a:rPr>
              <a:t>MIT9313</a:t>
            </a:r>
            <a:endParaRPr lang="he-I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BCC850FE-D7D9-4C47-8FA3-E7E6236BD0BB}">
          <cx:dataId val="0"/>
          <cx:layoutPr>
            <cx:statistics quartileMethod="exclusive"/>
          </cx:layoutPr>
        </cx:series>
        <cx:series layoutId="boxWhisker" uniqueId="{179D1E4E-7557-4A1A-8681-9D731676DF45}">
          <cx:dataId val="1"/>
          <cx:layoutPr>
            <cx:statistics quartileMethod="exclusive"/>
          </cx:layoutPr>
        </cx:series>
        <cx:series layoutId="boxWhisker" uniqueId="{D9F3CBFD-4102-4721-B4DD-6C90C6BBCCD9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General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Arial" panose="020B0604020202020204" pitchFamily="34" charset="0"/>
              </a:rPr>
              <a:t>MIT9312</a:t>
            </a:r>
            <a:endParaRPr lang="he-I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082A0E84-19F8-4468-AF63-18D77E8B10BF}">
          <cx:dataId val="0"/>
          <cx:layoutPr>
            <cx:statistics quartileMethod="exclusive"/>
          </cx:layoutPr>
        </cx:series>
        <cx:series layoutId="boxWhisker" uniqueId="{2ED5D9CA-F05A-4434-9D2E-EA24F13C5D4D}">
          <cx:dataId val="1"/>
          <cx:layoutPr>
            <cx:statistics quartileMethod="exclusive"/>
          </cx:layoutPr>
        </cx:series>
        <cx:series layoutId="boxWhisker" uniqueId="{BE6DC111-0A0E-4F86-83F2-88F541D64E26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General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Arial" panose="020B0604020202020204" pitchFamily="34" charset="0"/>
              </a:rPr>
              <a:t>Natl2A</a:t>
            </a:r>
            <a:endParaRPr lang="he-I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FE700FF6-6EBC-4030-82AD-863436E5F03B}">
          <cx:dataId val="0"/>
          <cx:layoutPr>
            <cx:statistics quartileMethod="exclusive"/>
          </cx:layoutPr>
        </cx:series>
        <cx:series layoutId="boxWhisker" uniqueId="{AB606149-AF35-4651-AFCB-A5BD2ACB8B25}">
          <cx:dataId val="1"/>
          <cx:layoutPr>
            <cx:statistics quartileMethod="exclusive"/>
          </cx:layoutPr>
        </cx:series>
        <cx:series layoutId="boxWhisker" uniqueId="{E353C724-CA9D-4358-8C5A-60FBADCFE1FF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General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  <cx:data id="1">
      <cx:numDim type="val">
        <cx:f dir="row">_xlchart.v1.10</cx:f>
      </cx:numDim>
    </cx:data>
    <cx:data id="2">
      <cx:numDim type="val">
        <cx:f dir="row"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Arial" panose="020B0604020202020204" pitchFamily="34" charset="0"/>
              </a:rPr>
              <a:t>MIT0604</a:t>
            </a:r>
            <a:endParaRPr lang="he-I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1BB1FE25-E91B-49E8-BB02-EA171152FD45}">
          <cx:dataId val="0"/>
          <cx:layoutPr>
            <cx:statistics quartileMethod="exclusive"/>
          </cx:layoutPr>
        </cx:series>
        <cx:series layoutId="boxWhisker" uniqueId="{A740A8C6-BF60-4F3A-B7C1-58A26151B5D3}">
          <cx:dataId val="1"/>
          <cx:layoutPr>
            <cx:statistics quartileMethod="exclusive"/>
          </cx:layoutPr>
        </cx:series>
        <cx:series layoutId="boxWhisker" uniqueId="{E60C8C3E-DCBE-402A-8ADD-9FAC603F9801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4.xml"/><Relationship Id="rId5" Type="http://schemas.openxmlformats.org/officeDocument/2006/relationships/chart" Target="../charts/chart5.xml"/><Relationship Id="rId10" Type="http://schemas.microsoft.com/office/2014/relationships/chartEx" Target="../charts/chartEx3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43</xdr:row>
      <xdr:rowOff>0</xdr:rowOff>
    </xdr:from>
    <xdr:to>
      <xdr:col>8</xdr:col>
      <xdr:colOff>219075</xdr:colOff>
      <xdr:row>66</xdr:row>
      <xdr:rowOff>95250</xdr:rowOff>
    </xdr:to>
    <xdr:graphicFrame macro="">
      <xdr:nvGraphicFramePr>
        <xdr:cNvPr id="4188" name="תרשים 5">
          <a:extLst>
            <a:ext uri="{FF2B5EF4-FFF2-40B4-BE49-F238E27FC236}">
              <a16:creationId xmlns:a16="http://schemas.microsoft.com/office/drawing/2014/main" id="{12FFD7CC-0DA9-4F75-BD70-10FA26A4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13</xdr:col>
      <xdr:colOff>695325</xdr:colOff>
      <xdr:row>66</xdr:row>
      <xdr:rowOff>95250</xdr:rowOff>
    </xdr:to>
    <xdr:graphicFrame macro="">
      <xdr:nvGraphicFramePr>
        <xdr:cNvPr id="4189" name="תרשים 5">
          <a:extLst>
            <a:ext uri="{FF2B5EF4-FFF2-40B4-BE49-F238E27FC236}">
              <a16:creationId xmlns:a16="http://schemas.microsoft.com/office/drawing/2014/main" id="{802CFB59-3A9E-4787-9D1C-B8BDF7700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21</xdr:col>
      <xdr:colOff>285750</xdr:colOff>
      <xdr:row>66</xdr:row>
      <xdr:rowOff>95250</xdr:rowOff>
    </xdr:to>
    <xdr:graphicFrame macro="">
      <xdr:nvGraphicFramePr>
        <xdr:cNvPr id="4190" name="תרשים 6">
          <a:extLst>
            <a:ext uri="{FF2B5EF4-FFF2-40B4-BE49-F238E27FC236}">
              <a16:creationId xmlns:a16="http://schemas.microsoft.com/office/drawing/2014/main" id="{C4FFEB87-C41B-4A87-A153-764338ED6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70</xdr:row>
      <xdr:rowOff>0</xdr:rowOff>
    </xdr:from>
    <xdr:to>
      <xdr:col>8</xdr:col>
      <xdr:colOff>219075</xdr:colOff>
      <xdr:row>93</xdr:row>
      <xdr:rowOff>95250</xdr:rowOff>
    </xdr:to>
    <xdr:graphicFrame macro="">
      <xdr:nvGraphicFramePr>
        <xdr:cNvPr id="4191" name="תרשים 5">
          <a:extLst>
            <a:ext uri="{FF2B5EF4-FFF2-40B4-BE49-F238E27FC236}">
              <a16:creationId xmlns:a16="http://schemas.microsoft.com/office/drawing/2014/main" id="{8381F9A6-9595-4C3F-AC3E-FAAE3BBA1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13</xdr:col>
      <xdr:colOff>695325</xdr:colOff>
      <xdr:row>93</xdr:row>
      <xdr:rowOff>95250</xdr:rowOff>
    </xdr:to>
    <xdr:graphicFrame macro="">
      <xdr:nvGraphicFramePr>
        <xdr:cNvPr id="4192" name="תרשים 8">
          <a:extLst>
            <a:ext uri="{FF2B5EF4-FFF2-40B4-BE49-F238E27FC236}">
              <a16:creationId xmlns:a16="http://schemas.microsoft.com/office/drawing/2014/main" id="{1BD52EF4-B103-4F4F-A0B8-04BF4C043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285750</xdr:colOff>
      <xdr:row>93</xdr:row>
      <xdr:rowOff>95250</xdr:rowOff>
    </xdr:to>
    <xdr:graphicFrame macro="">
      <xdr:nvGraphicFramePr>
        <xdr:cNvPr id="4193" name="תרשים 9">
          <a:extLst>
            <a:ext uri="{FF2B5EF4-FFF2-40B4-BE49-F238E27FC236}">
              <a16:creationId xmlns:a16="http://schemas.microsoft.com/office/drawing/2014/main" id="{296E0A04-0DE4-415E-80D7-BA567DD36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295275</xdr:colOff>
      <xdr:row>12</xdr:row>
      <xdr:rowOff>95250</xdr:rowOff>
    </xdr:from>
    <xdr:to>
      <xdr:col>23</xdr:col>
      <xdr:colOff>600075</xdr:colOff>
      <xdr:row>29</xdr:row>
      <xdr:rowOff>85725</xdr:rowOff>
    </xdr:to>
    <xdr:graphicFrame macro="">
      <xdr:nvGraphicFramePr>
        <xdr:cNvPr id="4194" name="תרשים 12">
          <a:extLst>
            <a:ext uri="{FF2B5EF4-FFF2-40B4-BE49-F238E27FC236}">
              <a16:creationId xmlns:a16="http://schemas.microsoft.com/office/drawing/2014/main" id="{CCF0F6AC-CAB5-480F-9F72-F94EE08F8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514350</xdr:colOff>
      <xdr:row>18</xdr:row>
      <xdr:rowOff>47625</xdr:rowOff>
    </xdr:from>
    <xdr:to>
      <xdr:col>29</xdr:col>
      <xdr:colOff>19050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תרשים 4">
              <a:extLst>
                <a:ext uri="{FF2B5EF4-FFF2-40B4-BE49-F238E27FC236}">
                  <a16:creationId xmlns:a16="http://schemas.microsoft.com/office/drawing/2014/main" id="{BE153CC1-2CB3-4CA2-A1CF-38A49ABB1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28575</xdr:colOff>
      <xdr:row>18</xdr:row>
      <xdr:rowOff>57150</xdr:rowOff>
    </xdr:from>
    <xdr:to>
      <xdr:col>33</xdr:col>
      <xdr:colOff>142875</xdr:colOff>
      <xdr:row>35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תרשים 14">
              <a:extLst>
                <a:ext uri="{FF2B5EF4-FFF2-40B4-BE49-F238E27FC236}">
                  <a16:creationId xmlns:a16="http://schemas.microsoft.com/office/drawing/2014/main" id="{3BB921A0-02CF-4D14-B9CC-FFE6834431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133350</xdr:colOff>
      <xdr:row>18</xdr:row>
      <xdr:rowOff>66675</xdr:rowOff>
    </xdr:from>
    <xdr:to>
      <xdr:col>37</xdr:col>
      <xdr:colOff>247650</xdr:colOff>
      <xdr:row>35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תרשים 15">
              <a:extLst>
                <a:ext uri="{FF2B5EF4-FFF2-40B4-BE49-F238E27FC236}">
                  <a16:creationId xmlns:a16="http://schemas.microsoft.com/office/drawing/2014/main" id="{8C1CB68E-1387-452D-91AD-D124D9B4D4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257175</xdr:colOff>
      <xdr:row>18</xdr:row>
      <xdr:rowOff>57150</xdr:rowOff>
    </xdr:from>
    <xdr:to>
      <xdr:col>41</xdr:col>
      <xdr:colOff>371475</xdr:colOff>
      <xdr:row>35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תרשים 16">
              <a:extLst>
                <a:ext uri="{FF2B5EF4-FFF2-40B4-BE49-F238E27FC236}">
                  <a16:creationId xmlns:a16="http://schemas.microsoft.com/office/drawing/2014/main" id="{2242B08F-7BD5-46ED-B2FC-F61B197FB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361950</xdr:colOff>
      <xdr:row>18</xdr:row>
      <xdr:rowOff>57150</xdr:rowOff>
    </xdr:from>
    <xdr:to>
      <xdr:col>45</xdr:col>
      <xdr:colOff>476250</xdr:colOff>
      <xdr:row>35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תרשים 17">
              <a:extLst>
                <a:ext uri="{FF2B5EF4-FFF2-40B4-BE49-F238E27FC236}">
                  <a16:creationId xmlns:a16="http://schemas.microsoft.com/office/drawing/2014/main" id="{82CC47D2-35DF-437D-A604-C079EE3662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1</xdr:row>
      <xdr:rowOff>0</xdr:rowOff>
    </xdr:from>
    <xdr:to>
      <xdr:col>25</xdr:col>
      <xdr:colOff>133350</xdr:colOff>
      <xdr:row>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20</xdr:row>
      <xdr:rowOff>85725</xdr:rowOff>
    </xdr:from>
    <xdr:to>
      <xdr:col>17</xdr:col>
      <xdr:colOff>571500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123825</xdr:rowOff>
    </xdr:from>
    <xdr:to>
      <xdr:col>12</xdr:col>
      <xdr:colOff>533400</xdr:colOff>
      <xdr:row>25</xdr:row>
      <xdr:rowOff>76200</xdr:rowOff>
    </xdr:to>
    <xdr:graphicFrame macro="">
      <xdr:nvGraphicFramePr>
        <xdr:cNvPr id="76807" name="תרשים 1">
          <a:extLst>
            <a:ext uri="{FF2B5EF4-FFF2-40B4-BE49-F238E27FC236}">
              <a16:creationId xmlns:a16="http://schemas.microsoft.com/office/drawing/2014/main" id="{A721B290-85E7-44D4-870B-1241318F3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</xdr:row>
      <xdr:rowOff>123825</xdr:rowOff>
    </xdr:from>
    <xdr:to>
      <xdr:col>20</xdr:col>
      <xdr:colOff>333375</xdr:colOff>
      <xdr:row>25</xdr:row>
      <xdr:rowOff>57150</xdr:rowOff>
    </xdr:to>
    <xdr:graphicFrame macro="">
      <xdr:nvGraphicFramePr>
        <xdr:cNvPr id="76808" name="תרשים 5">
          <a:extLst>
            <a:ext uri="{FF2B5EF4-FFF2-40B4-BE49-F238E27FC236}">
              <a16:creationId xmlns:a16="http://schemas.microsoft.com/office/drawing/2014/main" id="{3EB909F9-FBC1-4478-88EC-9E9873C9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kla\Desktop\test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p"/>
      <sheetName val="SYBR"/>
      <sheetName val="SYBR 60 days"/>
      <sheetName val="גיליון1"/>
      <sheetName val="FL per cell"/>
    </sheetNames>
    <sheetDataSet>
      <sheetData sheetId="0"/>
      <sheetData sheetId="1"/>
      <sheetData sheetId="2"/>
      <sheetData sheetId="3">
        <row r="2">
          <cell r="A2" t="str">
            <v>MED4</v>
          </cell>
          <cell r="C2">
            <v>19.394675925922154</v>
          </cell>
          <cell r="D2">
            <v>3.8246666666666669</v>
          </cell>
        </row>
        <row r="3">
          <cell r="A3" t="str">
            <v>MIT9313</v>
          </cell>
          <cell r="C3">
            <v>20.080555555551353</v>
          </cell>
          <cell r="D3">
            <v>0.90633333333333344</v>
          </cell>
        </row>
        <row r="4">
          <cell r="A4" t="str">
            <v>MIT9312</v>
          </cell>
          <cell r="C4">
            <v>15.144444444442343</v>
          </cell>
          <cell r="D4">
            <v>3.2970000000000002</v>
          </cell>
        </row>
        <row r="5">
          <cell r="A5" t="str">
            <v>Natl2A</v>
          </cell>
          <cell r="C5">
            <v>15.144444444442343</v>
          </cell>
          <cell r="D5">
            <v>3.5446666666666666</v>
          </cell>
        </row>
        <row r="6">
          <cell r="A6" t="str">
            <v>C9B</v>
          </cell>
          <cell r="C6">
            <v>16.109490740738693</v>
          </cell>
          <cell r="D6">
            <v>3.0733333333333328</v>
          </cell>
        </row>
        <row r="7">
          <cell r="B7" t="str">
            <v>DE</v>
          </cell>
          <cell r="C7">
            <v>23.978703703699768</v>
          </cell>
          <cell r="D7">
            <v>3.1620000000000004</v>
          </cell>
        </row>
        <row r="8">
          <cell r="C8">
            <v>21.099074074069602</v>
          </cell>
          <cell r="D8">
            <v>1.357</v>
          </cell>
        </row>
        <row r="9">
          <cell r="C9">
            <v>18.039583333331393</v>
          </cell>
          <cell r="D9">
            <v>3.48</v>
          </cell>
        </row>
        <row r="10">
          <cell r="C10">
            <v>15.63518518517958</v>
          </cell>
          <cell r="D10">
            <v>1.7146666666666668</v>
          </cell>
        </row>
        <row r="11">
          <cell r="C11">
            <v>11.879861111105129</v>
          </cell>
          <cell r="D11">
            <v>1.8196666666666665</v>
          </cell>
        </row>
        <row r="12">
          <cell r="B12" t="str">
            <v>DE1</v>
          </cell>
          <cell r="C12">
            <v>14.744444444440887</v>
          </cell>
          <cell r="D12">
            <v>2.1443333333333334</v>
          </cell>
        </row>
        <row r="13">
          <cell r="C13">
            <v>21.431712962958652</v>
          </cell>
          <cell r="D13">
            <v>1.1513333333333333</v>
          </cell>
        </row>
        <row r="14">
          <cell r="C14">
            <v>16.013194444438948</v>
          </cell>
          <cell r="D14">
            <v>2.8833333333333333</v>
          </cell>
        </row>
        <row r="15">
          <cell r="C15">
            <v>16.035185185181035</v>
          </cell>
          <cell r="D15">
            <v>2.4076666666666666</v>
          </cell>
        </row>
        <row r="16">
          <cell r="C16">
            <v>13.256249999993694</v>
          </cell>
          <cell r="D16">
            <v>1.982</v>
          </cell>
        </row>
        <row r="17">
          <cell r="B17" t="str">
            <v>BS11</v>
          </cell>
          <cell r="C17">
            <v>17.000231481477385</v>
          </cell>
          <cell r="D17">
            <v>2.9936666666666665</v>
          </cell>
        </row>
        <row r="18">
          <cell r="C18">
            <v>30.81481481481266</v>
          </cell>
          <cell r="D18">
            <v>0.70400000000000007</v>
          </cell>
        </row>
        <row r="19">
          <cell r="C19">
            <v>13.656249999995149</v>
          </cell>
          <cell r="D19">
            <v>2.1943333333333332</v>
          </cell>
        </row>
        <row r="20">
          <cell r="C20">
            <v>16.109490740738693</v>
          </cell>
          <cell r="D20">
            <v>2.4040000000000004</v>
          </cell>
        </row>
        <row r="21">
          <cell r="C21">
            <v>14.744444444440887</v>
          </cell>
          <cell r="D21">
            <v>2.516</v>
          </cell>
        </row>
        <row r="22">
          <cell r="B22" t="str">
            <v>ATCC</v>
          </cell>
          <cell r="C22">
            <v>15.144444444442343</v>
          </cell>
          <cell r="D22">
            <v>3.8393333333333337</v>
          </cell>
        </row>
        <row r="23">
          <cell r="C23">
            <v>19.702546296291985</v>
          </cell>
          <cell r="D23">
            <v>0.9</v>
          </cell>
        </row>
        <row r="24">
          <cell r="C24">
            <v>11.879861111105129</v>
          </cell>
          <cell r="D24">
            <v>2.6926666666666663</v>
          </cell>
        </row>
        <row r="25">
          <cell r="C25">
            <v>14.056249999996604</v>
          </cell>
          <cell r="D25">
            <v>1.8593333333333335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דקלה אהרונוביץ" refreshedDate="43520.665087499998" createdVersion="6" refreshedVersion="6" minRefreshableVersion="3" recordCount="25">
  <cacheSource type="worksheet">
    <worksheetSource ref="K3:L28" sheet="Sheet1"/>
  </cacheSource>
  <cacheFields count="2">
    <cacheField name="PRO" numFmtId="11">
      <sharedItems containsSemiMixedTypes="0" containsString="0" containsNumber="1" minValue="665718.79936808476" maxValue="23823992.197659377"/>
    </cacheField>
    <cacheField name="ALT" numFmtId="11">
      <sharedItems containsSemiMixedTypes="0" containsString="0" containsNumber="1" minValue="4750665.7934948616" maxValue="38482079.207921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3013937.867338421"/>
    <n v="26661340.318707656"/>
  </r>
  <r>
    <n v="15510831.234256988"/>
    <n v="21712115.258677106"/>
  </r>
  <r>
    <n v="8473299.7481108624"/>
    <n v="22980571.927526698"/>
  </r>
  <r>
    <n v="23823992.197659377"/>
    <n v="38482079.207921475"/>
  </r>
  <r>
    <n v="17053633.491311122"/>
    <n v="32939842.359521765"/>
  </r>
  <r>
    <n v="16726448.362720469"/>
    <n v="13182798.515607921"/>
  </r>
  <r>
    <n v="8835240.5721716825"/>
    <n v="14328019.801980453"/>
  </r>
  <r>
    <n v="9985558.3543241359"/>
    <n v="13586465.837153435"/>
  </r>
  <r>
    <n v="9515084.5253576394"/>
    <n v="14456039.603960654"/>
  </r>
  <r>
    <n v="11126145.339652387"/>
    <n v="13422425.629290529"/>
  </r>
  <r>
    <n v="11242233.417296434"/>
    <n v="26021130.75747649"/>
  </r>
  <r>
    <n v="5455591.6775032692"/>
    <n v="16555445.54455475"/>
  </r>
  <r>
    <n v="6469437.4475231143"/>
    <n v="19451386.16022699"/>
  </r>
  <r>
    <n v="7529620.853080526"/>
    <n v="31037782.862954278"/>
  </r>
  <r>
    <n v="9662927.0692739952"/>
    <n v="23185354.691075359"/>
  </r>
  <r>
    <n v="23314861.46095727"/>
    <n v="22890984.501200568"/>
  </r>
  <r>
    <n v="6466319.8959688125"/>
    <n v="18754059.405940931"/>
  </r>
  <r>
    <n v="10966918.555835476"/>
    <n v="22081728.880157132"/>
  </r>
  <r>
    <n v="11944075.82938382"/>
    <n v="18969844.902110223"/>
  </r>
  <r>
    <n v="13241785.150078913"/>
    <n v="16575235.189422721"/>
  </r>
  <r>
    <n v="3523845.507976504"/>
    <n v="12794673.652041016"/>
  </r>
  <r>
    <n v="2044584.3828715447"/>
    <n v="8349443.3529796833"/>
  </r>
  <r>
    <n v="1135768.26196474"/>
    <n v="4750665.7934948616"/>
  </r>
  <r>
    <n v="804746.42392718082"/>
    <n v="11236534.653465545"/>
  </r>
  <r>
    <n v="665718.79936808476"/>
    <n v="11603864.734299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2">
    <pivotField numFmtId="11" showAll="0"/>
    <pivotField numFmtId="11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selection activeCell="B11" sqref="B11"/>
    </sheetView>
  </sheetViews>
  <sheetFormatPr defaultRowHeight="12.75" x14ac:dyDescent="0.2"/>
  <cols>
    <col min="2" max="2" width="28.85546875" bestFit="1" customWidth="1"/>
    <col min="3" max="3" width="26.140625" bestFit="1" customWidth="1"/>
    <col min="4" max="4" width="12" bestFit="1" customWidth="1"/>
  </cols>
  <sheetData>
    <row r="1" spans="1:5" ht="12.75" customHeight="1" x14ac:dyDescent="0.2">
      <c r="A1" s="32" t="s">
        <v>424</v>
      </c>
      <c r="B1" t="s">
        <v>0</v>
      </c>
      <c r="C1" t="s">
        <v>1</v>
      </c>
      <c r="D1" s="32" t="s">
        <v>2</v>
      </c>
      <c r="E1" t="s">
        <v>3</v>
      </c>
    </row>
    <row r="2" spans="1:5" ht="12.75" customHeight="1" x14ac:dyDescent="0.2">
      <c r="A2" t="s">
        <v>4</v>
      </c>
      <c r="B2" t="s">
        <v>5</v>
      </c>
      <c r="C2">
        <v>344</v>
      </c>
      <c r="D2" s="2"/>
      <c r="E2" s="2"/>
    </row>
    <row r="3" spans="1:5" ht="12.75" customHeight="1" x14ac:dyDescent="0.2">
      <c r="A3" t="s">
        <v>6</v>
      </c>
      <c r="B3" t="s">
        <v>7</v>
      </c>
      <c r="C3">
        <v>324</v>
      </c>
      <c r="D3" s="2"/>
      <c r="E3" s="2"/>
    </row>
    <row r="4" spans="1:5" ht="12.75" customHeight="1" x14ac:dyDescent="0.2">
      <c r="A4" t="s">
        <v>8</v>
      </c>
      <c r="B4" t="s">
        <v>9</v>
      </c>
      <c r="C4">
        <v>314</v>
      </c>
      <c r="D4" s="2">
        <f>AVERAGE(C2:C4)</f>
        <v>327.33333333333331</v>
      </c>
      <c r="E4" s="2">
        <f>STDEV(C2:C4)</f>
        <v>15.275252316519467</v>
      </c>
    </row>
    <row r="5" spans="1:5" ht="12.75" customHeight="1" x14ac:dyDescent="0.2">
      <c r="A5" t="s">
        <v>10</v>
      </c>
      <c r="B5" t="s">
        <v>11</v>
      </c>
      <c r="C5">
        <v>787</v>
      </c>
      <c r="D5" s="2"/>
      <c r="E5" s="2"/>
    </row>
    <row r="6" spans="1:5" ht="12.75" customHeight="1" x14ac:dyDescent="0.2">
      <c r="A6" t="s">
        <v>12</v>
      </c>
      <c r="B6" t="s">
        <v>13</v>
      </c>
      <c r="C6">
        <v>708</v>
      </c>
      <c r="D6" s="2"/>
      <c r="E6" s="2"/>
    </row>
    <row r="7" spans="1:5" ht="12.75" customHeight="1" x14ac:dyDescent="0.2">
      <c r="A7" t="s">
        <v>14</v>
      </c>
      <c r="B7" t="s">
        <v>15</v>
      </c>
      <c r="C7">
        <v>661</v>
      </c>
      <c r="D7" s="2">
        <f>AVERAGE(C5:C7)</f>
        <v>718.66666666666663</v>
      </c>
      <c r="E7" s="2">
        <f>STDEV(C5:C7)</f>
        <v>63.673647086791988</v>
      </c>
    </row>
    <row r="8" spans="1:5" ht="12.75" customHeight="1" x14ac:dyDescent="0.2">
      <c r="A8" t="s">
        <v>16</v>
      </c>
      <c r="B8" t="s">
        <v>17</v>
      </c>
      <c r="C8">
        <v>893</v>
      </c>
      <c r="D8" s="2"/>
      <c r="E8" s="2"/>
    </row>
    <row r="9" spans="1:5" ht="12.75" customHeight="1" x14ac:dyDescent="0.2">
      <c r="A9" t="s">
        <v>18</v>
      </c>
      <c r="B9" t="s">
        <v>19</v>
      </c>
      <c r="C9">
        <v>861</v>
      </c>
      <c r="D9" s="2"/>
      <c r="E9" s="2"/>
    </row>
    <row r="10" spans="1:5" ht="12.75" customHeight="1" x14ac:dyDescent="0.2">
      <c r="A10" t="s">
        <v>20</v>
      </c>
      <c r="B10" t="s">
        <v>21</v>
      </c>
      <c r="C10">
        <v>898</v>
      </c>
      <c r="D10" s="2">
        <f>AVERAGE(C8:C10)</f>
        <v>884</v>
      </c>
      <c r="E10" s="2">
        <f>STDEV(C8:C10)</f>
        <v>20.074859899884732</v>
      </c>
    </row>
    <row r="11" spans="1:5" ht="12.75" customHeight="1" x14ac:dyDescent="0.2">
      <c r="A11" t="s">
        <v>22</v>
      </c>
      <c r="B11" t="s">
        <v>23</v>
      </c>
      <c r="C11">
        <v>757</v>
      </c>
      <c r="D11" s="2"/>
      <c r="E11" s="2"/>
    </row>
    <row r="12" spans="1:5" ht="12.75" customHeight="1" x14ac:dyDescent="0.2">
      <c r="A12" t="s">
        <v>24</v>
      </c>
      <c r="B12" t="s">
        <v>25</v>
      </c>
      <c r="C12">
        <v>650</v>
      </c>
      <c r="D12" s="2"/>
      <c r="E12" s="2"/>
    </row>
    <row r="13" spans="1:5" ht="12.75" customHeight="1" x14ac:dyDescent="0.2">
      <c r="A13" t="s">
        <v>26</v>
      </c>
      <c r="B13" t="s">
        <v>27</v>
      </c>
      <c r="C13">
        <v>668</v>
      </c>
      <c r="D13" s="2"/>
      <c r="E13" s="2"/>
    </row>
    <row r="14" spans="1:5" ht="12.75" customHeight="1" x14ac:dyDescent="0.2">
      <c r="A14" t="s">
        <v>28</v>
      </c>
      <c r="B14" t="s">
        <v>29</v>
      </c>
      <c r="C14">
        <v>610</v>
      </c>
      <c r="D14" s="2">
        <f>AVERAGE(C12:C14)</f>
        <v>642.66666666666663</v>
      </c>
      <c r="E14" s="2">
        <f>STDEV(C12:C14)</f>
        <v>29.687258770949757</v>
      </c>
    </row>
    <row r="15" spans="1:5" ht="12.75" customHeight="1" x14ac:dyDescent="0.2">
      <c r="A15" t="s">
        <v>30</v>
      </c>
      <c r="B15" t="s">
        <v>31</v>
      </c>
      <c r="C15">
        <v>418</v>
      </c>
      <c r="D15" s="2"/>
      <c r="E15" s="2"/>
    </row>
    <row r="16" spans="1:5" ht="12.75" customHeight="1" x14ac:dyDescent="0.2">
      <c r="A16" t="s">
        <v>32</v>
      </c>
      <c r="B16" t="s">
        <v>33</v>
      </c>
      <c r="C16">
        <v>411</v>
      </c>
      <c r="D16" s="2"/>
      <c r="E16" s="2"/>
    </row>
    <row r="17" spans="1:5" ht="12.75" customHeight="1" x14ac:dyDescent="0.2">
      <c r="A17" t="s">
        <v>34</v>
      </c>
      <c r="B17" t="s">
        <v>35</v>
      </c>
      <c r="C17">
        <v>393</v>
      </c>
      <c r="D17" s="2">
        <f>AVERAGE(C15:C17)</f>
        <v>407.33333333333331</v>
      </c>
      <c r="E17" s="2">
        <f>STDEV(C15:C17)</f>
        <v>12.897028081435401</v>
      </c>
    </row>
    <row r="18" spans="1:5" ht="12.75" customHeight="1" x14ac:dyDescent="0.2">
      <c r="A18" t="s">
        <v>36</v>
      </c>
      <c r="B18" t="s">
        <v>37</v>
      </c>
      <c r="C18">
        <v>441</v>
      </c>
      <c r="D18" s="2"/>
      <c r="E18" s="2"/>
    </row>
    <row r="19" spans="1:5" ht="12.75" customHeight="1" x14ac:dyDescent="0.2">
      <c r="A19" t="s">
        <v>38</v>
      </c>
      <c r="B19" t="s">
        <v>39</v>
      </c>
      <c r="C19">
        <v>367</v>
      </c>
      <c r="D19" s="2"/>
      <c r="E19" s="2"/>
    </row>
    <row r="20" spans="1:5" ht="12.75" customHeight="1" x14ac:dyDescent="0.2">
      <c r="A20" t="s">
        <v>40</v>
      </c>
      <c r="B20" t="s">
        <v>41</v>
      </c>
      <c r="C20">
        <v>355</v>
      </c>
      <c r="D20" s="2">
        <f>AVERAGE(C18:C20)</f>
        <v>387.66666666666669</v>
      </c>
      <c r="E20" s="2">
        <f>STDEV(C18:C20)</f>
        <v>46.57610259922285</v>
      </c>
    </row>
    <row r="21" spans="1:5" ht="12.75" customHeight="1" x14ac:dyDescent="0.2">
      <c r="A21" t="s">
        <v>22</v>
      </c>
      <c r="B21" t="s">
        <v>42</v>
      </c>
      <c r="C21">
        <v>346</v>
      </c>
      <c r="D21" s="2"/>
      <c r="E21" s="2"/>
    </row>
    <row r="22" spans="1:5" ht="12.75" customHeight="1" x14ac:dyDescent="0.2">
      <c r="A22" t="s">
        <v>43</v>
      </c>
      <c r="B22" t="s">
        <v>44</v>
      </c>
      <c r="C22">
        <v>1843</v>
      </c>
      <c r="D22" s="2"/>
      <c r="E22" s="2"/>
    </row>
    <row r="23" spans="1:5" ht="12.75" customHeight="1" x14ac:dyDescent="0.2">
      <c r="A23" t="s">
        <v>45</v>
      </c>
      <c r="B23" t="s">
        <v>46</v>
      </c>
      <c r="C23">
        <v>2315</v>
      </c>
      <c r="D23" s="2"/>
      <c r="E23" s="2"/>
    </row>
    <row r="24" spans="1:5" ht="12.75" customHeight="1" x14ac:dyDescent="0.2">
      <c r="A24" t="s">
        <v>47</v>
      </c>
      <c r="B24" t="s">
        <v>48</v>
      </c>
      <c r="C24">
        <v>2317</v>
      </c>
      <c r="D24" s="2">
        <f>AVERAGE(C22:C24)</f>
        <v>2158.3333333333335</v>
      </c>
      <c r="E24" s="2">
        <f>STDEV(C22:C24)</f>
        <v>273.08850824107014</v>
      </c>
    </row>
    <row r="25" spans="1:5" ht="12.75" customHeight="1" x14ac:dyDescent="0.2">
      <c r="A25" t="s">
        <v>49</v>
      </c>
      <c r="B25" t="s">
        <v>50</v>
      </c>
      <c r="C25">
        <v>810</v>
      </c>
      <c r="D25" s="2"/>
      <c r="E25" s="2"/>
    </row>
    <row r="26" spans="1:5" ht="12.75" customHeight="1" x14ac:dyDescent="0.2">
      <c r="A26" t="s">
        <v>51</v>
      </c>
      <c r="B26" t="s">
        <v>52</v>
      </c>
      <c r="C26">
        <v>730</v>
      </c>
      <c r="D26" s="2"/>
      <c r="E26" s="2"/>
    </row>
    <row r="27" spans="1:5" ht="12.75" customHeight="1" x14ac:dyDescent="0.2">
      <c r="A27" t="s">
        <v>53</v>
      </c>
      <c r="B27" t="s">
        <v>54</v>
      </c>
      <c r="C27">
        <v>749</v>
      </c>
      <c r="D27" s="2">
        <f>AVERAGE(C25:C27)</f>
        <v>763</v>
      </c>
      <c r="E27" s="2">
        <f>STDEV(C25:C27)</f>
        <v>41.797129088012731</v>
      </c>
    </row>
    <row r="28" spans="1:5" ht="12.75" customHeight="1" x14ac:dyDescent="0.2">
      <c r="A28" t="s">
        <v>55</v>
      </c>
      <c r="B28" t="s">
        <v>56</v>
      </c>
      <c r="C28">
        <v>380</v>
      </c>
      <c r="D28" s="2"/>
      <c r="E28" s="2"/>
    </row>
    <row r="29" spans="1:5" ht="12.75" customHeight="1" x14ac:dyDescent="0.2">
      <c r="A29" t="s">
        <v>57</v>
      </c>
      <c r="B29" t="s">
        <v>58</v>
      </c>
      <c r="C29">
        <v>405</v>
      </c>
      <c r="D29" s="2"/>
      <c r="E29" s="2"/>
    </row>
    <row r="30" spans="1:5" ht="12.75" customHeight="1" x14ac:dyDescent="0.2">
      <c r="A30" t="s">
        <v>59</v>
      </c>
      <c r="B30" t="s">
        <v>60</v>
      </c>
      <c r="C30">
        <v>436</v>
      </c>
      <c r="D30" s="2">
        <f>AVERAGE(C28:C30)</f>
        <v>407</v>
      </c>
      <c r="E30" s="2">
        <f>STDEV(C28:C30)</f>
        <v>28.053520278211074</v>
      </c>
    </row>
    <row r="31" spans="1:5" ht="12.75" customHeight="1" x14ac:dyDescent="0.2">
      <c r="A31" t="s">
        <v>22</v>
      </c>
      <c r="B31" t="s">
        <v>61</v>
      </c>
      <c r="C31">
        <v>412</v>
      </c>
      <c r="D31" s="2"/>
      <c r="E31" s="2"/>
    </row>
    <row r="32" spans="1:5" ht="12.75" customHeight="1" x14ac:dyDescent="0.2">
      <c r="A32" t="s">
        <v>62</v>
      </c>
      <c r="B32" t="s">
        <v>63</v>
      </c>
      <c r="C32">
        <v>315</v>
      </c>
      <c r="D32" s="2"/>
      <c r="E32" s="2"/>
    </row>
    <row r="33" spans="1:5" ht="12.75" customHeight="1" x14ac:dyDescent="0.2">
      <c r="A33" t="s">
        <v>64</v>
      </c>
      <c r="B33" t="s">
        <v>65</v>
      </c>
      <c r="C33">
        <v>339</v>
      </c>
      <c r="D33" s="2"/>
      <c r="E33" s="2"/>
    </row>
    <row r="34" spans="1:5" ht="12.75" customHeight="1" x14ac:dyDescent="0.2">
      <c r="A34" t="s">
        <v>66</v>
      </c>
      <c r="B34" t="s">
        <v>67</v>
      </c>
      <c r="C34">
        <v>323</v>
      </c>
      <c r="D34" s="2">
        <f>AVERAGE(C32:C34)</f>
        <v>325.66666666666669</v>
      </c>
      <c r="E34" s="2">
        <f>STDEV(C32:C34)</f>
        <v>12.220201853215572</v>
      </c>
    </row>
    <row r="35" spans="1:5" ht="12.75" customHeight="1" x14ac:dyDescent="0.2">
      <c r="A35" t="s">
        <v>68</v>
      </c>
      <c r="B35" t="s">
        <v>69</v>
      </c>
      <c r="C35">
        <v>387</v>
      </c>
      <c r="D35" s="2"/>
      <c r="E35" s="2"/>
    </row>
    <row r="36" spans="1:5" ht="12.75" customHeight="1" x14ac:dyDescent="0.2">
      <c r="A36" t="s">
        <v>70</v>
      </c>
      <c r="B36" t="s">
        <v>71</v>
      </c>
      <c r="C36">
        <v>341</v>
      </c>
      <c r="D36" s="2"/>
      <c r="E36" s="2"/>
    </row>
    <row r="37" spans="1:5" ht="12.75" customHeight="1" x14ac:dyDescent="0.2">
      <c r="A37" t="s">
        <v>72</v>
      </c>
      <c r="B37" t="s">
        <v>73</v>
      </c>
      <c r="C37">
        <v>370</v>
      </c>
      <c r="D37" s="2">
        <f>AVERAGE(C35:C37)</f>
        <v>366</v>
      </c>
      <c r="E37" s="2">
        <f>STDEV(C35:C37)</f>
        <v>23.259406699226016</v>
      </c>
    </row>
    <row r="38" spans="1:5" ht="12.75" customHeight="1" x14ac:dyDescent="0.2">
      <c r="A38" t="s">
        <v>74</v>
      </c>
      <c r="B38" t="s">
        <v>75</v>
      </c>
      <c r="C38">
        <v>1828</v>
      </c>
      <c r="D38" s="2"/>
      <c r="E38" s="2"/>
    </row>
    <row r="39" spans="1:5" ht="12.75" customHeight="1" x14ac:dyDescent="0.2">
      <c r="A39" t="s">
        <v>76</v>
      </c>
      <c r="B39" t="s">
        <v>77</v>
      </c>
      <c r="C39">
        <v>1766</v>
      </c>
      <c r="D39" s="2"/>
      <c r="E39" s="2"/>
    </row>
    <row r="40" spans="1:5" ht="12.75" customHeight="1" x14ac:dyDescent="0.2">
      <c r="A40" t="s">
        <v>78</v>
      </c>
      <c r="B40" t="s">
        <v>79</v>
      </c>
      <c r="C40">
        <v>1968</v>
      </c>
      <c r="D40" s="2">
        <f>AVERAGE(C38:C40)</f>
        <v>1854</v>
      </c>
      <c r="E40" s="2">
        <f>STDEV(C38:C40)</f>
        <v>103.47946656221224</v>
      </c>
    </row>
    <row r="41" spans="1:5" ht="12.75" customHeight="1" x14ac:dyDescent="0.2">
      <c r="A41" t="s">
        <v>22</v>
      </c>
      <c r="B41" t="s">
        <v>80</v>
      </c>
      <c r="C41">
        <v>681</v>
      </c>
      <c r="D41" s="2"/>
      <c r="E41" s="2"/>
    </row>
    <row r="42" spans="1:5" ht="12.75" customHeight="1" x14ac:dyDescent="0.2">
      <c r="A42" t="s">
        <v>81</v>
      </c>
      <c r="B42" t="s">
        <v>82</v>
      </c>
      <c r="C42">
        <v>729</v>
      </c>
      <c r="D42" s="2"/>
      <c r="E42" s="2"/>
    </row>
    <row r="43" spans="1:5" ht="12.75" customHeight="1" x14ac:dyDescent="0.2">
      <c r="A43" t="s">
        <v>83</v>
      </c>
      <c r="B43" t="s">
        <v>84</v>
      </c>
      <c r="C43">
        <v>859</v>
      </c>
      <c r="D43" s="2"/>
      <c r="E43" s="2"/>
    </row>
    <row r="44" spans="1:5" ht="12.75" customHeight="1" x14ac:dyDescent="0.2">
      <c r="A44" t="s">
        <v>85</v>
      </c>
      <c r="B44" t="s">
        <v>86</v>
      </c>
      <c r="C44">
        <v>840</v>
      </c>
      <c r="D44" s="2">
        <f>AVERAGE(C42:C44)</f>
        <v>809.33333333333337</v>
      </c>
      <c r="E44" s="2">
        <f>STDEV(C42:C44)</f>
        <v>70.216332383095406</v>
      </c>
    </row>
    <row r="45" spans="1:5" ht="12.75" customHeight="1" x14ac:dyDescent="0.2">
      <c r="A45" t="s">
        <v>87</v>
      </c>
      <c r="B45" t="s">
        <v>88</v>
      </c>
      <c r="C45">
        <v>541</v>
      </c>
      <c r="D45" s="2"/>
      <c r="E45" s="2"/>
    </row>
    <row r="46" spans="1:5" ht="12.75" customHeight="1" x14ac:dyDescent="0.2">
      <c r="A46" t="s">
        <v>89</v>
      </c>
      <c r="B46" t="s">
        <v>90</v>
      </c>
      <c r="C46">
        <v>528</v>
      </c>
      <c r="D46" s="2"/>
      <c r="E46" s="2"/>
    </row>
    <row r="47" spans="1:5" ht="12.75" customHeight="1" x14ac:dyDescent="0.2">
      <c r="A47" t="s">
        <v>91</v>
      </c>
      <c r="B47" t="s">
        <v>92</v>
      </c>
      <c r="C47">
        <v>503</v>
      </c>
      <c r="D47" s="2">
        <f>AVERAGE(C45:C47)</f>
        <v>524</v>
      </c>
      <c r="E47" s="2">
        <f>STDEV(C45:C47)</f>
        <v>19.313207915827967</v>
      </c>
    </row>
    <row r="48" spans="1:5" ht="12.75" customHeight="1" x14ac:dyDescent="0.2">
      <c r="A48" t="s">
        <v>93</v>
      </c>
      <c r="B48" t="s">
        <v>94</v>
      </c>
      <c r="C48">
        <v>361</v>
      </c>
      <c r="D48" s="2"/>
      <c r="E48" s="2"/>
    </row>
    <row r="49" spans="1:5" ht="12.75" customHeight="1" x14ac:dyDescent="0.2">
      <c r="A49" t="s">
        <v>95</v>
      </c>
      <c r="B49" t="s">
        <v>96</v>
      </c>
      <c r="C49">
        <v>361</v>
      </c>
      <c r="D49" s="2"/>
      <c r="E49" s="2"/>
    </row>
    <row r="50" spans="1:5" ht="12.75" customHeight="1" x14ac:dyDescent="0.2">
      <c r="A50" t="s">
        <v>97</v>
      </c>
      <c r="B50" t="s">
        <v>98</v>
      </c>
      <c r="C50">
        <v>365</v>
      </c>
      <c r="D50" s="2">
        <f>AVERAGE(C48:C50)</f>
        <v>362.33333333333331</v>
      </c>
      <c r="E50" s="2">
        <f>STDEV(C48:C50)</f>
        <v>2.3094010767585029</v>
      </c>
    </row>
    <row r="51" spans="1:5" ht="12.75" customHeight="1" x14ac:dyDescent="0.2">
      <c r="A51" t="s">
        <v>22</v>
      </c>
      <c r="B51" t="s">
        <v>99</v>
      </c>
      <c r="C51">
        <v>412</v>
      </c>
      <c r="D51" s="2"/>
      <c r="E51" s="2"/>
    </row>
    <row r="52" spans="1:5" ht="12.75" customHeight="1" x14ac:dyDescent="0.2">
      <c r="A52" t="s">
        <v>100</v>
      </c>
      <c r="B52" t="s">
        <v>101</v>
      </c>
      <c r="C52">
        <v>283</v>
      </c>
      <c r="D52" s="2"/>
      <c r="E52" s="2"/>
    </row>
    <row r="53" spans="1:5" ht="12.75" customHeight="1" x14ac:dyDescent="0.2">
      <c r="A53" t="s">
        <v>102</v>
      </c>
      <c r="B53" t="s">
        <v>103</v>
      </c>
      <c r="C53">
        <v>333</v>
      </c>
      <c r="D53" s="2"/>
      <c r="E53" s="2"/>
    </row>
    <row r="54" spans="1:5" ht="12.75" customHeight="1" x14ac:dyDescent="0.2">
      <c r="A54" t="s">
        <v>104</v>
      </c>
      <c r="B54" t="s">
        <v>105</v>
      </c>
      <c r="C54">
        <v>274</v>
      </c>
      <c r="D54" s="2">
        <f>AVERAGE(C52:C54)</f>
        <v>296.66666666666669</v>
      </c>
      <c r="E54" s="2">
        <f>STDEV(C52:C54)</f>
        <v>31.785741037976969</v>
      </c>
    </row>
    <row r="55" spans="1:5" ht="12.75" customHeight="1" x14ac:dyDescent="0.2">
      <c r="A55" t="s">
        <v>106</v>
      </c>
      <c r="B55" t="s">
        <v>107</v>
      </c>
      <c r="C55">
        <v>1903</v>
      </c>
      <c r="D55" s="2"/>
      <c r="E55" s="2"/>
    </row>
    <row r="56" spans="1:5" ht="12.75" customHeight="1" x14ac:dyDescent="0.2">
      <c r="A56" t="s">
        <v>108</v>
      </c>
      <c r="B56" t="s">
        <v>109</v>
      </c>
      <c r="C56">
        <v>1722</v>
      </c>
      <c r="D56" s="2"/>
      <c r="E56" s="2"/>
    </row>
    <row r="57" spans="1:5" ht="12.75" customHeight="1" x14ac:dyDescent="0.2">
      <c r="A57" t="s">
        <v>110</v>
      </c>
      <c r="B57" t="s">
        <v>111</v>
      </c>
      <c r="C57">
        <v>1375</v>
      </c>
      <c r="D57" s="2">
        <f>AVERAGE(C55:C57)</f>
        <v>1666.6666666666667</v>
      </c>
      <c r="E57" s="2">
        <f>STDEV(C55:C57)</f>
        <v>268.3138709298002</v>
      </c>
    </row>
    <row r="58" spans="1:5" ht="12.75" customHeight="1" x14ac:dyDescent="0.2">
      <c r="A58" t="s">
        <v>112</v>
      </c>
      <c r="B58" t="s">
        <v>113</v>
      </c>
      <c r="C58">
        <v>1016</v>
      </c>
      <c r="D58" s="2"/>
      <c r="E58" s="2"/>
    </row>
    <row r="59" spans="1:5" ht="12.75" customHeight="1" x14ac:dyDescent="0.2">
      <c r="A59" t="s">
        <v>114</v>
      </c>
      <c r="B59" t="s">
        <v>115</v>
      </c>
      <c r="C59">
        <v>813</v>
      </c>
      <c r="D59" s="2"/>
      <c r="E59" s="2"/>
    </row>
    <row r="60" spans="1:5" ht="12.75" customHeight="1" x14ac:dyDescent="0.2">
      <c r="A60" t="s">
        <v>116</v>
      </c>
      <c r="B60" t="s">
        <v>117</v>
      </c>
      <c r="C60">
        <v>878</v>
      </c>
      <c r="D60" s="2">
        <f>AVERAGE(C58:C60)</f>
        <v>902.33333333333337</v>
      </c>
      <c r="E60" s="2">
        <f>STDEV(C58:C60)</f>
        <v>103.66452302178087</v>
      </c>
    </row>
    <row r="61" spans="1:5" ht="12.75" customHeight="1" x14ac:dyDescent="0.2">
      <c r="A61" t="s">
        <v>22</v>
      </c>
      <c r="B61" t="s">
        <v>118</v>
      </c>
      <c r="C61">
        <v>751</v>
      </c>
      <c r="D61" s="2"/>
      <c r="E61" s="2"/>
    </row>
    <row r="62" spans="1:5" ht="12.75" customHeight="1" x14ac:dyDescent="0.2">
      <c r="A62" t="s">
        <v>119</v>
      </c>
      <c r="B62" t="s">
        <v>120</v>
      </c>
      <c r="C62">
        <v>477</v>
      </c>
      <c r="D62" s="2"/>
      <c r="E62" s="2"/>
    </row>
    <row r="63" spans="1:5" ht="12.75" customHeight="1" x14ac:dyDescent="0.2">
      <c r="A63" t="s">
        <v>121</v>
      </c>
      <c r="B63" t="s">
        <v>122</v>
      </c>
      <c r="C63">
        <v>504</v>
      </c>
      <c r="D63" s="2"/>
      <c r="E63" s="2"/>
    </row>
    <row r="64" spans="1:5" ht="12.75" customHeight="1" x14ac:dyDescent="0.2">
      <c r="A64" t="s">
        <v>123</v>
      </c>
      <c r="B64" t="s">
        <v>124</v>
      </c>
      <c r="C64">
        <v>361</v>
      </c>
      <c r="D64" s="2">
        <f>AVERAGE(C62:C64)</f>
        <v>447.33333333333331</v>
      </c>
      <c r="E64" s="2">
        <f>STDEV(C62:C64)</f>
        <v>75.975873363412632</v>
      </c>
    </row>
    <row r="65" spans="1:5" ht="12.75" customHeight="1" x14ac:dyDescent="0.2">
      <c r="A65" t="s">
        <v>125</v>
      </c>
      <c r="B65" t="s">
        <v>126</v>
      </c>
      <c r="C65">
        <v>320</v>
      </c>
      <c r="D65" s="2"/>
      <c r="E65" s="2"/>
    </row>
    <row r="66" spans="1:5" ht="12.75" customHeight="1" x14ac:dyDescent="0.2">
      <c r="A66" t="s">
        <v>127</v>
      </c>
      <c r="B66" t="s">
        <v>128</v>
      </c>
      <c r="C66">
        <v>300</v>
      </c>
      <c r="D66" s="2"/>
      <c r="E66" s="2"/>
    </row>
    <row r="67" spans="1:5" ht="12.75" customHeight="1" x14ac:dyDescent="0.2">
      <c r="A67" t="s">
        <v>129</v>
      </c>
      <c r="B67" t="s">
        <v>130</v>
      </c>
      <c r="C67">
        <v>305</v>
      </c>
      <c r="D67" s="2">
        <f>AVERAGE(C65:C67)</f>
        <v>308.33333333333331</v>
      </c>
      <c r="E67" s="2">
        <f>STDEV(C65:C67)</f>
        <v>10.408329997330663</v>
      </c>
    </row>
    <row r="68" spans="1:5" ht="12.75" customHeight="1" x14ac:dyDescent="0.2">
      <c r="A68" t="s">
        <v>131</v>
      </c>
      <c r="B68" t="s">
        <v>132</v>
      </c>
      <c r="C68">
        <v>349</v>
      </c>
      <c r="D68" s="2"/>
      <c r="E68" s="2"/>
    </row>
    <row r="69" spans="1:5" ht="12.75" customHeight="1" x14ac:dyDescent="0.2">
      <c r="A69" t="s">
        <v>133</v>
      </c>
      <c r="B69" t="s">
        <v>134</v>
      </c>
      <c r="C69">
        <v>340</v>
      </c>
      <c r="D69" s="2"/>
      <c r="E69" s="2"/>
    </row>
    <row r="70" spans="1:5" ht="12.75" customHeight="1" x14ac:dyDescent="0.2">
      <c r="A70" t="s">
        <v>135</v>
      </c>
      <c r="B70" t="s">
        <v>136</v>
      </c>
      <c r="C70">
        <v>301</v>
      </c>
      <c r="D70" s="2">
        <f>AVERAGE(C68:C70)</f>
        <v>330</v>
      </c>
      <c r="E70" s="2">
        <f>STDEV(C68:C70)</f>
        <v>25.514701644346147</v>
      </c>
    </row>
    <row r="71" spans="1:5" ht="12.75" customHeight="1" x14ac:dyDescent="0.2">
      <c r="A71" t="s">
        <v>22</v>
      </c>
      <c r="B71" t="s">
        <v>137</v>
      </c>
      <c r="C71">
        <v>302</v>
      </c>
      <c r="D71" s="2"/>
      <c r="E71" s="2"/>
    </row>
    <row r="72" spans="1:5" ht="12.75" customHeight="1" x14ac:dyDescent="0.2">
      <c r="A72" t="s">
        <v>138</v>
      </c>
      <c r="B72" t="s">
        <v>139</v>
      </c>
      <c r="C72">
        <v>1861</v>
      </c>
      <c r="D72" s="2"/>
      <c r="E72" s="2"/>
    </row>
    <row r="73" spans="1:5" ht="12.75" customHeight="1" x14ac:dyDescent="0.2">
      <c r="A73" t="s">
        <v>140</v>
      </c>
      <c r="B73" t="s">
        <v>141</v>
      </c>
      <c r="C73">
        <v>1034</v>
      </c>
      <c r="D73" s="2"/>
      <c r="E73" s="2"/>
    </row>
    <row r="74" spans="1:5" ht="12.75" customHeight="1" x14ac:dyDescent="0.2">
      <c r="A74" t="s">
        <v>142</v>
      </c>
      <c r="B74" t="s">
        <v>143</v>
      </c>
      <c r="C74">
        <v>1893</v>
      </c>
      <c r="D74" s="2">
        <f>AVERAGE(C72:C74)</f>
        <v>1596</v>
      </c>
      <c r="E74" s="2">
        <f>STDEV(C72:C74)</f>
        <v>486.96919820456816</v>
      </c>
    </row>
    <row r="75" spans="1:5" ht="12.75" customHeight="1" x14ac:dyDescent="0.2">
      <c r="A75" t="s">
        <v>144</v>
      </c>
      <c r="B75" t="s">
        <v>145</v>
      </c>
      <c r="C75">
        <v>665</v>
      </c>
      <c r="D75" s="2"/>
      <c r="E75" s="2"/>
    </row>
    <row r="76" spans="1:5" ht="12.75" customHeight="1" x14ac:dyDescent="0.2">
      <c r="A76" t="s">
        <v>146</v>
      </c>
      <c r="B76" t="s">
        <v>147</v>
      </c>
      <c r="C76">
        <v>662</v>
      </c>
      <c r="D76" s="2"/>
      <c r="E76" s="2"/>
    </row>
    <row r="77" spans="1:5" ht="12.75" customHeight="1" x14ac:dyDescent="0.2">
      <c r="A77" t="s">
        <v>148</v>
      </c>
      <c r="B77" t="s">
        <v>149</v>
      </c>
      <c r="C77">
        <v>589</v>
      </c>
      <c r="D77" s="2">
        <f>AVERAGE(C75:C77)</f>
        <v>638.66666666666663</v>
      </c>
      <c r="E77" s="2">
        <f>STDEV(C75:C77)</f>
        <v>43.038742236888538</v>
      </c>
    </row>
    <row r="78" spans="1:5" ht="12.75" customHeight="1" x14ac:dyDescent="0.2">
      <c r="A78" t="s">
        <v>150</v>
      </c>
      <c r="B78" t="s">
        <v>151</v>
      </c>
      <c r="C78">
        <v>359</v>
      </c>
      <c r="D78" s="2"/>
      <c r="E78" s="2"/>
    </row>
    <row r="79" spans="1:5" ht="12.75" customHeight="1" x14ac:dyDescent="0.2">
      <c r="A79" t="s">
        <v>152</v>
      </c>
      <c r="B79" t="s">
        <v>153</v>
      </c>
      <c r="C79">
        <v>375</v>
      </c>
      <c r="D79" s="2"/>
      <c r="E79" s="2"/>
    </row>
    <row r="80" spans="1:5" ht="12.75" customHeight="1" x14ac:dyDescent="0.2">
      <c r="A80" t="s">
        <v>154</v>
      </c>
      <c r="B80" t="s">
        <v>155</v>
      </c>
      <c r="C80">
        <v>342</v>
      </c>
      <c r="D80" s="2">
        <f>AVERAGE(C78:C80)</f>
        <v>358.66666666666669</v>
      </c>
      <c r="E80" s="2">
        <f>STDEV(C78:C80)</f>
        <v>16.502525059315417</v>
      </c>
    </row>
    <row r="81" spans="1:5" ht="12.75" customHeight="1" x14ac:dyDescent="0.2">
      <c r="D81" s="2"/>
      <c r="E81" s="2"/>
    </row>
    <row r="82" spans="1:5" ht="12.75" customHeight="1" x14ac:dyDescent="0.2">
      <c r="A82" s="32" t="s">
        <v>156</v>
      </c>
      <c r="B82" t="s">
        <v>5</v>
      </c>
      <c r="C82" s="32" t="s">
        <v>157</v>
      </c>
      <c r="D82" s="2"/>
      <c r="E82" s="2"/>
    </row>
    <row r="83" spans="1:5" x14ac:dyDescent="0.2">
      <c r="A83" s="32" t="s">
        <v>158</v>
      </c>
      <c r="B83" t="s">
        <v>7</v>
      </c>
      <c r="C83" s="32" t="s">
        <v>157</v>
      </c>
      <c r="D83" s="2"/>
      <c r="E83" s="2"/>
    </row>
    <row r="84" spans="1:5" x14ac:dyDescent="0.2">
      <c r="A84" s="32" t="s">
        <v>159</v>
      </c>
      <c r="B84" t="s">
        <v>9</v>
      </c>
      <c r="C84">
        <v>300</v>
      </c>
      <c r="D84" s="2">
        <f>AVERAGE(C82:C84)</f>
        <v>300</v>
      </c>
      <c r="E84" s="2"/>
    </row>
    <row r="85" spans="1:5" x14ac:dyDescent="0.2">
      <c r="A85" s="32" t="s">
        <v>160</v>
      </c>
      <c r="B85" t="s">
        <v>11</v>
      </c>
      <c r="C85">
        <v>895</v>
      </c>
      <c r="D85" s="2"/>
      <c r="E85" s="2"/>
    </row>
    <row r="86" spans="1:5" x14ac:dyDescent="0.2">
      <c r="A86" s="32" t="s">
        <v>161</v>
      </c>
      <c r="B86" t="s">
        <v>13</v>
      </c>
      <c r="C86">
        <v>596</v>
      </c>
      <c r="D86" s="2"/>
      <c r="E86" s="2"/>
    </row>
    <row r="87" spans="1:5" x14ac:dyDescent="0.2">
      <c r="A87" s="32" t="s">
        <v>162</v>
      </c>
      <c r="B87" t="s">
        <v>15</v>
      </c>
      <c r="C87">
        <v>259</v>
      </c>
      <c r="D87" s="2">
        <f>AVERAGE(C85:C87)</f>
        <v>583.33333333333337</v>
      </c>
      <c r="E87" s="2">
        <f>STDEV(C85:C87)</f>
        <v>318.1891471017409</v>
      </c>
    </row>
    <row r="88" spans="1:5" x14ac:dyDescent="0.2">
      <c r="A88" s="32" t="s">
        <v>163</v>
      </c>
      <c r="B88" t="s">
        <v>17</v>
      </c>
      <c r="C88">
        <v>361</v>
      </c>
      <c r="D88" s="2"/>
      <c r="E88" s="2"/>
    </row>
    <row r="89" spans="1:5" x14ac:dyDescent="0.2">
      <c r="A89" s="32" t="s">
        <v>164</v>
      </c>
      <c r="B89" t="s">
        <v>19</v>
      </c>
      <c r="C89">
        <v>248</v>
      </c>
      <c r="D89" s="2"/>
      <c r="E89" s="2"/>
    </row>
    <row r="90" spans="1:5" x14ac:dyDescent="0.2">
      <c r="A90" s="32" t="s">
        <v>165</v>
      </c>
      <c r="B90" t="s">
        <v>21</v>
      </c>
      <c r="C90">
        <v>325</v>
      </c>
      <c r="D90" s="2">
        <f>AVERAGE(C88:C90)</f>
        <v>311.33333333333331</v>
      </c>
      <c r="E90" s="2">
        <f>STDEV(C88:C90)</f>
        <v>57.726366015308315</v>
      </c>
    </row>
    <row r="91" spans="1:5" x14ac:dyDescent="0.2">
      <c r="A91" s="32" t="s">
        <v>166</v>
      </c>
      <c r="B91" t="s">
        <v>167</v>
      </c>
      <c r="C91">
        <v>277</v>
      </c>
      <c r="D91" s="2"/>
      <c r="E91" s="2"/>
    </row>
    <row r="92" spans="1:5" x14ac:dyDescent="0.2">
      <c r="A92" s="32" t="s">
        <v>168</v>
      </c>
      <c r="B92" t="s">
        <v>169</v>
      </c>
      <c r="C92">
        <v>446</v>
      </c>
      <c r="D92" s="2"/>
      <c r="E92" s="2"/>
    </row>
    <row r="93" spans="1:5" x14ac:dyDescent="0.2">
      <c r="A93" s="32" t="s">
        <v>170</v>
      </c>
      <c r="B93" t="s">
        <v>171</v>
      </c>
      <c r="C93">
        <v>365</v>
      </c>
      <c r="D93" s="2">
        <f>AVERAGE(C91:C93)</f>
        <v>362.66666666666669</v>
      </c>
      <c r="E93" s="2">
        <f>STDEV(C91:C93)</f>
        <v>84.524158282312058</v>
      </c>
    </row>
    <row r="94" spans="1:5" x14ac:dyDescent="0.2">
      <c r="A94" s="32" t="s">
        <v>172</v>
      </c>
      <c r="B94" t="s">
        <v>173</v>
      </c>
      <c r="C94">
        <v>215</v>
      </c>
      <c r="D94" s="2"/>
      <c r="E94" s="2"/>
    </row>
    <row r="95" spans="1:5" x14ac:dyDescent="0.2">
      <c r="A95" s="32" t="s">
        <v>174</v>
      </c>
      <c r="B95" t="s">
        <v>175</v>
      </c>
      <c r="C95">
        <v>214</v>
      </c>
      <c r="D95" s="2"/>
      <c r="E95" s="2"/>
    </row>
    <row r="96" spans="1:5" x14ac:dyDescent="0.2">
      <c r="A96" s="32" t="s">
        <v>176</v>
      </c>
      <c r="B96" t="s">
        <v>177</v>
      </c>
      <c r="C96">
        <v>215</v>
      </c>
      <c r="D96" s="2">
        <f>AVERAGE(C94:C96)</f>
        <v>214.66666666666666</v>
      </c>
      <c r="E96" s="2">
        <f>STDEV(C94:C96)</f>
        <v>0.57735026918962584</v>
      </c>
    </row>
    <row r="97" spans="1:5" x14ac:dyDescent="0.2">
      <c r="A97" s="32" t="s">
        <v>178</v>
      </c>
      <c r="B97" t="s">
        <v>179</v>
      </c>
      <c r="C97">
        <v>734</v>
      </c>
      <c r="D97" s="2"/>
      <c r="E97" s="2"/>
    </row>
    <row r="98" spans="1:5" x14ac:dyDescent="0.2">
      <c r="A98" s="32" t="s">
        <v>180</v>
      </c>
      <c r="B98" t="s">
        <v>181</v>
      </c>
      <c r="C98">
        <v>467</v>
      </c>
      <c r="D98" s="2"/>
      <c r="E98" s="2"/>
    </row>
    <row r="99" spans="1:5" x14ac:dyDescent="0.2">
      <c r="A99" s="32" t="s">
        <v>182</v>
      </c>
      <c r="B99" t="s">
        <v>183</v>
      </c>
      <c r="C99">
        <v>536</v>
      </c>
      <c r="D99" s="2">
        <f>AVERAGE(C97:C99)</f>
        <v>579</v>
      </c>
      <c r="E99" s="2">
        <f>STDEV(C97:C99)</f>
        <v>138.59653675326811</v>
      </c>
    </row>
    <row r="100" spans="1:5" x14ac:dyDescent="0.2">
      <c r="A100" s="32" t="s">
        <v>184</v>
      </c>
      <c r="B100" t="s">
        <v>185</v>
      </c>
      <c r="C100">
        <v>345</v>
      </c>
      <c r="D100" s="2"/>
      <c r="E100" s="2"/>
    </row>
    <row r="101" spans="1:5" x14ac:dyDescent="0.2">
      <c r="A101" s="32" t="s">
        <v>186</v>
      </c>
      <c r="B101" t="s">
        <v>187</v>
      </c>
      <c r="C101">
        <v>331</v>
      </c>
      <c r="D101" s="2"/>
      <c r="E101" s="2"/>
    </row>
    <row r="102" spans="1:5" x14ac:dyDescent="0.2">
      <c r="A102" s="32" t="s">
        <v>188</v>
      </c>
      <c r="B102" t="s">
        <v>189</v>
      </c>
      <c r="C102">
        <v>313</v>
      </c>
      <c r="D102" s="2">
        <f>AVERAGE(C100:C102)</f>
        <v>329.66666666666669</v>
      </c>
      <c r="E102" s="2">
        <f>STDEV(C100:C102)</f>
        <v>16.041612554021285</v>
      </c>
    </row>
    <row r="103" spans="1:5" x14ac:dyDescent="0.2">
      <c r="A103" s="32" t="s">
        <v>190</v>
      </c>
      <c r="B103" t="s">
        <v>191</v>
      </c>
      <c r="C103">
        <v>640</v>
      </c>
      <c r="D103" s="2"/>
      <c r="E103" s="2"/>
    </row>
    <row r="104" spans="1:5" x14ac:dyDescent="0.2">
      <c r="A104" s="32" t="s">
        <v>192</v>
      </c>
      <c r="B104" t="s">
        <v>193</v>
      </c>
      <c r="C104">
        <v>642</v>
      </c>
      <c r="D104" s="2"/>
      <c r="E104" s="2"/>
    </row>
    <row r="105" spans="1:5" x14ac:dyDescent="0.2">
      <c r="A105" s="32" t="s">
        <v>194</v>
      </c>
      <c r="B105" t="s">
        <v>195</v>
      </c>
      <c r="C105">
        <v>571</v>
      </c>
      <c r="D105" s="2">
        <f>AVERAGE(C103:C105)</f>
        <v>617.66666666666663</v>
      </c>
      <c r="E105" s="2">
        <f>STDEV(C103:C105)</f>
        <v>40.426888741694349</v>
      </c>
    </row>
    <row r="106" spans="1:5" x14ac:dyDescent="0.2">
      <c r="A106" s="32" t="s">
        <v>22</v>
      </c>
      <c r="B106" t="s">
        <v>196</v>
      </c>
      <c r="C106">
        <v>635</v>
      </c>
      <c r="D106" s="2"/>
      <c r="E106" s="2"/>
    </row>
    <row r="107" spans="1:5" x14ac:dyDescent="0.2">
      <c r="D107" s="1"/>
      <c r="E107" s="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/>
  </sheetViews>
  <sheetFormatPr defaultRowHeight="12.75" x14ac:dyDescent="0.2"/>
  <cols>
    <col min="2" max="2" width="28.85546875" bestFit="1" customWidth="1"/>
    <col min="3" max="3" width="26.140625" bestFit="1" customWidth="1"/>
    <col min="4" max="4" width="12.42578125" bestFit="1" customWidth="1"/>
  </cols>
  <sheetData>
    <row r="1" spans="1:5" x14ac:dyDescent="0.2">
      <c r="A1" t="s">
        <v>424</v>
      </c>
      <c r="B1" t="s">
        <v>0</v>
      </c>
      <c r="C1" s="32" t="s">
        <v>1</v>
      </c>
      <c r="D1" s="32" t="s">
        <v>197</v>
      </c>
      <c r="E1" s="32" t="s">
        <v>3</v>
      </c>
    </row>
    <row r="2" spans="1:5" x14ac:dyDescent="0.2">
      <c r="B2" t="s">
        <v>198</v>
      </c>
      <c r="C2">
        <v>447</v>
      </c>
    </row>
    <row r="3" spans="1:5" x14ac:dyDescent="0.2">
      <c r="A3" t="s">
        <v>4</v>
      </c>
      <c r="B3" t="s">
        <v>199</v>
      </c>
      <c r="C3">
        <v>280</v>
      </c>
      <c r="D3" s="2"/>
      <c r="E3" s="2"/>
    </row>
    <row r="4" spans="1:5" x14ac:dyDescent="0.2">
      <c r="A4" t="s">
        <v>6</v>
      </c>
      <c r="B4" t="s">
        <v>200</v>
      </c>
      <c r="C4">
        <v>290</v>
      </c>
      <c r="D4" s="2"/>
      <c r="E4" s="2"/>
    </row>
    <row r="5" spans="1:5" x14ac:dyDescent="0.2">
      <c r="A5" t="s">
        <v>8</v>
      </c>
      <c r="B5" t="s">
        <v>201</v>
      </c>
      <c r="C5">
        <v>338</v>
      </c>
      <c r="D5" s="2">
        <f>AVERAGE(C3:C5)</f>
        <v>302.66666666666669</v>
      </c>
      <c r="E5" s="2">
        <f>STDEV(C3:C5)</f>
        <v>31.005375877955959</v>
      </c>
    </row>
    <row r="6" spans="1:5" x14ac:dyDescent="0.2">
      <c r="A6" t="s">
        <v>10</v>
      </c>
      <c r="B6" t="s">
        <v>202</v>
      </c>
      <c r="C6">
        <v>1711</v>
      </c>
      <c r="D6" s="2"/>
      <c r="E6" s="2"/>
    </row>
    <row r="7" spans="1:5" x14ac:dyDescent="0.2">
      <c r="A7" t="s">
        <v>12</v>
      </c>
      <c r="B7" t="s">
        <v>203</v>
      </c>
      <c r="C7">
        <v>1310</v>
      </c>
      <c r="D7" s="2"/>
      <c r="E7" s="2"/>
    </row>
    <row r="8" spans="1:5" x14ac:dyDescent="0.2">
      <c r="A8" t="s">
        <v>14</v>
      </c>
      <c r="B8" t="s">
        <v>204</v>
      </c>
      <c r="C8">
        <v>1691</v>
      </c>
      <c r="D8" s="2">
        <f>AVERAGE(C6:C8)</f>
        <v>1570.6666666666667</v>
      </c>
      <c r="E8" s="2">
        <f>STDEV(C6:C8)</f>
        <v>225.96533657473549</v>
      </c>
    </row>
    <row r="9" spans="1:5" x14ac:dyDescent="0.2">
      <c r="A9" t="s">
        <v>16</v>
      </c>
      <c r="B9" t="s">
        <v>205</v>
      </c>
      <c r="C9">
        <v>903</v>
      </c>
      <c r="D9" s="2"/>
      <c r="E9" s="2"/>
    </row>
    <row r="10" spans="1:5" x14ac:dyDescent="0.2">
      <c r="A10" t="s">
        <v>18</v>
      </c>
      <c r="B10" t="s">
        <v>206</v>
      </c>
      <c r="C10">
        <v>875</v>
      </c>
      <c r="D10" s="2"/>
      <c r="E10" s="2"/>
    </row>
    <row r="11" spans="1:5" x14ac:dyDescent="0.2">
      <c r="A11" t="s">
        <v>20</v>
      </c>
      <c r="B11" t="s">
        <v>207</v>
      </c>
      <c r="C11">
        <v>766</v>
      </c>
      <c r="D11" s="2">
        <f>AVERAGE(C9:C11)</f>
        <v>848</v>
      </c>
      <c r="E11" s="2">
        <f>STDEV(C9:C11)</f>
        <v>72.380936716790288</v>
      </c>
    </row>
    <row r="12" spans="1:5" x14ac:dyDescent="0.2">
      <c r="A12" t="s">
        <v>22</v>
      </c>
      <c r="B12" t="s">
        <v>208</v>
      </c>
      <c r="C12">
        <v>632</v>
      </c>
    </row>
    <row r="13" spans="1:5" x14ac:dyDescent="0.2">
      <c r="A13" t="s">
        <v>24</v>
      </c>
      <c r="B13" t="s">
        <v>209</v>
      </c>
      <c r="C13">
        <v>351</v>
      </c>
      <c r="D13" s="2"/>
      <c r="E13" s="2"/>
    </row>
    <row r="14" spans="1:5" x14ac:dyDescent="0.2">
      <c r="A14" t="s">
        <v>26</v>
      </c>
      <c r="B14" t="s">
        <v>210</v>
      </c>
      <c r="C14">
        <v>377</v>
      </c>
      <c r="D14" s="2"/>
      <c r="E14" s="2"/>
    </row>
    <row r="15" spans="1:5" x14ac:dyDescent="0.2">
      <c r="A15" t="s">
        <v>28</v>
      </c>
      <c r="B15" t="s">
        <v>211</v>
      </c>
      <c r="C15">
        <v>344</v>
      </c>
      <c r="D15" s="2">
        <f>AVERAGE(C13:C15)</f>
        <v>357.33333333333331</v>
      </c>
      <c r="E15" s="2">
        <f>STDEV(C13:C15)</f>
        <v>17.3877351409933</v>
      </c>
    </row>
    <row r="16" spans="1:5" x14ac:dyDescent="0.2">
      <c r="A16" t="s">
        <v>30</v>
      </c>
      <c r="B16" t="s">
        <v>212</v>
      </c>
      <c r="C16">
        <v>261</v>
      </c>
      <c r="D16" s="2"/>
      <c r="E16" s="2"/>
    </row>
    <row r="17" spans="1:5" x14ac:dyDescent="0.2">
      <c r="A17" t="s">
        <v>32</v>
      </c>
      <c r="B17" t="s">
        <v>213</v>
      </c>
      <c r="C17">
        <v>257</v>
      </c>
      <c r="D17" s="2"/>
      <c r="E17" s="2"/>
    </row>
    <row r="18" spans="1:5" x14ac:dyDescent="0.2">
      <c r="A18" t="s">
        <v>34</v>
      </c>
      <c r="B18" t="s">
        <v>214</v>
      </c>
      <c r="C18">
        <v>281</v>
      </c>
      <c r="D18" s="2">
        <f>AVERAGE(C16:C18)</f>
        <v>266.33333333333331</v>
      </c>
      <c r="E18" s="2">
        <f>STDEV(C16:C18)</f>
        <v>12.858201014657272</v>
      </c>
    </row>
    <row r="19" spans="1:5" x14ac:dyDescent="0.2">
      <c r="A19" t="s">
        <v>36</v>
      </c>
      <c r="B19" t="s">
        <v>215</v>
      </c>
      <c r="C19">
        <v>277</v>
      </c>
      <c r="D19" s="2"/>
      <c r="E19" s="2"/>
    </row>
    <row r="20" spans="1:5" x14ac:dyDescent="0.2">
      <c r="A20" t="s">
        <v>38</v>
      </c>
      <c r="B20" t="s">
        <v>216</v>
      </c>
      <c r="C20">
        <v>260</v>
      </c>
      <c r="D20" s="2"/>
      <c r="E20" s="2"/>
    </row>
    <row r="21" spans="1:5" x14ac:dyDescent="0.2">
      <c r="A21" t="s">
        <v>40</v>
      </c>
      <c r="B21" t="s">
        <v>217</v>
      </c>
      <c r="C21">
        <v>299</v>
      </c>
      <c r="D21" s="2">
        <f>AVERAGE(C19:C21)</f>
        <v>278.66666666666669</v>
      </c>
      <c r="E21" s="2">
        <f>STDEV(C19:C21)</f>
        <v>19.553345834749951</v>
      </c>
    </row>
    <row r="22" spans="1:5" x14ac:dyDescent="0.2">
      <c r="A22" t="s">
        <v>22</v>
      </c>
      <c r="B22" t="s">
        <v>218</v>
      </c>
      <c r="C22">
        <v>264</v>
      </c>
    </row>
    <row r="23" spans="1:5" x14ac:dyDescent="0.2">
      <c r="A23" t="s">
        <v>43</v>
      </c>
      <c r="B23" t="s">
        <v>219</v>
      </c>
      <c r="C23">
        <v>1994</v>
      </c>
      <c r="D23" s="2"/>
      <c r="E23" s="2"/>
    </row>
    <row r="24" spans="1:5" x14ac:dyDescent="0.2">
      <c r="A24" t="s">
        <v>45</v>
      </c>
      <c r="B24" t="s">
        <v>220</v>
      </c>
      <c r="C24">
        <v>2106</v>
      </c>
      <c r="D24" s="2"/>
      <c r="E24" s="2"/>
    </row>
    <row r="25" spans="1:5" x14ac:dyDescent="0.2">
      <c r="A25" t="s">
        <v>47</v>
      </c>
      <c r="B25" t="s">
        <v>221</v>
      </c>
      <c r="C25">
        <v>2121</v>
      </c>
      <c r="D25" s="2">
        <f>AVERAGE(C23:C25)</f>
        <v>2073.6666666666665</v>
      </c>
      <c r="E25" s="2">
        <f>STDEV(C23:C25)</f>
        <v>69.399807876775384</v>
      </c>
    </row>
    <row r="26" spans="1:5" x14ac:dyDescent="0.2">
      <c r="A26" t="s">
        <v>49</v>
      </c>
      <c r="B26" t="s">
        <v>222</v>
      </c>
      <c r="C26">
        <v>917</v>
      </c>
      <c r="D26" s="2"/>
      <c r="E26" s="2"/>
    </row>
    <row r="27" spans="1:5" x14ac:dyDescent="0.2">
      <c r="A27" t="s">
        <v>51</v>
      </c>
      <c r="B27" t="s">
        <v>223</v>
      </c>
      <c r="C27">
        <v>740</v>
      </c>
      <c r="D27" s="2"/>
      <c r="E27" s="2"/>
    </row>
    <row r="28" spans="1:5" x14ac:dyDescent="0.2">
      <c r="A28" t="s">
        <v>53</v>
      </c>
      <c r="B28" t="s">
        <v>224</v>
      </c>
      <c r="C28">
        <v>778</v>
      </c>
      <c r="D28" s="2">
        <f>AVERAGE(C26:C28)</f>
        <v>811.66666666666663</v>
      </c>
      <c r="E28" s="2">
        <f>STDEV(C26:C28)</f>
        <v>93.179039130768757</v>
      </c>
    </row>
    <row r="29" spans="1:5" x14ac:dyDescent="0.2">
      <c r="A29" t="s">
        <v>55</v>
      </c>
      <c r="B29" t="s">
        <v>225</v>
      </c>
      <c r="C29">
        <v>440</v>
      </c>
      <c r="D29" s="2"/>
      <c r="E29" s="2"/>
    </row>
    <row r="30" spans="1:5" x14ac:dyDescent="0.2">
      <c r="A30" t="s">
        <v>57</v>
      </c>
      <c r="B30" t="s">
        <v>226</v>
      </c>
      <c r="C30">
        <v>452</v>
      </c>
      <c r="D30" s="2"/>
      <c r="E30" s="2"/>
    </row>
    <row r="31" spans="1:5" x14ac:dyDescent="0.2">
      <c r="A31" t="s">
        <v>59</v>
      </c>
      <c r="B31" t="s">
        <v>227</v>
      </c>
      <c r="C31">
        <v>421</v>
      </c>
      <c r="D31" s="2">
        <f>AVERAGE(C29:C31)</f>
        <v>437.66666666666669</v>
      </c>
      <c r="E31" s="2">
        <f>STDEV(C29:C31)</f>
        <v>15.631165450257805</v>
      </c>
    </row>
    <row r="32" spans="1:5" x14ac:dyDescent="0.2">
      <c r="A32" t="s">
        <v>22</v>
      </c>
      <c r="B32" t="s">
        <v>228</v>
      </c>
      <c r="C32">
        <v>469</v>
      </c>
    </row>
    <row r="33" spans="1:5" x14ac:dyDescent="0.2">
      <c r="A33" t="s">
        <v>62</v>
      </c>
      <c r="B33" t="s">
        <v>229</v>
      </c>
      <c r="C33">
        <v>268</v>
      </c>
      <c r="D33" s="2"/>
      <c r="E33" s="2"/>
    </row>
    <row r="34" spans="1:5" x14ac:dyDescent="0.2">
      <c r="A34" t="s">
        <v>64</v>
      </c>
      <c r="B34" t="s">
        <v>230</v>
      </c>
      <c r="C34">
        <v>279</v>
      </c>
      <c r="D34" s="2"/>
      <c r="E34" s="2"/>
    </row>
    <row r="35" spans="1:5" x14ac:dyDescent="0.2">
      <c r="A35" t="s">
        <v>66</v>
      </c>
      <c r="B35" t="s">
        <v>231</v>
      </c>
      <c r="C35">
        <v>274</v>
      </c>
      <c r="D35" s="2">
        <f>AVERAGE(C33:C35)</f>
        <v>273.66666666666669</v>
      </c>
      <c r="E35" s="2">
        <f>STDEV(C33:C35)</f>
        <v>5.5075705472861021</v>
      </c>
    </row>
    <row r="36" spans="1:5" x14ac:dyDescent="0.2">
      <c r="A36" t="s">
        <v>68</v>
      </c>
      <c r="B36" t="s">
        <v>232</v>
      </c>
      <c r="C36">
        <v>316</v>
      </c>
      <c r="D36" s="2"/>
      <c r="E36" s="2"/>
    </row>
    <row r="37" spans="1:5" x14ac:dyDescent="0.2">
      <c r="A37" t="s">
        <v>70</v>
      </c>
      <c r="B37" t="s">
        <v>233</v>
      </c>
      <c r="C37">
        <v>347</v>
      </c>
      <c r="D37" s="2"/>
      <c r="E37" s="2"/>
    </row>
    <row r="38" spans="1:5" x14ac:dyDescent="0.2">
      <c r="A38" t="s">
        <v>72</v>
      </c>
      <c r="B38" t="s">
        <v>234</v>
      </c>
      <c r="C38">
        <v>355</v>
      </c>
      <c r="D38" s="2">
        <f>AVERAGE(C36:C38)</f>
        <v>339.33333333333331</v>
      </c>
      <c r="E38" s="2">
        <f>STDEV(C36:C38)</f>
        <v>20.599352740640501</v>
      </c>
    </row>
    <row r="39" spans="1:5" x14ac:dyDescent="0.2">
      <c r="A39" t="s">
        <v>74</v>
      </c>
      <c r="B39" t="s">
        <v>235</v>
      </c>
      <c r="C39">
        <v>2022</v>
      </c>
      <c r="D39" s="2"/>
      <c r="E39" s="2"/>
    </row>
    <row r="40" spans="1:5" x14ac:dyDescent="0.2">
      <c r="A40" t="s">
        <v>76</v>
      </c>
      <c r="B40" t="s">
        <v>236</v>
      </c>
      <c r="C40">
        <v>2103</v>
      </c>
      <c r="D40" s="2"/>
      <c r="E40" s="2"/>
    </row>
    <row r="41" spans="1:5" x14ac:dyDescent="0.2">
      <c r="A41" t="s">
        <v>78</v>
      </c>
      <c r="B41" t="s">
        <v>237</v>
      </c>
      <c r="C41">
        <v>2041</v>
      </c>
      <c r="D41" s="2">
        <f>AVERAGE(C39:C41)</f>
        <v>2055.3333333333335</v>
      </c>
      <c r="E41" s="2">
        <f>STDEV(C39:C41)</f>
        <v>42.359571921034963</v>
      </c>
    </row>
    <row r="42" spans="1:5" x14ac:dyDescent="0.2">
      <c r="A42" t="s">
        <v>22</v>
      </c>
      <c r="B42" t="s">
        <v>238</v>
      </c>
      <c r="C42">
        <v>509</v>
      </c>
    </row>
    <row r="43" spans="1:5" x14ac:dyDescent="0.2">
      <c r="A43" t="s">
        <v>81</v>
      </c>
      <c r="B43" t="s">
        <v>239</v>
      </c>
      <c r="C43">
        <v>764</v>
      </c>
      <c r="D43" s="2"/>
      <c r="E43" s="2"/>
    </row>
    <row r="44" spans="1:5" x14ac:dyDescent="0.2">
      <c r="A44" t="s">
        <v>83</v>
      </c>
      <c r="B44" t="s">
        <v>240</v>
      </c>
      <c r="C44">
        <v>911</v>
      </c>
      <c r="D44" s="2"/>
      <c r="E44" s="2"/>
    </row>
    <row r="45" spans="1:5" x14ac:dyDescent="0.2">
      <c r="A45" t="s">
        <v>85</v>
      </c>
      <c r="B45" t="s">
        <v>241</v>
      </c>
      <c r="C45">
        <v>900</v>
      </c>
      <c r="D45" s="2">
        <f>AVERAGE(C43:C45)</f>
        <v>858.33333333333337</v>
      </c>
      <c r="E45" s="2">
        <f>STDEV(C43:C45)</f>
        <v>81.879993486402611</v>
      </c>
    </row>
    <row r="46" spans="1:5" x14ac:dyDescent="0.2">
      <c r="A46" t="s">
        <v>87</v>
      </c>
      <c r="B46" t="s">
        <v>242</v>
      </c>
      <c r="C46">
        <v>581</v>
      </c>
      <c r="D46" s="2"/>
      <c r="E46" s="2"/>
    </row>
    <row r="47" spans="1:5" x14ac:dyDescent="0.2">
      <c r="A47" t="s">
        <v>89</v>
      </c>
      <c r="B47" t="s">
        <v>243</v>
      </c>
      <c r="C47">
        <v>683</v>
      </c>
      <c r="D47" s="2"/>
      <c r="E47" s="2"/>
    </row>
    <row r="48" spans="1:5" x14ac:dyDescent="0.2">
      <c r="A48" t="s">
        <v>91</v>
      </c>
      <c r="B48" t="s">
        <v>244</v>
      </c>
      <c r="C48">
        <v>496</v>
      </c>
      <c r="D48" s="2">
        <f>AVERAGE(C46:C48)</f>
        <v>586.66666666666663</v>
      </c>
      <c r="E48" s="2">
        <f>STDEV(C46:C48)</f>
        <v>93.628699303863627</v>
      </c>
    </row>
    <row r="49" spans="1:5" x14ac:dyDescent="0.2">
      <c r="A49" t="s">
        <v>93</v>
      </c>
      <c r="B49" t="s">
        <v>245</v>
      </c>
      <c r="C49">
        <v>290</v>
      </c>
      <c r="D49" s="2"/>
      <c r="E49" s="2"/>
    </row>
    <row r="50" spans="1:5" x14ac:dyDescent="0.2">
      <c r="A50" t="s">
        <v>95</v>
      </c>
      <c r="B50" t="s">
        <v>246</v>
      </c>
      <c r="C50">
        <v>294</v>
      </c>
      <c r="D50" s="2"/>
      <c r="E50" s="2"/>
    </row>
    <row r="51" spans="1:5" x14ac:dyDescent="0.2">
      <c r="A51" t="s">
        <v>97</v>
      </c>
      <c r="B51" t="s">
        <v>247</v>
      </c>
      <c r="C51">
        <v>297</v>
      </c>
      <c r="D51" s="2">
        <f>AVERAGE(C49:C51)</f>
        <v>293.66666666666669</v>
      </c>
      <c r="E51" s="2">
        <f>STDEV(C49:C51)</f>
        <v>3.5118845842842461</v>
      </c>
    </row>
    <row r="52" spans="1:5" x14ac:dyDescent="0.2">
      <c r="A52" t="s">
        <v>22</v>
      </c>
      <c r="B52" t="s">
        <v>248</v>
      </c>
      <c r="C52">
        <v>411</v>
      </c>
    </row>
    <row r="53" spans="1:5" x14ac:dyDescent="0.2">
      <c r="A53" t="s">
        <v>100</v>
      </c>
      <c r="B53" t="s">
        <v>249</v>
      </c>
      <c r="C53">
        <v>286</v>
      </c>
      <c r="D53" s="2"/>
      <c r="E53" s="2"/>
    </row>
    <row r="54" spans="1:5" x14ac:dyDescent="0.2">
      <c r="A54" t="s">
        <v>102</v>
      </c>
      <c r="B54" t="s">
        <v>250</v>
      </c>
      <c r="C54">
        <v>281</v>
      </c>
      <c r="D54" s="2"/>
      <c r="E54" s="2"/>
    </row>
    <row r="55" spans="1:5" x14ac:dyDescent="0.2">
      <c r="A55" t="s">
        <v>104</v>
      </c>
      <c r="B55" t="s">
        <v>251</v>
      </c>
      <c r="C55">
        <v>877</v>
      </c>
      <c r="D55" s="2">
        <f>AVERAGE(C53:C55)</f>
        <v>481.33333333333331</v>
      </c>
      <c r="E55" s="2">
        <f>STDEV(C53:C55)</f>
        <v>342.66650453952064</v>
      </c>
    </row>
    <row r="56" spans="1:5" x14ac:dyDescent="0.2">
      <c r="A56" t="s">
        <v>106</v>
      </c>
      <c r="B56" t="s">
        <v>252</v>
      </c>
      <c r="C56">
        <v>3439</v>
      </c>
      <c r="D56" s="2"/>
      <c r="E56" s="2"/>
    </row>
    <row r="57" spans="1:5" x14ac:dyDescent="0.2">
      <c r="A57" t="s">
        <v>108</v>
      </c>
      <c r="B57" t="s">
        <v>253</v>
      </c>
      <c r="C57">
        <v>3069</v>
      </c>
      <c r="D57" s="2"/>
      <c r="E57" s="2"/>
    </row>
    <row r="58" spans="1:5" x14ac:dyDescent="0.2">
      <c r="A58" t="s">
        <v>110</v>
      </c>
      <c r="B58" t="s">
        <v>254</v>
      </c>
      <c r="C58">
        <v>1908</v>
      </c>
      <c r="D58" s="2">
        <f>AVERAGE(C56:C58)</f>
        <v>2805.3333333333335</v>
      </c>
      <c r="E58" s="2">
        <f>STDEV(C56:C58)</f>
        <v>798.83060365344909</v>
      </c>
    </row>
    <row r="59" spans="1:5" x14ac:dyDescent="0.2">
      <c r="A59" t="s">
        <v>112</v>
      </c>
      <c r="B59" t="s">
        <v>255</v>
      </c>
      <c r="C59">
        <v>809</v>
      </c>
      <c r="D59" s="2"/>
      <c r="E59" s="2"/>
    </row>
    <row r="60" spans="1:5" x14ac:dyDescent="0.2">
      <c r="A60" t="s">
        <v>114</v>
      </c>
      <c r="B60" t="s">
        <v>256</v>
      </c>
      <c r="C60">
        <v>788</v>
      </c>
      <c r="D60" s="2"/>
      <c r="E60" s="2"/>
    </row>
    <row r="61" spans="1:5" x14ac:dyDescent="0.2">
      <c r="A61" t="s">
        <v>116</v>
      </c>
      <c r="B61" t="s">
        <v>257</v>
      </c>
      <c r="C61">
        <v>762</v>
      </c>
      <c r="D61" s="2">
        <f>AVERAGE(C59:C61)</f>
        <v>786.33333333333337</v>
      </c>
      <c r="E61" s="2">
        <f>STDEV(C59:C61)</f>
        <v>23.544284515213736</v>
      </c>
    </row>
    <row r="62" spans="1:5" x14ac:dyDescent="0.2">
      <c r="A62" t="s">
        <v>22</v>
      </c>
      <c r="B62" t="s">
        <v>258</v>
      </c>
      <c r="C62">
        <v>563</v>
      </c>
    </row>
    <row r="63" spans="1:5" x14ac:dyDescent="0.2">
      <c r="A63" t="s">
        <v>119</v>
      </c>
      <c r="B63" t="s">
        <v>259</v>
      </c>
      <c r="C63">
        <v>682</v>
      </c>
      <c r="D63" s="2"/>
      <c r="E63" s="2"/>
    </row>
    <row r="64" spans="1:5" x14ac:dyDescent="0.2">
      <c r="A64" t="s">
        <v>121</v>
      </c>
      <c r="B64" t="s">
        <v>260</v>
      </c>
      <c r="C64">
        <v>567</v>
      </c>
      <c r="D64" s="2"/>
      <c r="E64" s="2"/>
    </row>
    <row r="65" spans="1:5" x14ac:dyDescent="0.2">
      <c r="A65" t="s">
        <v>123</v>
      </c>
      <c r="B65" t="s">
        <v>261</v>
      </c>
      <c r="C65">
        <v>657</v>
      </c>
      <c r="D65" s="2">
        <f>AVERAGE(C63:C65)</f>
        <v>635.33333333333337</v>
      </c>
      <c r="E65" s="2">
        <f>STDEV(C63:C65)</f>
        <v>60.484157705413516</v>
      </c>
    </row>
    <row r="66" spans="1:5" x14ac:dyDescent="0.2">
      <c r="A66" t="s">
        <v>125</v>
      </c>
      <c r="B66" t="s">
        <v>262</v>
      </c>
      <c r="C66">
        <v>258</v>
      </c>
      <c r="D66" s="2"/>
      <c r="E66" s="2"/>
    </row>
    <row r="67" spans="1:5" x14ac:dyDescent="0.2">
      <c r="A67" t="s">
        <v>127</v>
      </c>
      <c r="B67" t="s">
        <v>263</v>
      </c>
      <c r="C67">
        <v>277</v>
      </c>
      <c r="D67" s="2"/>
      <c r="E67" s="2"/>
    </row>
    <row r="68" spans="1:5" x14ac:dyDescent="0.2">
      <c r="A68" t="s">
        <v>129</v>
      </c>
      <c r="B68" t="s">
        <v>264</v>
      </c>
      <c r="C68">
        <v>290</v>
      </c>
      <c r="D68" s="2">
        <f>AVERAGE(C66:C68)</f>
        <v>275</v>
      </c>
      <c r="E68" s="2">
        <f>STDEV(C66:C68)</f>
        <v>16.093476939431081</v>
      </c>
    </row>
    <row r="69" spans="1:5" x14ac:dyDescent="0.2">
      <c r="A69" t="s">
        <v>131</v>
      </c>
      <c r="B69" t="s">
        <v>265</v>
      </c>
      <c r="C69">
        <v>273</v>
      </c>
      <c r="D69" s="2"/>
      <c r="E69" s="2"/>
    </row>
    <row r="70" spans="1:5" x14ac:dyDescent="0.2">
      <c r="A70" t="s">
        <v>133</v>
      </c>
      <c r="B70" t="s">
        <v>266</v>
      </c>
      <c r="C70">
        <v>262</v>
      </c>
      <c r="D70" s="2"/>
      <c r="E70" s="2"/>
    </row>
    <row r="71" spans="1:5" x14ac:dyDescent="0.2">
      <c r="A71" t="s">
        <v>135</v>
      </c>
      <c r="B71" t="s">
        <v>267</v>
      </c>
      <c r="C71">
        <v>270</v>
      </c>
      <c r="D71" s="2">
        <f>AVERAGE(C69:C71)</f>
        <v>268.33333333333331</v>
      </c>
      <c r="E71" s="2">
        <f>STDEV(C69:C71)</f>
        <v>5.6862407030773268</v>
      </c>
    </row>
    <row r="72" spans="1:5" x14ac:dyDescent="0.2">
      <c r="A72" t="s">
        <v>22</v>
      </c>
      <c r="B72" t="s">
        <v>268</v>
      </c>
      <c r="C72">
        <v>248</v>
      </c>
    </row>
    <row r="73" spans="1:5" x14ac:dyDescent="0.2">
      <c r="A73" t="s">
        <v>138</v>
      </c>
      <c r="B73" t="s">
        <v>269</v>
      </c>
      <c r="C73">
        <v>3086</v>
      </c>
      <c r="D73" s="2"/>
      <c r="E73" s="2"/>
    </row>
    <row r="74" spans="1:5" x14ac:dyDescent="0.2">
      <c r="A74" t="s">
        <v>140</v>
      </c>
      <c r="B74" t="s">
        <v>270</v>
      </c>
      <c r="C74">
        <v>3286</v>
      </c>
      <c r="D74" s="2"/>
      <c r="E74" s="2"/>
    </row>
    <row r="75" spans="1:5" x14ac:dyDescent="0.2">
      <c r="A75" t="s">
        <v>142</v>
      </c>
      <c r="B75" t="s">
        <v>271</v>
      </c>
      <c r="C75">
        <v>3217</v>
      </c>
      <c r="D75" s="2">
        <f>AVERAGE(C73:C75)</f>
        <v>3196.3333333333335</v>
      </c>
      <c r="E75" s="2">
        <f>STDEV(C73:C75)</f>
        <v>101.58904140375247</v>
      </c>
    </row>
    <row r="76" spans="1:5" x14ac:dyDescent="0.2">
      <c r="A76" t="s">
        <v>144</v>
      </c>
      <c r="B76" t="s">
        <v>272</v>
      </c>
      <c r="C76">
        <v>795</v>
      </c>
      <c r="D76" s="2"/>
      <c r="E76" s="2"/>
    </row>
    <row r="77" spans="1:5" x14ac:dyDescent="0.2">
      <c r="A77" t="s">
        <v>146</v>
      </c>
      <c r="B77" t="s">
        <v>273</v>
      </c>
      <c r="C77">
        <v>805</v>
      </c>
      <c r="D77" s="2"/>
      <c r="E77" s="2"/>
    </row>
    <row r="78" spans="1:5" x14ac:dyDescent="0.2">
      <c r="A78" t="s">
        <v>148</v>
      </c>
      <c r="B78" t="s">
        <v>274</v>
      </c>
      <c r="C78">
        <v>1070</v>
      </c>
      <c r="D78" s="2">
        <f>AVERAGE(C76:C78)</f>
        <v>890</v>
      </c>
      <c r="E78" s="2">
        <f>STDEV(C76:C78)</f>
        <v>155.96473960482223</v>
      </c>
    </row>
    <row r="79" spans="1:5" x14ac:dyDescent="0.2">
      <c r="A79" t="s">
        <v>150</v>
      </c>
      <c r="B79" t="s">
        <v>275</v>
      </c>
      <c r="C79">
        <v>906</v>
      </c>
      <c r="D79" s="2"/>
      <c r="E79" s="2"/>
    </row>
    <row r="80" spans="1:5" x14ac:dyDescent="0.2">
      <c r="A80" t="s">
        <v>152</v>
      </c>
      <c r="B80" t="s">
        <v>276</v>
      </c>
      <c r="C80">
        <v>681</v>
      </c>
      <c r="D80" s="2"/>
      <c r="E80" s="2"/>
    </row>
    <row r="81" spans="1:5" x14ac:dyDescent="0.2">
      <c r="A81" t="s">
        <v>154</v>
      </c>
      <c r="B81" t="s">
        <v>277</v>
      </c>
      <c r="C81">
        <v>466</v>
      </c>
      <c r="D81" s="2">
        <f>AVERAGE(C79:C81)</f>
        <v>684.33333333333337</v>
      </c>
      <c r="E81" s="2">
        <f>STDEV(C79:C81)</f>
        <v>220.01893857878093</v>
      </c>
    </row>
    <row r="82" spans="1:5" x14ac:dyDescent="0.2">
      <c r="A82" s="32" t="s">
        <v>278</v>
      </c>
      <c r="B82" t="s">
        <v>279</v>
      </c>
      <c r="C82">
        <v>446</v>
      </c>
    </row>
    <row r="83" spans="1:5" x14ac:dyDescent="0.2">
      <c r="A83" s="32" t="s">
        <v>156</v>
      </c>
      <c r="B83" t="s">
        <v>280</v>
      </c>
      <c r="C83">
        <v>1657</v>
      </c>
      <c r="D83" s="2"/>
      <c r="E83" s="2"/>
    </row>
    <row r="84" spans="1:5" x14ac:dyDescent="0.2">
      <c r="A84" s="32" t="s">
        <v>158</v>
      </c>
      <c r="B84" t="s">
        <v>281</v>
      </c>
      <c r="C84">
        <v>946</v>
      </c>
      <c r="D84" s="2"/>
      <c r="E84" s="2"/>
    </row>
    <row r="85" spans="1:5" x14ac:dyDescent="0.2">
      <c r="A85" s="32" t="s">
        <v>159</v>
      </c>
      <c r="B85" t="s">
        <v>282</v>
      </c>
      <c r="C85">
        <v>253</v>
      </c>
      <c r="D85" s="2">
        <f>AVERAGE(C83:C85)</f>
        <v>952</v>
      </c>
      <c r="E85" s="2">
        <f>STDEV(C83:C85)</f>
        <v>702.01923050583162</v>
      </c>
    </row>
    <row r="86" spans="1:5" x14ac:dyDescent="0.2">
      <c r="A86" s="32" t="s">
        <v>160</v>
      </c>
      <c r="B86" t="s">
        <v>283</v>
      </c>
      <c r="C86">
        <v>1095</v>
      </c>
      <c r="D86" s="2"/>
      <c r="E86" s="2"/>
    </row>
    <row r="87" spans="1:5" x14ac:dyDescent="0.2">
      <c r="A87" s="32" t="s">
        <v>161</v>
      </c>
      <c r="B87" t="s">
        <v>284</v>
      </c>
      <c r="C87">
        <v>396</v>
      </c>
      <c r="D87" s="2"/>
      <c r="E87" s="2"/>
    </row>
    <row r="88" spans="1:5" x14ac:dyDescent="0.2">
      <c r="A88" s="32" t="s">
        <v>162</v>
      </c>
      <c r="B88" t="s">
        <v>285</v>
      </c>
      <c r="C88">
        <v>255</v>
      </c>
      <c r="D88" s="2">
        <f>AVERAGE(C86:C88)</f>
        <v>582</v>
      </c>
      <c r="E88" s="2">
        <f>STDEV(C86:C88)</f>
        <v>449.82996787675228</v>
      </c>
    </row>
    <row r="89" spans="1:5" x14ac:dyDescent="0.2">
      <c r="A89" s="32" t="s">
        <v>163</v>
      </c>
      <c r="B89" t="s">
        <v>286</v>
      </c>
      <c r="C89">
        <v>952</v>
      </c>
      <c r="D89" s="2"/>
      <c r="E89" s="2"/>
    </row>
    <row r="90" spans="1:5" x14ac:dyDescent="0.2">
      <c r="A90" s="32" t="s">
        <v>164</v>
      </c>
      <c r="B90" t="s">
        <v>287</v>
      </c>
      <c r="C90">
        <v>1089</v>
      </c>
      <c r="D90" s="2"/>
      <c r="E90" s="2"/>
    </row>
    <row r="91" spans="1:5" x14ac:dyDescent="0.2">
      <c r="A91" s="32" t="s">
        <v>165</v>
      </c>
      <c r="B91" t="s">
        <v>288</v>
      </c>
      <c r="C91">
        <v>1797</v>
      </c>
      <c r="D91" s="2">
        <f>AVERAGE(C89:C91)</f>
        <v>1279.3333333333333</v>
      </c>
      <c r="E91" s="2">
        <f>STDEV(C89:C91)</f>
        <v>453.51552711382823</v>
      </c>
    </row>
    <row r="92" spans="1:5" x14ac:dyDescent="0.2">
      <c r="A92" s="32" t="s">
        <v>166</v>
      </c>
      <c r="B92" t="s">
        <v>289</v>
      </c>
      <c r="C92">
        <v>663</v>
      </c>
      <c r="D92" s="2"/>
      <c r="E92" s="2"/>
    </row>
    <row r="93" spans="1:5" x14ac:dyDescent="0.2">
      <c r="A93" s="32" t="s">
        <v>168</v>
      </c>
      <c r="B93" t="s">
        <v>290</v>
      </c>
      <c r="C93">
        <v>450</v>
      </c>
      <c r="D93" s="2"/>
      <c r="E93" s="2"/>
    </row>
    <row r="94" spans="1:5" x14ac:dyDescent="0.2">
      <c r="A94" s="32" t="s">
        <v>170</v>
      </c>
      <c r="B94" t="s">
        <v>291</v>
      </c>
      <c r="C94">
        <v>2052</v>
      </c>
      <c r="D94" s="2">
        <f>AVERAGE(C92:C94)</f>
        <v>1055</v>
      </c>
      <c r="E94" s="2">
        <f>STDEV(C92:C94)</f>
        <v>869.97068916142223</v>
      </c>
    </row>
    <row r="95" spans="1:5" x14ac:dyDescent="0.2">
      <c r="A95" s="32" t="s">
        <v>172</v>
      </c>
      <c r="B95" t="s">
        <v>292</v>
      </c>
      <c r="C95">
        <v>787</v>
      </c>
      <c r="D95" s="2"/>
      <c r="E95" s="2"/>
    </row>
    <row r="96" spans="1:5" x14ac:dyDescent="0.2">
      <c r="A96" s="32" t="s">
        <v>174</v>
      </c>
      <c r="B96" t="s">
        <v>293</v>
      </c>
      <c r="C96">
        <v>1918</v>
      </c>
      <c r="D96" s="2"/>
      <c r="E96" s="2"/>
    </row>
    <row r="97" spans="1:5" x14ac:dyDescent="0.2">
      <c r="A97" s="32" t="s">
        <v>176</v>
      </c>
      <c r="B97" t="s">
        <v>294</v>
      </c>
      <c r="C97">
        <v>2704</v>
      </c>
      <c r="D97" s="2">
        <f>AVERAGE(C95:C97)</f>
        <v>1803</v>
      </c>
      <c r="E97" s="2">
        <f>STDEV(C95:C97)</f>
        <v>963.66020982501914</v>
      </c>
    </row>
    <row r="98" spans="1:5" x14ac:dyDescent="0.2">
      <c r="A98" s="32" t="s">
        <v>178</v>
      </c>
      <c r="B98" t="s">
        <v>295</v>
      </c>
      <c r="C98">
        <v>297</v>
      </c>
      <c r="D98" s="2"/>
      <c r="E98" s="2"/>
    </row>
    <row r="99" spans="1:5" x14ac:dyDescent="0.2">
      <c r="A99" s="32" t="s">
        <v>180</v>
      </c>
      <c r="B99" t="s">
        <v>296</v>
      </c>
      <c r="C99">
        <v>404</v>
      </c>
      <c r="D99" s="2"/>
      <c r="E99" s="2"/>
    </row>
    <row r="100" spans="1:5" x14ac:dyDescent="0.2">
      <c r="A100" s="32" t="s">
        <v>182</v>
      </c>
      <c r="B100" t="s">
        <v>297</v>
      </c>
      <c r="C100">
        <v>1190</v>
      </c>
      <c r="D100" s="2">
        <f>AVERAGE(C98:C100)</f>
        <v>630.33333333333337</v>
      </c>
      <c r="E100" s="2">
        <f>STDEV(C98:C100)</f>
        <v>487.62929909238778</v>
      </c>
    </row>
    <row r="101" spans="1:5" x14ac:dyDescent="0.2">
      <c r="A101" s="32" t="s">
        <v>278</v>
      </c>
      <c r="B101" t="s">
        <v>298</v>
      </c>
      <c r="C101">
        <v>882</v>
      </c>
    </row>
    <row r="102" spans="1:5" x14ac:dyDescent="0.2">
      <c r="A102" s="32" t="s">
        <v>299</v>
      </c>
      <c r="B102" t="s">
        <v>300</v>
      </c>
      <c r="C102">
        <v>331</v>
      </c>
      <c r="D102" s="2"/>
      <c r="E102" s="2"/>
    </row>
    <row r="103" spans="1:5" x14ac:dyDescent="0.2">
      <c r="A103" s="32" t="s">
        <v>301</v>
      </c>
      <c r="B103" t="s">
        <v>302</v>
      </c>
      <c r="C103">
        <v>286</v>
      </c>
      <c r="D103" s="2"/>
      <c r="E103" s="2"/>
    </row>
    <row r="104" spans="1:5" x14ac:dyDescent="0.2">
      <c r="A104" s="32" t="s">
        <v>303</v>
      </c>
      <c r="B104" t="s">
        <v>304</v>
      </c>
      <c r="C104">
        <v>498</v>
      </c>
      <c r="D104" s="2">
        <f>AVERAGE(C102:C104)</f>
        <v>371.66666666666669</v>
      </c>
      <c r="E104" s="2">
        <f>STDEV(C102:C104)</f>
        <v>111.69750817871159</v>
      </c>
    </row>
    <row r="105" spans="1:5" x14ac:dyDescent="0.2">
      <c r="A105" s="32" t="s">
        <v>305</v>
      </c>
      <c r="B105" t="s">
        <v>306</v>
      </c>
      <c r="C105">
        <v>393</v>
      </c>
      <c r="D105" s="2"/>
      <c r="E105" s="2"/>
    </row>
    <row r="106" spans="1:5" x14ac:dyDescent="0.2">
      <c r="A106" s="32" t="s">
        <v>307</v>
      </c>
      <c r="B106" t="s">
        <v>308</v>
      </c>
      <c r="C106">
        <v>528</v>
      </c>
      <c r="D106" s="2"/>
      <c r="E106" s="2"/>
    </row>
    <row r="107" spans="1:5" x14ac:dyDescent="0.2">
      <c r="A107" s="32" t="s">
        <v>309</v>
      </c>
      <c r="B107" t="s">
        <v>310</v>
      </c>
      <c r="C107">
        <v>1881</v>
      </c>
      <c r="D107" s="2">
        <f>AVERAGE(C105:C107)</f>
        <v>934</v>
      </c>
      <c r="E107" s="2">
        <f>STDEV(C105:C107)</f>
        <v>822.89914327334191</v>
      </c>
    </row>
    <row r="108" spans="1:5" x14ac:dyDescent="0.2">
      <c r="A108" s="32" t="s">
        <v>311</v>
      </c>
      <c r="B108" t="s">
        <v>312</v>
      </c>
      <c r="C108">
        <v>260</v>
      </c>
      <c r="D108" s="2"/>
      <c r="E108" s="2"/>
    </row>
    <row r="109" spans="1:5" x14ac:dyDescent="0.2">
      <c r="A109" s="32" t="s">
        <v>313</v>
      </c>
      <c r="B109" t="s">
        <v>314</v>
      </c>
      <c r="C109">
        <v>270</v>
      </c>
      <c r="D109" s="2"/>
      <c r="E109" s="2"/>
    </row>
    <row r="110" spans="1:5" x14ac:dyDescent="0.2">
      <c r="A110" s="32" t="s">
        <v>315</v>
      </c>
      <c r="B110" t="s">
        <v>316</v>
      </c>
      <c r="C110">
        <v>327</v>
      </c>
      <c r="D110" s="2">
        <f>AVERAGE(C108:C110)</f>
        <v>285.66666666666669</v>
      </c>
      <c r="E110" s="2">
        <f>STDEV(C108:C110)</f>
        <v>36.143233576055813</v>
      </c>
    </row>
    <row r="111" spans="1:5" x14ac:dyDescent="0.2">
      <c r="A111" s="32" t="s">
        <v>278</v>
      </c>
      <c r="B111" t="s">
        <v>317</v>
      </c>
      <c r="C111">
        <v>536</v>
      </c>
    </row>
    <row r="112" spans="1:5" x14ac:dyDescent="0.2">
      <c r="A112" s="32" t="s">
        <v>318</v>
      </c>
      <c r="B112" t="s">
        <v>319</v>
      </c>
      <c r="C112">
        <v>657</v>
      </c>
      <c r="D112" s="2"/>
      <c r="E112" s="2"/>
    </row>
    <row r="113" spans="1:5" x14ac:dyDescent="0.2">
      <c r="A113" s="32" t="s">
        <v>320</v>
      </c>
      <c r="B113" t="s">
        <v>321</v>
      </c>
      <c r="C113">
        <v>580</v>
      </c>
      <c r="D113" s="2"/>
      <c r="E113" s="2"/>
    </row>
    <row r="114" spans="1:5" x14ac:dyDescent="0.2">
      <c r="A114" s="32" t="s">
        <v>322</v>
      </c>
      <c r="B114" t="s">
        <v>323</v>
      </c>
      <c r="C114">
        <v>1490</v>
      </c>
      <c r="D114" s="2">
        <f>AVERAGE(C112:C114)</f>
        <v>909</v>
      </c>
      <c r="E114" s="2">
        <f>STDEV(C112:C114)</f>
        <v>504.63154875611968</v>
      </c>
    </row>
    <row r="115" spans="1:5" x14ac:dyDescent="0.2">
      <c r="A115" s="32" t="s">
        <v>324</v>
      </c>
      <c r="B115" t="s">
        <v>325</v>
      </c>
      <c r="C115">
        <v>403</v>
      </c>
      <c r="D115" s="2"/>
      <c r="E115" s="2"/>
    </row>
    <row r="116" spans="1:5" x14ac:dyDescent="0.2">
      <c r="A116" s="32" t="s">
        <v>326</v>
      </c>
      <c r="B116" t="s">
        <v>327</v>
      </c>
      <c r="C116">
        <v>437</v>
      </c>
      <c r="D116" s="2"/>
      <c r="E116" s="2"/>
    </row>
    <row r="117" spans="1:5" x14ac:dyDescent="0.2">
      <c r="A117" s="32" t="s">
        <v>328</v>
      </c>
      <c r="B117" t="s">
        <v>329</v>
      </c>
      <c r="C117">
        <v>1081</v>
      </c>
      <c r="D117" s="2">
        <f>AVERAGE(C115:C117)</f>
        <v>640.33333333333337</v>
      </c>
      <c r="E117" s="2">
        <f>STDEV(C115:C117)</f>
        <v>382.00698073900872</v>
      </c>
    </row>
    <row r="118" spans="1:5" x14ac:dyDescent="0.2">
      <c r="A118" s="32" t="s">
        <v>184</v>
      </c>
      <c r="B118" t="s">
        <v>330</v>
      </c>
      <c r="C118">
        <v>311</v>
      </c>
      <c r="D118" s="2"/>
      <c r="E118" s="2"/>
    </row>
    <row r="119" spans="1:5" x14ac:dyDescent="0.2">
      <c r="A119" s="32" t="s">
        <v>186</v>
      </c>
      <c r="B119" t="s">
        <v>331</v>
      </c>
      <c r="C119">
        <v>322</v>
      </c>
      <c r="D119" s="2"/>
      <c r="E119" s="2"/>
    </row>
    <row r="120" spans="1:5" x14ac:dyDescent="0.2">
      <c r="A120" s="32" t="s">
        <v>188</v>
      </c>
      <c r="B120" t="s">
        <v>332</v>
      </c>
      <c r="C120">
        <v>950</v>
      </c>
      <c r="D120" s="2">
        <f>AVERAGE(C118:C120)</f>
        <v>527.66666666666663</v>
      </c>
      <c r="E120" s="2">
        <f>STDEV(C118:C120)</f>
        <v>365.79274641979072</v>
      </c>
    </row>
    <row r="121" spans="1:5" x14ac:dyDescent="0.2">
      <c r="A121" s="32" t="s">
        <v>22</v>
      </c>
      <c r="B121" t="s">
        <v>333</v>
      </c>
      <c r="C121">
        <v>464</v>
      </c>
    </row>
    <row r="122" spans="1:5" x14ac:dyDescent="0.2">
      <c r="A122" s="32" t="s">
        <v>190</v>
      </c>
      <c r="B122" t="s">
        <v>334</v>
      </c>
      <c r="C122">
        <v>271</v>
      </c>
      <c r="D122" s="2"/>
      <c r="E122" s="2"/>
    </row>
    <row r="123" spans="1:5" x14ac:dyDescent="0.2">
      <c r="A123" s="32" t="s">
        <v>192</v>
      </c>
      <c r="B123" t="s">
        <v>335</v>
      </c>
      <c r="C123">
        <v>267</v>
      </c>
      <c r="D123" s="2"/>
      <c r="E123" s="2"/>
    </row>
    <row r="124" spans="1:5" x14ac:dyDescent="0.2">
      <c r="A124" s="32" t="s">
        <v>194</v>
      </c>
      <c r="B124" t="s">
        <v>336</v>
      </c>
      <c r="C124">
        <v>270</v>
      </c>
      <c r="D124" s="2">
        <f>AVERAGE(C122:C124)</f>
        <v>269.33333333333331</v>
      </c>
      <c r="E124" s="2">
        <f>STDEV(C122:C124)</f>
        <v>2.0816659994661326</v>
      </c>
    </row>
    <row r="125" spans="1:5" x14ac:dyDescent="0.2">
      <c r="A125" s="32" t="s">
        <v>22</v>
      </c>
      <c r="B125" t="s">
        <v>337</v>
      </c>
      <c r="C125">
        <v>256</v>
      </c>
      <c r="D125" s="2"/>
      <c r="E125" s="2"/>
    </row>
    <row r="126" spans="1:5" x14ac:dyDescent="0.2">
      <c r="D126" s="2"/>
      <c r="E126" s="2"/>
    </row>
    <row r="127" spans="1:5" x14ac:dyDescent="0.2">
      <c r="D127" s="2"/>
      <c r="E127" s="2"/>
    </row>
    <row r="128" spans="1:5" x14ac:dyDescent="0.2">
      <c r="D128" s="2"/>
      <c r="E128" s="2"/>
    </row>
    <row r="129" spans="4:5" x14ac:dyDescent="0.2">
      <c r="D129" s="2"/>
      <c r="E129" s="2"/>
    </row>
    <row r="130" spans="4:5" x14ac:dyDescent="0.2">
      <c r="D130" s="2"/>
      <c r="E130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workbookViewId="0"/>
  </sheetViews>
  <sheetFormatPr defaultRowHeight="12.75" x14ac:dyDescent="0.2"/>
  <cols>
    <col min="2" max="2" width="28.85546875" bestFit="1" customWidth="1"/>
    <col min="8" max="8" width="28.85546875" bestFit="1" customWidth="1"/>
  </cols>
  <sheetData>
    <row r="1" spans="1:5" x14ac:dyDescent="0.2">
      <c r="A1" t="s">
        <v>424</v>
      </c>
      <c r="B1" t="s">
        <v>0</v>
      </c>
      <c r="C1" t="s">
        <v>1</v>
      </c>
    </row>
    <row r="2" spans="1:5" x14ac:dyDescent="0.2">
      <c r="A2" t="s">
        <v>4</v>
      </c>
      <c r="B2" t="s">
        <v>5</v>
      </c>
      <c r="C2">
        <v>232</v>
      </c>
      <c r="D2" s="2"/>
      <c r="E2" s="2"/>
    </row>
    <row r="3" spans="1:5" x14ac:dyDescent="0.2">
      <c r="A3" t="s">
        <v>6</v>
      </c>
      <c r="B3" t="s">
        <v>7</v>
      </c>
      <c r="C3">
        <v>178</v>
      </c>
      <c r="D3" s="2"/>
      <c r="E3" s="2"/>
    </row>
    <row r="4" spans="1:5" x14ac:dyDescent="0.2">
      <c r="A4" t="s">
        <v>8</v>
      </c>
      <c r="B4" t="s">
        <v>9</v>
      </c>
      <c r="C4">
        <v>249</v>
      </c>
      <c r="D4" s="2">
        <f>AVERAGE(C2:C4)</f>
        <v>219.66666666666666</v>
      </c>
      <c r="E4" s="2">
        <f>STDEV(C2:C4)</f>
        <v>37.072002014098572</v>
      </c>
    </row>
    <row r="5" spans="1:5" x14ac:dyDescent="0.2">
      <c r="A5" t="s">
        <v>10</v>
      </c>
      <c r="B5" t="s">
        <v>11</v>
      </c>
      <c r="C5">
        <v>1301</v>
      </c>
      <c r="D5" s="2"/>
      <c r="E5" s="2"/>
    </row>
    <row r="6" spans="1:5" x14ac:dyDescent="0.2">
      <c r="A6" t="s">
        <v>12</v>
      </c>
      <c r="B6" t="s">
        <v>13</v>
      </c>
      <c r="C6">
        <v>1861</v>
      </c>
      <c r="D6" s="2"/>
      <c r="E6" s="2"/>
    </row>
    <row r="7" spans="1:5" x14ac:dyDescent="0.2">
      <c r="A7" t="s">
        <v>14</v>
      </c>
      <c r="B7" t="s">
        <v>15</v>
      </c>
      <c r="C7">
        <v>1183</v>
      </c>
      <c r="D7" s="2">
        <f>AVERAGE(C5:C7)</f>
        <v>1448.3333333333333</v>
      </c>
      <c r="E7" s="2">
        <f>STDEV(C5:C7)</f>
        <v>362.21724604625535</v>
      </c>
    </row>
    <row r="8" spans="1:5" x14ac:dyDescent="0.2">
      <c r="A8" t="s">
        <v>16</v>
      </c>
      <c r="B8" t="s">
        <v>17</v>
      </c>
      <c r="C8">
        <v>382</v>
      </c>
      <c r="D8" s="2"/>
      <c r="E8" s="2"/>
    </row>
    <row r="9" spans="1:5" x14ac:dyDescent="0.2">
      <c r="A9" t="s">
        <v>18</v>
      </c>
      <c r="B9" t="s">
        <v>19</v>
      </c>
      <c r="C9">
        <v>502</v>
      </c>
      <c r="D9" s="2"/>
      <c r="E9" s="2"/>
    </row>
    <row r="10" spans="1:5" x14ac:dyDescent="0.2">
      <c r="A10" t="s">
        <v>20</v>
      </c>
      <c r="B10" t="s">
        <v>21</v>
      </c>
      <c r="C10">
        <v>659</v>
      </c>
      <c r="D10" s="2">
        <f>AVERAGE(C8:C10)</f>
        <v>514.33333333333337</v>
      </c>
      <c r="E10" s="2">
        <f>STDEV(C8:C10)</f>
        <v>138.91124264555879</v>
      </c>
    </row>
    <row r="11" spans="1:5" x14ac:dyDescent="0.2">
      <c r="A11" t="s">
        <v>24</v>
      </c>
      <c r="B11" t="s">
        <v>167</v>
      </c>
      <c r="C11">
        <v>1026</v>
      </c>
      <c r="D11" s="2"/>
      <c r="E11" s="2"/>
    </row>
    <row r="12" spans="1:5" x14ac:dyDescent="0.2">
      <c r="A12" t="s">
        <v>26</v>
      </c>
      <c r="B12" t="s">
        <v>169</v>
      </c>
      <c r="C12">
        <v>1141</v>
      </c>
      <c r="D12" s="2"/>
      <c r="E12" s="2"/>
    </row>
    <row r="13" spans="1:5" x14ac:dyDescent="0.2">
      <c r="A13" t="s">
        <v>28</v>
      </c>
      <c r="B13" t="s">
        <v>171</v>
      </c>
      <c r="C13">
        <v>471</v>
      </c>
      <c r="D13" s="2">
        <f>AVERAGE(C11:C13)</f>
        <v>879.33333333333337</v>
      </c>
      <c r="E13" s="2">
        <f>STDEV(C11:C13)</f>
        <v>358.27131246212451</v>
      </c>
    </row>
    <row r="14" spans="1:5" x14ac:dyDescent="0.2">
      <c r="A14" t="s">
        <v>30</v>
      </c>
      <c r="B14" t="s">
        <v>173</v>
      </c>
      <c r="C14">
        <v>568</v>
      </c>
      <c r="D14" s="2"/>
      <c r="E14" s="2"/>
    </row>
    <row r="15" spans="1:5" x14ac:dyDescent="0.2">
      <c r="A15" t="s">
        <v>32</v>
      </c>
      <c r="B15" t="s">
        <v>175</v>
      </c>
      <c r="C15">
        <v>511</v>
      </c>
      <c r="D15" s="2"/>
      <c r="E15" s="2"/>
    </row>
    <row r="16" spans="1:5" x14ac:dyDescent="0.2">
      <c r="A16" t="s">
        <v>34</v>
      </c>
      <c r="B16" t="s">
        <v>177</v>
      </c>
      <c r="C16">
        <v>538</v>
      </c>
      <c r="D16" s="2">
        <f>AVERAGE(C14:C16)</f>
        <v>539</v>
      </c>
      <c r="E16" s="2">
        <f>STDEV(C14:C16)</f>
        <v>28.513154858766505</v>
      </c>
    </row>
    <row r="17" spans="1:5" x14ac:dyDescent="0.2">
      <c r="A17" t="s">
        <v>36</v>
      </c>
      <c r="B17" t="s">
        <v>179</v>
      </c>
      <c r="C17">
        <v>504</v>
      </c>
      <c r="D17" s="2"/>
      <c r="E17" s="2"/>
    </row>
    <row r="18" spans="1:5" x14ac:dyDescent="0.2">
      <c r="A18" t="s">
        <v>38</v>
      </c>
      <c r="B18" t="s">
        <v>181</v>
      </c>
      <c r="C18">
        <v>427</v>
      </c>
      <c r="D18" s="2"/>
      <c r="E18" s="2"/>
    </row>
    <row r="19" spans="1:5" x14ac:dyDescent="0.2">
      <c r="A19" t="s">
        <v>40</v>
      </c>
      <c r="B19" t="s">
        <v>183</v>
      </c>
      <c r="C19">
        <v>402</v>
      </c>
      <c r="D19" s="2">
        <f>AVERAGE(C17:C19)</f>
        <v>444.33333333333331</v>
      </c>
      <c r="E19" s="2">
        <f>STDEV(C17:C19)</f>
        <v>53.163270528940686</v>
      </c>
    </row>
    <row r="20" spans="1:5" x14ac:dyDescent="0.2">
      <c r="A20" t="s">
        <v>43</v>
      </c>
      <c r="B20" t="s">
        <v>185</v>
      </c>
      <c r="C20">
        <v>1664</v>
      </c>
      <c r="D20" s="2"/>
      <c r="E20" s="2"/>
    </row>
    <row r="21" spans="1:5" x14ac:dyDescent="0.2">
      <c r="A21" t="s">
        <v>45</v>
      </c>
      <c r="B21" t="s">
        <v>187</v>
      </c>
      <c r="C21">
        <v>1080</v>
      </c>
      <c r="D21" s="2"/>
      <c r="E21" s="2"/>
    </row>
    <row r="22" spans="1:5" x14ac:dyDescent="0.2">
      <c r="A22" t="s">
        <v>47</v>
      </c>
      <c r="B22" t="s">
        <v>189</v>
      </c>
      <c r="C22">
        <v>2372</v>
      </c>
      <c r="D22" s="2">
        <f>AVERAGE(C20:C22)</f>
        <v>1705.3333333333333</v>
      </c>
      <c r="E22" s="2">
        <f>STDEV(C20:C22)</f>
        <v>646.99098396603108</v>
      </c>
    </row>
    <row r="23" spans="1:5" x14ac:dyDescent="0.2">
      <c r="A23" t="s">
        <v>49</v>
      </c>
      <c r="B23" t="s">
        <v>191</v>
      </c>
      <c r="C23">
        <v>1627</v>
      </c>
      <c r="D23" s="2"/>
      <c r="E23" s="2"/>
    </row>
    <row r="24" spans="1:5" x14ac:dyDescent="0.2">
      <c r="A24" t="s">
        <v>51</v>
      </c>
      <c r="B24" t="s">
        <v>193</v>
      </c>
      <c r="C24">
        <v>804</v>
      </c>
      <c r="D24" s="2"/>
      <c r="E24" s="2"/>
    </row>
    <row r="25" spans="1:5" x14ac:dyDescent="0.2">
      <c r="A25" t="s">
        <v>53</v>
      </c>
      <c r="B25" t="s">
        <v>195</v>
      </c>
      <c r="C25">
        <v>609</v>
      </c>
      <c r="D25" s="2">
        <f>AVERAGE(C23:C25)</f>
        <v>1013.3333333333334</v>
      </c>
      <c r="E25" s="2">
        <f>STDEV(C23:C25)</f>
        <v>540.32058385122923</v>
      </c>
    </row>
    <row r="26" spans="1:5" x14ac:dyDescent="0.2">
      <c r="A26" t="s">
        <v>55</v>
      </c>
      <c r="B26" t="s">
        <v>196</v>
      </c>
      <c r="C26">
        <v>254</v>
      </c>
      <c r="D26" s="2"/>
      <c r="E26" s="2"/>
    </row>
    <row r="27" spans="1:5" x14ac:dyDescent="0.2">
      <c r="A27" t="s">
        <v>57</v>
      </c>
      <c r="B27" t="s">
        <v>338</v>
      </c>
      <c r="C27">
        <v>1148</v>
      </c>
      <c r="D27" s="2"/>
      <c r="E27" s="2"/>
    </row>
    <row r="28" spans="1:5" x14ac:dyDescent="0.2">
      <c r="A28" t="s">
        <v>59</v>
      </c>
      <c r="B28" t="s">
        <v>339</v>
      </c>
      <c r="C28">
        <v>993</v>
      </c>
      <c r="D28" s="2">
        <f>AVERAGE(C26:C28)</f>
        <v>798.33333333333337</v>
      </c>
      <c r="E28" s="2">
        <f>STDEV(C26:C28)</f>
        <v>477.73458461088347</v>
      </c>
    </row>
    <row r="29" spans="1:5" x14ac:dyDescent="0.2">
      <c r="A29" t="s">
        <v>22</v>
      </c>
      <c r="B29" t="s">
        <v>340</v>
      </c>
      <c r="C29">
        <v>1008</v>
      </c>
    </row>
    <row r="30" spans="1:5" x14ac:dyDescent="0.2">
      <c r="A30" t="s">
        <v>62</v>
      </c>
      <c r="B30" t="s">
        <v>341</v>
      </c>
      <c r="C30">
        <v>446</v>
      </c>
      <c r="D30" s="2"/>
      <c r="E30" s="2"/>
    </row>
    <row r="31" spans="1:5" x14ac:dyDescent="0.2">
      <c r="A31" t="s">
        <v>64</v>
      </c>
      <c r="B31" t="s">
        <v>342</v>
      </c>
      <c r="C31">
        <v>451</v>
      </c>
      <c r="D31" s="2"/>
      <c r="E31" s="2"/>
    </row>
    <row r="32" spans="1:5" x14ac:dyDescent="0.2">
      <c r="A32" t="s">
        <v>66</v>
      </c>
      <c r="B32" t="s">
        <v>343</v>
      </c>
      <c r="C32">
        <v>514</v>
      </c>
      <c r="D32" s="2">
        <f>AVERAGE(C30:C32)</f>
        <v>470.33333333333331</v>
      </c>
      <c r="E32" s="2">
        <f>STDEV(C30:C32)</f>
        <v>37.898988552906438</v>
      </c>
    </row>
    <row r="33" spans="1:5" x14ac:dyDescent="0.2">
      <c r="A33" t="s">
        <v>68</v>
      </c>
      <c r="B33" t="s">
        <v>344</v>
      </c>
      <c r="C33">
        <v>558</v>
      </c>
      <c r="D33" s="2"/>
      <c r="E33" s="2"/>
    </row>
    <row r="34" spans="1:5" x14ac:dyDescent="0.2">
      <c r="A34" t="s">
        <v>70</v>
      </c>
      <c r="B34" t="s">
        <v>345</v>
      </c>
      <c r="C34">
        <v>366</v>
      </c>
      <c r="D34" s="2"/>
      <c r="E34" s="2"/>
    </row>
    <row r="35" spans="1:5" x14ac:dyDescent="0.2">
      <c r="A35" t="s">
        <v>72</v>
      </c>
      <c r="B35" t="s">
        <v>346</v>
      </c>
      <c r="C35">
        <v>269</v>
      </c>
      <c r="D35" s="2">
        <f>AVERAGE(C33:C35)</f>
        <v>397.66666666666669</v>
      </c>
      <c r="E35" s="2">
        <f>STDEV(C33:C35)</f>
        <v>147.07934366638077</v>
      </c>
    </row>
    <row r="36" spans="1:5" x14ac:dyDescent="0.2">
      <c r="A36" t="s">
        <v>74</v>
      </c>
      <c r="B36" t="s">
        <v>347</v>
      </c>
      <c r="C36">
        <v>1417</v>
      </c>
      <c r="D36" s="2"/>
      <c r="E36" s="2"/>
    </row>
    <row r="37" spans="1:5" x14ac:dyDescent="0.2">
      <c r="A37" t="s">
        <v>76</v>
      </c>
      <c r="B37" t="s">
        <v>348</v>
      </c>
      <c r="C37">
        <v>1599</v>
      </c>
      <c r="D37" s="2"/>
      <c r="E37" s="2"/>
    </row>
    <row r="38" spans="1:5" x14ac:dyDescent="0.2">
      <c r="A38" t="s">
        <v>78</v>
      </c>
      <c r="B38" t="s">
        <v>349</v>
      </c>
      <c r="C38">
        <v>1884</v>
      </c>
      <c r="D38" s="2">
        <f>AVERAGE(C36:C38)</f>
        <v>1633.3333333333333</v>
      </c>
      <c r="E38" s="2">
        <f>STDEV(C36:C38)</f>
        <v>235.38549941178087</v>
      </c>
    </row>
    <row r="39" spans="1:5" x14ac:dyDescent="0.2">
      <c r="A39" t="s">
        <v>22</v>
      </c>
      <c r="B39" t="s">
        <v>198</v>
      </c>
      <c r="C39">
        <v>381</v>
      </c>
    </row>
    <row r="40" spans="1:5" x14ac:dyDescent="0.2">
      <c r="A40" t="s">
        <v>81</v>
      </c>
      <c r="B40" t="s">
        <v>199</v>
      </c>
      <c r="C40">
        <v>285</v>
      </c>
      <c r="D40" s="2"/>
      <c r="E40" s="2"/>
    </row>
    <row r="41" spans="1:5" x14ac:dyDescent="0.2">
      <c r="A41" t="s">
        <v>83</v>
      </c>
      <c r="B41" t="s">
        <v>200</v>
      </c>
      <c r="C41">
        <v>301</v>
      </c>
      <c r="D41" s="2"/>
      <c r="E41" s="2"/>
    </row>
    <row r="42" spans="1:5" x14ac:dyDescent="0.2">
      <c r="A42" t="s">
        <v>85</v>
      </c>
      <c r="B42" t="s">
        <v>201</v>
      </c>
      <c r="C42">
        <v>438</v>
      </c>
      <c r="D42" s="2">
        <f>AVERAGE(C40:C42)</f>
        <v>341.33333333333331</v>
      </c>
      <c r="E42" s="2">
        <f>STDEV(C40:C42)</f>
        <v>84.097166024387192</v>
      </c>
    </row>
    <row r="43" spans="1:5" x14ac:dyDescent="0.2">
      <c r="A43" t="s">
        <v>87</v>
      </c>
      <c r="B43" t="s">
        <v>202</v>
      </c>
      <c r="C43">
        <v>898</v>
      </c>
      <c r="D43" s="2"/>
      <c r="E43" s="2"/>
    </row>
    <row r="44" spans="1:5" x14ac:dyDescent="0.2">
      <c r="A44" t="s">
        <v>89</v>
      </c>
      <c r="B44" t="s">
        <v>203</v>
      </c>
      <c r="C44">
        <v>1420</v>
      </c>
      <c r="D44" s="2"/>
      <c r="E44" s="2"/>
    </row>
    <row r="45" spans="1:5" x14ac:dyDescent="0.2">
      <c r="A45" t="s">
        <v>91</v>
      </c>
      <c r="B45" t="s">
        <v>204</v>
      </c>
      <c r="C45">
        <v>1232</v>
      </c>
      <c r="D45" s="2">
        <f>AVERAGE(C43:C45)</f>
        <v>1183.3333333333333</v>
      </c>
      <c r="E45" s="2">
        <f>STDEV(C43:C45)</f>
        <v>264.38103815011675</v>
      </c>
    </row>
    <row r="46" spans="1:5" x14ac:dyDescent="0.2">
      <c r="A46" t="s">
        <v>93</v>
      </c>
      <c r="B46" t="s">
        <v>205</v>
      </c>
      <c r="C46">
        <v>488</v>
      </c>
      <c r="D46" s="2"/>
      <c r="E46" s="2"/>
    </row>
    <row r="47" spans="1:5" x14ac:dyDescent="0.2">
      <c r="A47" t="s">
        <v>95</v>
      </c>
      <c r="B47" t="s">
        <v>206</v>
      </c>
      <c r="C47">
        <v>568</v>
      </c>
      <c r="D47" s="2"/>
      <c r="E47" s="2"/>
    </row>
    <row r="48" spans="1:5" x14ac:dyDescent="0.2">
      <c r="A48" t="s">
        <v>97</v>
      </c>
      <c r="B48" t="s">
        <v>207</v>
      </c>
      <c r="C48">
        <v>655</v>
      </c>
      <c r="D48" s="2">
        <f>AVERAGE(C46:C48)</f>
        <v>570.33333333333337</v>
      </c>
      <c r="E48" s="2">
        <f>STDEV(C46:C48)</f>
        <v>83.524447518875064</v>
      </c>
    </row>
    <row r="49" spans="1:5" x14ac:dyDescent="0.2">
      <c r="A49" t="s">
        <v>22</v>
      </c>
      <c r="B49" t="s">
        <v>208</v>
      </c>
      <c r="C49">
        <v>655</v>
      </c>
    </row>
    <row r="50" spans="1:5" x14ac:dyDescent="0.2">
      <c r="A50" t="s">
        <v>100</v>
      </c>
      <c r="B50" t="s">
        <v>209</v>
      </c>
      <c r="C50">
        <v>211</v>
      </c>
      <c r="D50" s="2"/>
      <c r="E50" s="2"/>
    </row>
    <row r="51" spans="1:5" x14ac:dyDescent="0.2">
      <c r="A51" t="s">
        <v>102</v>
      </c>
      <c r="B51" t="s">
        <v>210</v>
      </c>
      <c r="C51">
        <v>229</v>
      </c>
      <c r="D51" s="2"/>
      <c r="E51" s="2"/>
    </row>
    <row r="52" spans="1:5" x14ac:dyDescent="0.2">
      <c r="A52" t="s">
        <v>104</v>
      </c>
      <c r="B52" t="s">
        <v>211</v>
      </c>
      <c r="C52">
        <v>493</v>
      </c>
      <c r="D52" s="2">
        <f>AVERAGE(C50:C52)</f>
        <v>311</v>
      </c>
      <c r="E52" s="2">
        <f>STDEV(C50:C52)</f>
        <v>157.87336697492708</v>
      </c>
    </row>
    <row r="53" spans="1:5" x14ac:dyDescent="0.2">
      <c r="A53" t="s">
        <v>106</v>
      </c>
      <c r="B53" t="s">
        <v>212</v>
      </c>
      <c r="C53">
        <v>1629</v>
      </c>
      <c r="D53" s="2"/>
      <c r="E53" s="2"/>
    </row>
    <row r="54" spans="1:5" x14ac:dyDescent="0.2">
      <c r="A54" t="s">
        <v>108</v>
      </c>
      <c r="B54" t="s">
        <v>213</v>
      </c>
      <c r="C54">
        <v>2341</v>
      </c>
      <c r="D54" s="2"/>
      <c r="E54" s="2"/>
    </row>
    <row r="55" spans="1:5" x14ac:dyDescent="0.2">
      <c r="A55" t="s">
        <v>110</v>
      </c>
      <c r="B55" t="s">
        <v>214</v>
      </c>
      <c r="C55">
        <v>2089</v>
      </c>
      <c r="D55" s="2">
        <f>AVERAGE(C53:C55)</f>
        <v>2019.6666666666667</v>
      </c>
      <c r="E55" s="2">
        <f>STDEV(C53:C55)</f>
        <v>361.02816141311337</v>
      </c>
    </row>
    <row r="56" spans="1:5" x14ac:dyDescent="0.2">
      <c r="A56" t="s">
        <v>112</v>
      </c>
      <c r="B56" t="s">
        <v>215</v>
      </c>
      <c r="C56">
        <v>1076</v>
      </c>
      <c r="D56" s="2"/>
      <c r="E56" s="2"/>
    </row>
    <row r="57" spans="1:5" x14ac:dyDescent="0.2">
      <c r="A57" t="s">
        <v>114</v>
      </c>
      <c r="B57" t="s">
        <v>216</v>
      </c>
      <c r="C57">
        <v>576</v>
      </c>
      <c r="D57" s="2"/>
      <c r="E57" s="2"/>
    </row>
    <row r="58" spans="1:5" x14ac:dyDescent="0.2">
      <c r="A58" t="s">
        <v>116</v>
      </c>
      <c r="B58" t="s">
        <v>217</v>
      </c>
      <c r="C58">
        <v>572</v>
      </c>
      <c r="D58" s="2">
        <f>AVERAGE(C56:C58)</f>
        <v>741.33333333333337</v>
      </c>
      <c r="E58" s="2">
        <f>STDEV(C56:C58)</f>
        <v>289.8367356518724</v>
      </c>
    </row>
    <row r="59" spans="1:5" x14ac:dyDescent="0.2">
      <c r="A59" t="s">
        <v>119</v>
      </c>
      <c r="B59" t="s">
        <v>44</v>
      </c>
      <c r="C59">
        <v>1524</v>
      </c>
      <c r="D59" s="2"/>
      <c r="E59" s="2"/>
    </row>
    <row r="60" spans="1:5" x14ac:dyDescent="0.2">
      <c r="A60" t="s">
        <v>121</v>
      </c>
      <c r="B60" t="s">
        <v>46</v>
      </c>
      <c r="C60">
        <v>2254</v>
      </c>
      <c r="D60" s="2"/>
      <c r="E60" s="2"/>
    </row>
    <row r="61" spans="1:5" x14ac:dyDescent="0.2">
      <c r="A61" t="s">
        <v>123</v>
      </c>
      <c r="B61" t="s">
        <v>48</v>
      </c>
      <c r="C61">
        <v>1816</v>
      </c>
      <c r="D61" s="2">
        <f>AVERAGE(C59:C61)</f>
        <v>1864.6666666666667</v>
      </c>
      <c r="E61" s="2">
        <f>STDEV(C59:C61)</f>
        <v>367.42527584984271</v>
      </c>
    </row>
    <row r="62" spans="1:5" x14ac:dyDescent="0.2">
      <c r="A62" t="s">
        <v>125</v>
      </c>
      <c r="B62" t="s">
        <v>50</v>
      </c>
      <c r="C62">
        <v>252</v>
      </c>
      <c r="D62" s="2"/>
      <c r="E62" s="2"/>
    </row>
    <row r="63" spans="1:5" x14ac:dyDescent="0.2">
      <c r="A63" t="s">
        <v>127</v>
      </c>
      <c r="B63" t="s">
        <v>52</v>
      </c>
      <c r="C63">
        <v>446</v>
      </c>
      <c r="D63" s="2"/>
      <c r="E63" s="2"/>
    </row>
    <row r="64" spans="1:5" x14ac:dyDescent="0.2">
      <c r="A64" t="s">
        <v>129</v>
      </c>
      <c r="B64" t="s">
        <v>54</v>
      </c>
      <c r="C64">
        <v>253</v>
      </c>
      <c r="D64" s="2">
        <f>AVERAGE(C62:C64)</f>
        <v>317</v>
      </c>
      <c r="E64" s="2">
        <f>STDEV(C62:C64)</f>
        <v>111.71839597846005</v>
      </c>
    </row>
    <row r="65" spans="1:5" x14ac:dyDescent="0.2">
      <c r="A65" t="s">
        <v>131</v>
      </c>
      <c r="B65" t="s">
        <v>56</v>
      </c>
      <c r="C65">
        <v>212</v>
      </c>
      <c r="D65" s="2"/>
      <c r="E65" s="2"/>
    </row>
    <row r="66" spans="1:5" x14ac:dyDescent="0.2">
      <c r="A66" t="s">
        <v>133</v>
      </c>
      <c r="B66" t="s">
        <v>58</v>
      </c>
      <c r="C66">
        <v>232</v>
      </c>
      <c r="D66" s="2"/>
      <c r="E66" s="2"/>
    </row>
    <row r="67" spans="1:5" x14ac:dyDescent="0.2">
      <c r="A67" t="s">
        <v>135</v>
      </c>
      <c r="B67" t="s">
        <v>60</v>
      </c>
      <c r="C67">
        <v>406</v>
      </c>
      <c r="D67" s="2">
        <f>AVERAGE(C65:C67)</f>
        <v>283.33333333333331</v>
      </c>
      <c r="E67" s="2">
        <f>STDEV(C65:C67)</f>
        <v>106.70207745556471</v>
      </c>
    </row>
    <row r="68" spans="1:5" x14ac:dyDescent="0.2">
      <c r="A68" t="s">
        <v>138</v>
      </c>
      <c r="B68" t="s">
        <v>350</v>
      </c>
      <c r="C68">
        <v>1521</v>
      </c>
      <c r="D68" s="2"/>
      <c r="E68" s="2"/>
    </row>
    <row r="69" spans="1:5" x14ac:dyDescent="0.2">
      <c r="A69" t="s">
        <v>140</v>
      </c>
      <c r="B69" t="s">
        <v>351</v>
      </c>
      <c r="C69">
        <v>1391</v>
      </c>
      <c r="D69" s="2"/>
      <c r="E69" s="2"/>
    </row>
    <row r="70" spans="1:5" x14ac:dyDescent="0.2">
      <c r="A70" t="s">
        <v>142</v>
      </c>
      <c r="B70" t="s">
        <v>352</v>
      </c>
      <c r="C70">
        <v>1506</v>
      </c>
      <c r="D70" s="2">
        <f>AVERAGE(C68:C70)</f>
        <v>1472.6666666666667</v>
      </c>
      <c r="E70" s="2">
        <f>STDEV(C68:C70)</f>
        <v>71.121960977839564</v>
      </c>
    </row>
    <row r="71" spans="1:5" x14ac:dyDescent="0.2">
      <c r="A71" t="s">
        <v>144</v>
      </c>
      <c r="B71" t="s">
        <v>353</v>
      </c>
      <c r="C71">
        <v>338</v>
      </c>
      <c r="D71" s="2"/>
      <c r="E71" s="2"/>
    </row>
    <row r="72" spans="1:5" x14ac:dyDescent="0.2">
      <c r="A72" t="s">
        <v>146</v>
      </c>
      <c r="B72" t="s">
        <v>354</v>
      </c>
      <c r="C72">
        <v>276</v>
      </c>
      <c r="D72" s="2"/>
      <c r="E72" s="2"/>
    </row>
    <row r="73" spans="1:5" x14ac:dyDescent="0.2">
      <c r="A73" t="s">
        <v>148</v>
      </c>
      <c r="B73" t="s">
        <v>355</v>
      </c>
      <c r="C73">
        <v>396</v>
      </c>
      <c r="D73" s="2">
        <f>AVERAGE(C71:C73)</f>
        <v>336.66666666666669</v>
      </c>
      <c r="E73" s="2">
        <f>STDEV(C71:C73)</f>
        <v>60.011110082495087</v>
      </c>
    </row>
    <row r="74" spans="1:5" x14ac:dyDescent="0.2">
      <c r="A74" t="s">
        <v>150</v>
      </c>
      <c r="B74" t="s">
        <v>356</v>
      </c>
      <c r="C74">
        <v>876</v>
      </c>
      <c r="D74" s="2"/>
      <c r="E74" s="2"/>
    </row>
    <row r="75" spans="1:5" x14ac:dyDescent="0.2">
      <c r="A75" t="s">
        <v>152</v>
      </c>
      <c r="B75" t="s">
        <v>357</v>
      </c>
      <c r="C75">
        <v>1043</v>
      </c>
      <c r="D75" s="2"/>
      <c r="E75" s="2"/>
    </row>
    <row r="76" spans="1:5" x14ac:dyDescent="0.2">
      <c r="A76" t="s">
        <v>154</v>
      </c>
      <c r="B76" t="s">
        <v>358</v>
      </c>
      <c r="C76">
        <v>1082</v>
      </c>
      <c r="D76" s="2">
        <f>AVERAGE(C74:C76)</f>
        <v>1000.3333333333334</v>
      </c>
      <c r="E76" s="2">
        <f>STDEV(C74:C76)</f>
        <v>109.42729702105107</v>
      </c>
    </row>
    <row r="77" spans="1:5" x14ac:dyDescent="0.2">
      <c r="A77" t="s">
        <v>22</v>
      </c>
      <c r="B77" t="s">
        <v>359</v>
      </c>
      <c r="C77">
        <v>541</v>
      </c>
    </row>
    <row r="78" spans="1:5" x14ac:dyDescent="0.2">
      <c r="A78" s="32" t="s">
        <v>156</v>
      </c>
      <c r="B78" t="s">
        <v>360</v>
      </c>
      <c r="C78">
        <v>1800</v>
      </c>
      <c r="D78" s="2"/>
      <c r="E78" s="2"/>
    </row>
    <row r="79" spans="1:5" x14ac:dyDescent="0.2">
      <c r="A79" s="32" t="s">
        <v>158</v>
      </c>
      <c r="B79" t="s">
        <v>361</v>
      </c>
      <c r="C79">
        <v>2913</v>
      </c>
      <c r="D79" s="2"/>
      <c r="E79" s="2"/>
    </row>
    <row r="80" spans="1:5" x14ac:dyDescent="0.2">
      <c r="A80" s="32" t="s">
        <v>159</v>
      </c>
      <c r="B80" t="s">
        <v>362</v>
      </c>
      <c r="C80">
        <v>506</v>
      </c>
      <c r="D80" s="2">
        <f>AVERAGE(C78:C80)</f>
        <v>1739.6666666666667</v>
      </c>
      <c r="E80" s="2">
        <f>STDEV(C78:C80)</f>
        <v>1204.6336925942812</v>
      </c>
    </row>
    <row r="81" spans="1:5" x14ac:dyDescent="0.2">
      <c r="A81" s="32" t="s">
        <v>160</v>
      </c>
      <c r="B81" t="s">
        <v>363</v>
      </c>
      <c r="C81">
        <v>289</v>
      </c>
      <c r="D81" s="2"/>
      <c r="E81" s="2"/>
    </row>
    <row r="82" spans="1:5" x14ac:dyDescent="0.2">
      <c r="A82" s="32" t="s">
        <v>161</v>
      </c>
      <c r="B82" t="s">
        <v>364</v>
      </c>
      <c r="C82">
        <v>484</v>
      </c>
      <c r="D82" s="2"/>
      <c r="E82" s="2"/>
    </row>
    <row r="83" spans="1:5" x14ac:dyDescent="0.2">
      <c r="A83" s="32" t="s">
        <v>162</v>
      </c>
      <c r="B83" t="s">
        <v>365</v>
      </c>
      <c r="C83">
        <v>389</v>
      </c>
      <c r="D83" s="2">
        <f>AVERAGE(C81:C83)</f>
        <v>387.33333333333331</v>
      </c>
      <c r="E83" s="2">
        <f>STDEV(C81:C83)</f>
        <v>97.510683175400544</v>
      </c>
    </row>
    <row r="84" spans="1:5" x14ac:dyDescent="0.2">
      <c r="A84" s="32" t="s">
        <v>163</v>
      </c>
      <c r="B84" t="s">
        <v>366</v>
      </c>
      <c r="C84">
        <v>369</v>
      </c>
      <c r="D84" s="2"/>
      <c r="E84" s="2"/>
    </row>
    <row r="85" spans="1:5" x14ac:dyDescent="0.2">
      <c r="A85" s="32" t="s">
        <v>164</v>
      </c>
      <c r="B85" t="s">
        <v>367</v>
      </c>
      <c r="C85">
        <v>311</v>
      </c>
      <c r="D85" s="2"/>
      <c r="E85" s="2"/>
    </row>
    <row r="86" spans="1:5" x14ac:dyDescent="0.2">
      <c r="A86" s="32" t="s">
        <v>165</v>
      </c>
      <c r="B86" t="s">
        <v>368</v>
      </c>
      <c r="C86">
        <v>615</v>
      </c>
      <c r="D86" s="2">
        <f>AVERAGE(C84:C86)</f>
        <v>431.66666666666669</v>
      </c>
      <c r="E86" s="2">
        <f>STDEV(C84:C86)</f>
        <v>161.39805864177336</v>
      </c>
    </row>
    <row r="87" spans="1:5" x14ac:dyDescent="0.2">
      <c r="A87" s="32" t="s">
        <v>166</v>
      </c>
      <c r="B87" t="s">
        <v>369</v>
      </c>
      <c r="C87">
        <v>496</v>
      </c>
      <c r="D87" s="2"/>
      <c r="E87" s="2"/>
    </row>
    <row r="88" spans="1:5" x14ac:dyDescent="0.2">
      <c r="A88" s="32" t="s">
        <v>168</v>
      </c>
      <c r="B88" t="s">
        <v>370</v>
      </c>
      <c r="C88">
        <v>362</v>
      </c>
      <c r="D88" s="2"/>
      <c r="E88" s="2"/>
    </row>
    <row r="89" spans="1:5" x14ac:dyDescent="0.2">
      <c r="A89" s="32" t="s">
        <v>170</v>
      </c>
      <c r="B89" t="s">
        <v>371</v>
      </c>
      <c r="C89">
        <v>1397</v>
      </c>
      <c r="D89" s="2">
        <f>AVERAGE(C87:C89)</f>
        <v>751.66666666666663</v>
      </c>
      <c r="E89" s="2">
        <f>STDEV(C87:C89)</f>
        <v>562.87683673547394</v>
      </c>
    </row>
    <row r="90" spans="1:5" x14ac:dyDescent="0.2">
      <c r="A90" s="32" t="s">
        <v>172</v>
      </c>
      <c r="B90" t="s">
        <v>372</v>
      </c>
      <c r="C90">
        <v>1064</v>
      </c>
      <c r="D90" s="2"/>
      <c r="E90" s="2"/>
    </row>
    <row r="91" spans="1:5" x14ac:dyDescent="0.2">
      <c r="A91" s="32" t="s">
        <v>174</v>
      </c>
      <c r="B91" t="s">
        <v>373</v>
      </c>
      <c r="C91">
        <v>592</v>
      </c>
      <c r="D91" s="2"/>
      <c r="E91" s="2"/>
    </row>
    <row r="92" spans="1:5" x14ac:dyDescent="0.2">
      <c r="A92" s="32" t="s">
        <v>176</v>
      </c>
      <c r="B92" t="s">
        <v>374</v>
      </c>
      <c r="C92">
        <v>1328</v>
      </c>
      <c r="D92" s="2">
        <f>AVERAGE(C90:C92)</f>
        <v>994.66666666666663</v>
      </c>
      <c r="E92" s="2">
        <f>STDEV(C90:C92)</f>
        <v>372.8663746348459</v>
      </c>
    </row>
    <row r="93" spans="1:5" x14ac:dyDescent="0.2">
      <c r="A93" s="32" t="s">
        <v>178</v>
      </c>
      <c r="B93" t="s">
        <v>375</v>
      </c>
      <c r="C93">
        <v>676</v>
      </c>
      <c r="D93" s="2"/>
      <c r="E93" s="2"/>
    </row>
    <row r="94" spans="1:5" x14ac:dyDescent="0.2">
      <c r="A94" s="32" t="s">
        <v>180</v>
      </c>
      <c r="B94" t="s">
        <v>376</v>
      </c>
      <c r="C94">
        <v>425</v>
      </c>
      <c r="D94" s="2"/>
      <c r="E94" s="2"/>
    </row>
    <row r="95" spans="1:5" x14ac:dyDescent="0.2">
      <c r="A95" s="32" t="s">
        <v>182</v>
      </c>
      <c r="B95" t="s">
        <v>377</v>
      </c>
      <c r="C95">
        <v>622</v>
      </c>
      <c r="D95" s="2">
        <f>AVERAGE(C93:C95)</f>
        <v>574.33333333333337</v>
      </c>
      <c r="E95" s="2">
        <f>STDEV(C93:C95)</f>
        <v>132.11484902664543</v>
      </c>
    </row>
    <row r="96" spans="1:5" x14ac:dyDescent="0.2">
      <c r="A96" s="32" t="s">
        <v>299</v>
      </c>
      <c r="B96" t="s">
        <v>378</v>
      </c>
      <c r="C96">
        <v>278</v>
      </c>
      <c r="D96" s="2"/>
      <c r="E96" s="2"/>
    </row>
    <row r="97" spans="1:5" x14ac:dyDescent="0.2">
      <c r="A97" s="32" t="s">
        <v>301</v>
      </c>
      <c r="B97" t="s">
        <v>379</v>
      </c>
      <c r="C97">
        <v>335</v>
      </c>
      <c r="D97" s="2"/>
      <c r="E97" s="2"/>
    </row>
    <row r="98" spans="1:5" x14ac:dyDescent="0.2">
      <c r="A98" s="32" t="s">
        <v>303</v>
      </c>
      <c r="B98" t="s">
        <v>380</v>
      </c>
      <c r="C98">
        <v>1233</v>
      </c>
      <c r="D98" s="2">
        <f>AVERAGE(C96:C98)</f>
        <v>615.33333333333337</v>
      </c>
      <c r="E98" s="2">
        <f>STDEV(C96:C98)</f>
        <v>535.67371909898043</v>
      </c>
    </row>
    <row r="99" spans="1:5" x14ac:dyDescent="0.2">
      <c r="A99" s="32" t="s">
        <v>305</v>
      </c>
      <c r="B99" t="s">
        <v>381</v>
      </c>
      <c r="C99">
        <v>510</v>
      </c>
      <c r="D99" s="2"/>
      <c r="E99" s="2"/>
    </row>
    <row r="100" spans="1:5" x14ac:dyDescent="0.2">
      <c r="A100" s="32" t="s">
        <v>307</v>
      </c>
      <c r="B100" t="s">
        <v>382</v>
      </c>
      <c r="C100">
        <v>404</v>
      </c>
      <c r="D100" s="2"/>
      <c r="E100" s="2"/>
    </row>
    <row r="101" spans="1:5" x14ac:dyDescent="0.2">
      <c r="A101" s="32" t="s">
        <v>309</v>
      </c>
      <c r="B101" t="s">
        <v>383</v>
      </c>
      <c r="C101">
        <v>663</v>
      </c>
      <c r="D101" s="2">
        <f>AVERAGE(C99:C101)</f>
        <v>525.66666666666663</v>
      </c>
      <c r="E101" s="2">
        <f>STDEV(C99:C101)</f>
        <v>130.20880666580626</v>
      </c>
    </row>
    <row r="102" spans="1:5" x14ac:dyDescent="0.2">
      <c r="A102" s="32" t="s">
        <v>311</v>
      </c>
      <c r="B102" t="s">
        <v>384</v>
      </c>
      <c r="C102">
        <v>336</v>
      </c>
      <c r="D102" s="2"/>
      <c r="E102" s="2"/>
    </row>
    <row r="103" spans="1:5" x14ac:dyDescent="0.2">
      <c r="A103" s="32" t="s">
        <v>313</v>
      </c>
      <c r="B103" t="s">
        <v>385</v>
      </c>
      <c r="C103">
        <v>7997</v>
      </c>
      <c r="D103" s="2"/>
      <c r="E103" s="2"/>
    </row>
    <row r="104" spans="1:5" x14ac:dyDescent="0.2">
      <c r="A104" s="32" t="s">
        <v>315</v>
      </c>
      <c r="B104" t="s">
        <v>386</v>
      </c>
      <c r="C104">
        <v>278</v>
      </c>
      <c r="D104" s="2">
        <f>AVERAGE(C102:C104)</f>
        <v>2870.3333333333335</v>
      </c>
      <c r="E104" s="2">
        <f>STDEV(C102:C104)</f>
        <v>4439.9182800287372</v>
      </c>
    </row>
    <row r="105" spans="1:5" x14ac:dyDescent="0.2">
      <c r="A105" s="32" t="s">
        <v>318</v>
      </c>
      <c r="B105" t="s">
        <v>387</v>
      </c>
      <c r="C105">
        <v>797</v>
      </c>
      <c r="D105" s="2"/>
      <c r="E105" s="2"/>
    </row>
    <row r="106" spans="1:5" x14ac:dyDescent="0.2">
      <c r="A106" s="32" t="s">
        <v>320</v>
      </c>
      <c r="B106" t="s">
        <v>388</v>
      </c>
      <c r="C106">
        <v>544</v>
      </c>
      <c r="D106" s="2"/>
      <c r="E106" s="2"/>
    </row>
    <row r="107" spans="1:5" x14ac:dyDescent="0.2">
      <c r="A107" s="32" t="s">
        <v>322</v>
      </c>
      <c r="B107" t="s">
        <v>389</v>
      </c>
      <c r="C107">
        <v>513</v>
      </c>
      <c r="D107" s="2">
        <f>AVERAGE(C105:C107)</f>
        <v>618</v>
      </c>
      <c r="E107" s="2">
        <f>STDEV(C105:C107)</f>
        <v>155.79152736910953</v>
      </c>
    </row>
    <row r="108" spans="1:5" x14ac:dyDescent="0.2">
      <c r="A108" s="32" t="s">
        <v>324</v>
      </c>
      <c r="B108" t="s">
        <v>390</v>
      </c>
      <c r="C108">
        <v>480</v>
      </c>
      <c r="D108" s="2"/>
      <c r="E108" s="2"/>
    </row>
    <row r="109" spans="1:5" x14ac:dyDescent="0.2">
      <c r="A109" s="32" t="s">
        <v>326</v>
      </c>
      <c r="B109" t="s">
        <v>391</v>
      </c>
      <c r="C109">
        <v>298</v>
      </c>
      <c r="D109" s="2"/>
      <c r="E109" s="2"/>
    </row>
    <row r="110" spans="1:5" x14ac:dyDescent="0.2">
      <c r="A110" s="32" t="s">
        <v>328</v>
      </c>
      <c r="B110" t="s">
        <v>392</v>
      </c>
      <c r="C110">
        <v>514</v>
      </c>
      <c r="D110" s="2">
        <f>AVERAGE(C108:C110)</f>
        <v>430.66666666666669</v>
      </c>
      <c r="E110" s="2">
        <f>STDEV(C108:C110)</f>
        <v>116.14358929072803</v>
      </c>
    </row>
    <row r="111" spans="1:5" x14ac:dyDescent="0.2">
      <c r="A111" s="32" t="s">
        <v>184</v>
      </c>
      <c r="B111" t="s">
        <v>393</v>
      </c>
      <c r="C111">
        <v>395</v>
      </c>
      <c r="D111" s="2"/>
      <c r="E111" s="2"/>
    </row>
    <row r="112" spans="1:5" x14ac:dyDescent="0.2">
      <c r="A112" s="32" t="s">
        <v>186</v>
      </c>
      <c r="B112" t="s">
        <v>394</v>
      </c>
      <c r="C112">
        <v>333</v>
      </c>
      <c r="D112" s="2"/>
      <c r="E112" s="2"/>
    </row>
    <row r="113" spans="1:5" x14ac:dyDescent="0.2">
      <c r="A113" s="32" t="s">
        <v>188</v>
      </c>
      <c r="B113" t="s">
        <v>395</v>
      </c>
      <c r="C113">
        <v>316</v>
      </c>
      <c r="D113" s="2">
        <f>AVERAGE(C111:C113)</f>
        <v>348</v>
      </c>
      <c r="E113" s="2">
        <f>STDEV(C111:C113)</f>
        <v>41.581245772583578</v>
      </c>
    </row>
    <row r="114" spans="1:5" x14ac:dyDescent="0.2">
      <c r="A114" s="32" t="s">
        <v>190</v>
      </c>
      <c r="B114" t="s">
        <v>396</v>
      </c>
      <c r="C114">
        <v>705</v>
      </c>
      <c r="D114" s="2"/>
      <c r="E114" s="2"/>
    </row>
    <row r="115" spans="1:5" x14ac:dyDescent="0.2">
      <c r="A115" s="32" t="s">
        <v>192</v>
      </c>
      <c r="B115" t="s">
        <v>397</v>
      </c>
      <c r="C115">
        <v>650</v>
      </c>
      <c r="D115" s="2"/>
      <c r="E115" s="2"/>
    </row>
    <row r="116" spans="1:5" x14ac:dyDescent="0.2">
      <c r="A116" s="32" t="s">
        <v>194</v>
      </c>
      <c r="B116" t="s">
        <v>398</v>
      </c>
      <c r="C116">
        <v>902</v>
      </c>
      <c r="D116" s="2">
        <f>AVERAGE(C114:C116)</f>
        <v>752.33333333333337</v>
      </c>
      <c r="E116" s="2">
        <f>STDEV(C114:C116)</f>
        <v>132.50031446503579</v>
      </c>
    </row>
    <row r="117" spans="1:5" x14ac:dyDescent="0.2">
      <c r="A117" s="32" t="s">
        <v>22</v>
      </c>
      <c r="B117" t="s">
        <v>399</v>
      </c>
      <c r="C117">
        <v>846</v>
      </c>
      <c r="D117" s="2"/>
      <c r="E117" s="2"/>
    </row>
    <row r="118" spans="1:5" x14ac:dyDescent="0.2">
      <c r="D118" s="2"/>
      <c r="E118" s="2"/>
    </row>
    <row r="119" spans="1:5" x14ac:dyDescent="0.2">
      <c r="D119" s="2"/>
      <c r="E119" s="2"/>
    </row>
    <row r="120" spans="1:5" x14ac:dyDescent="0.2">
      <c r="D120" s="2"/>
      <c r="E120" s="2"/>
    </row>
    <row r="121" spans="1:5" x14ac:dyDescent="0.2">
      <c r="D121" s="2"/>
      <c r="E121" s="2"/>
    </row>
    <row r="122" spans="1:5" x14ac:dyDescent="0.2">
      <c r="D122" s="2"/>
      <c r="E122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F5" sqref="F5"/>
    </sheetView>
  </sheetViews>
  <sheetFormatPr defaultRowHeight="12.75" x14ac:dyDescent="0.2"/>
  <cols>
    <col min="3" max="3" width="5.28515625" style="5" customWidth="1"/>
    <col min="4" max="4" width="15" bestFit="1" customWidth="1"/>
    <col min="5" max="5" width="10" customWidth="1"/>
    <col min="6" max="6" width="20.28515625" bestFit="1" customWidth="1"/>
    <col min="7" max="7" width="4" bestFit="1" customWidth="1"/>
    <col min="8" max="8" width="11.5703125" customWidth="1"/>
    <col min="9" max="9" width="10" customWidth="1"/>
    <col min="10" max="10" width="20.28515625" bestFit="1" customWidth="1"/>
    <col min="11" max="11" width="4" bestFit="1" customWidth="1"/>
    <col min="12" max="12" width="20.28515625" customWidth="1"/>
    <col min="14" max="14" width="20.28515625" bestFit="1" customWidth="1"/>
    <col min="15" max="15" width="5" bestFit="1" customWidth="1"/>
    <col min="26" max="26" width="9.140625" style="16"/>
  </cols>
  <sheetData>
    <row r="1" spans="1:32" x14ac:dyDescent="0.2">
      <c r="C1" s="19"/>
      <c r="H1" s="11" t="s">
        <v>400</v>
      </c>
    </row>
    <row r="2" spans="1:32" x14ac:dyDescent="0.2">
      <c r="C2" s="19"/>
      <c r="D2" s="32" t="s">
        <v>401</v>
      </c>
      <c r="F2" s="32" t="s">
        <v>402</v>
      </c>
      <c r="H2" s="32" t="s">
        <v>401</v>
      </c>
      <c r="J2" s="32" t="s">
        <v>402</v>
      </c>
      <c r="L2" s="32" t="s">
        <v>401</v>
      </c>
      <c r="N2" s="32" t="s">
        <v>402</v>
      </c>
      <c r="S2" s="34">
        <v>60</v>
      </c>
      <c r="T2" s="34"/>
      <c r="U2" s="34">
        <v>100</v>
      </c>
      <c r="V2" s="34"/>
      <c r="W2" s="34">
        <v>140</v>
      </c>
      <c r="X2" s="34"/>
      <c r="AB2" s="4"/>
      <c r="AC2" s="4"/>
      <c r="AD2" s="4"/>
      <c r="AE2" s="4"/>
      <c r="AF2" s="4"/>
    </row>
    <row r="3" spans="1:32" x14ac:dyDescent="0.2">
      <c r="A3" t="s">
        <v>403</v>
      </c>
      <c r="B3" t="s">
        <v>404</v>
      </c>
      <c r="C3" s="19"/>
      <c r="D3" s="33" t="s">
        <v>405</v>
      </c>
      <c r="E3" s="19" t="s">
        <v>3</v>
      </c>
      <c r="F3" s="33" t="s">
        <v>2</v>
      </c>
      <c r="G3" s="19" t="s">
        <v>3</v>
      </c>
      <c r="H3" s="33" t="s">
        <v>197</v>
      </c>
      <c r="I3" s="19"/>
      <c r="J3" s="33" t="s">
        <v>197</v>
      </c>
      <c r="K3" s="33" t="s">
        <v>3</v>
      </c>
      <c r="L3" s="33" t="s">
        <v>406</v>
      </c>
      <c r="M3" s="33" t="s">
        <v>3</v>
      </c>
      <c r="N3" s="33" t="s">
        <v>406</v>
      </c>
      <c r="O3" s="33" t="s">
        <v>3</v>
      </c>
      <c r="R3" s="33"/>
      <c r="S3" s="32" t="s">
        <v>407</v>
      </c>
      <c r="T3" s="32" t="s">
        <v>3</v>
      </c>
      <c r="U3" s="32" t="s">
        <v>407</v>
      </c>
      <c r="V3" s="32" t="s">
        <v>3</v>
      </c>
      <c r="W3" s="32" t="s">
        <v>407</v>
      </c>
      <c r="X3" s="32" t="s">
        <v>3</v>
      </c>
      <c r="Z3" s="16" t="s">
        <v>408</v>
      </c>
      <c r="AA3">
        <v>60</v>
      </c>
      <c r="AB3" s="4">
        <v>327.33333333333331</v>
      </c>
      <c r="AC3" s="4">
        <v>387.66666666666669</v>
      </c>
      <c r="AD3" s="4">
        <v>366</v>
      </c>
      <c r="AE3" s="4">
        <v>296.66666666666669</v>
      </c>
      <c r="AF3" s="4">
        <v>330</v>
      </c>
    </row>
    <row r="4" spans="1:32" x14ac:dyDescent="0.2">
      <c r="A4" s="6" t="s">
        <v>408</v>
      </c>
      <c r="B4" s="6" t="s">
        <v>409</v>
      </c>
      <c r="C4" s="7">
        <v>1</v>
      </c>
      <c r="D4" s="8">
        <v>30494393.241167437</v>
      </c>
      <c r="E4" s="8">
        <v>568394.76040093973</v>
      </c>
      <c r="F4" s="9">
        <v>327.33333333333331</v>
      </c>
      <c r="G4" s="9">
        <v>15.275252316519467</v>
      </c>
      <c r="H4" s="8">
        <v>8473299.7481108624</v>
      </c>
      <c r="I4" s="8">
        <v>2403562.3888929398</v>
      </c>
      <c r="J4" s="9">
        <v>302.66666666666669</v>
      </c>
      <c r="K4" s="9">
        <v>31.005375877955959</v>
      </c>
      <c r="L4" s="8">
        <v>3573.3333333333335</v>
      </c>
      <c r="M4" s="8">
        <v>5483.076995021439</v>
      </c>
      <c r="N4" s="9">
        <v>219.66666666666666</v>
      </c>
      <c r="O4" s="9">
        <v>37.072002014098572</v>
      </c>
      <c r="R4" t="s">
        <v>408</v>
      </c>
      <c r="S4" s="4">
        <f>AVERAGE(F4,F9,F14,F19,F24)</f>
        <v>341.53333333333336</v>
      </c>
      <c r="T4" s="4">
        <f>STDEV(F4,F9,F14,F19,F24)</f>
        <v>35.618035381593472</v>
      </c>
      <c r="U4" s="4">
        <f>AVERAGE(J4,J9,J14,J19,J24)</f>
        <v>334.06666666666666</v>
      </c>
      <c r="V4" s="4">
        <f>STDEV(J4,J9,J14,J19,J24)</f>
        <v>86.734076348341986</v>
      </c>
      <c r="W4" s="4">
        <f>AVERAGE(N4,N9,N14,N19,N24)</f>
        <v>331.2</v>
      </c>
      <c r="X4" s="4">
        <f>STDEV(N4,N9,N14,N19,N24)</f>
        <v>89.938744586400546</v>
      </c>
      <c r="AA4">
        <v>100</v>
      </c>
      <c r="AB4" s="4">
        <v>302.66666666666669</v>
      </c>
      <c r="AC4" s="4">
        <v>278.66666666666669</v>
      </c>
      <c r="AD4" s="4">
        <v>339.33333333333331</v>
      </c>
      <c r="AE4" s="4">
        <v>481.33333333333331</v>
      </c>
      <c r="AF4" s="4">
        <v>268.33333333333331</v>
      </c>
    </row>
    <row r="5" spans="1:32" x14ac:dyDescent="0.2">
      <c r="A5" t="s">
        <v>410</v>
      </c>
      <c r="B5" t="s">
        <v>409</v>
      </c>
      <c r="C5" s="19">
        <v>2</v>
      </c>
      <c r="D5" s="3">
        <v>31992242.703533027</v>
      </c>
      <c r="E5" s="3">
        <v>1362594.5038998534</v>
      </c>
      <c r="F5" s="2">
        <v>718.66666666666663</v>
      </c>
      <c r="G5" s="2">
        <v>63.673647086791988</v>
      </c>
      <c r="H5" s="3">
        <v>1135768.26196474</v>
      </c>
      <c r="I5" s="3">
        <v>243425.95855491291</v>
      </c>
      <c r="J5" s="2">
        <v>1570.6666666666667</v>
      </c>
      <c r="K5" s="2">
        <v>225.96533657473549</v>
      </c>
      <c r="L5" s="3">
        <v>49846.666666666664</v>
      </c>
      <c r="M5" s="3">
        <v>59312.374200779836</v>
      </c>
      <c r="N5" s="2">
        <v>1448.3333333333333</v>
      </c>
      <c r="O5" s="2">
        <v>362.21724604625535</v>
      </c>
      <c r="R5" t="s">
        <v>410</v>
      </c>
      <c r="S5" s="4">
        <f>AVERAGE(F5,F10,F15,F20,F25)</f>
        <v>1598.7333333333333</v>
      </c>
      <c r="T5" s="4">
        <f>STDEV(F5,F10,F15,F20,F25)</f>
        <v>537.92494313281691</v>
      </c>
      <c r="U5" s="4">
        <f>AVERAGE(J5,J10,J15,J20,J25)</f>
        <v>2340.2666666666669</v>
      </c>
      <c r="V5" s="4">
        <f>STDEV(J5,J10,J15,J20,J25)</f>
        <v>650.70805025500249</v>
      </c>
      <c r="W5" s="4">
        <f>AVERAGE(N5,N10,N15,N20,N25)</f>
        <v>1655.8666666666668</v>
      </c>
      <c r="X5" s="4">
        <f>STDEV(N5,N10,N15,N20,N25)</f>
        <v>230.18333272994963</v>
      </c>
      <c r="AA5">
        <v>140</v>
      </c>
      <c r="AB5" s="4">
        <v>219.66666666666666</v>
      </c>
      <c r="AC5" s="4">
        <v>444.33333333333331</v>
      </c>
      <c r="AD5" s="4">
        <v>397.66666666666669</v>
      </c>
      <c r="AE5" s="4">
        <v>311</v>
      </c>
      <c r="AF5" s="4">
        <v>283.33333333333331</v>
      </c>
    </row>
    <row r="6" spans="1:32" x14ac:dyDescent="0.2">
      <c r="A6" s="12" t="s">
        <v>411</v>
      </c>
      <c r="B6" s="12" t="s">
        <v>409</v>
      </c>
      <c r="C6" s="13">
        <v>3</v>
      </c>
      <c r="D6" s="14">
        <v>17879877.112135176</v>
      </c>
      <c r="E6" s="14">
        <v>3180167.0726252436</v>
      </c>
      <c r="F6" s="15">
        <v>884</v>
      </c>
      <c r="G6" s="15">
        <v>20.074859899884732</v>
      </c>
      <c r="H6" s="14">
        <v>9985558.3543241359</v>
      </c>
      <c r="I6" s="14">
        <v>3735403.3040439766</v>
      </c>
      <c r="J6" s="15">
        <v>848</v>
      </c>
      <c r="K6" s="15">
        <v>72.380936716790288</v>
      </c>
      <c r="L6" s="14">
        <v>11973.333333333334</v>
      </c>
      <c r="M6" s="14">
        <v>15635.220923713658</v>
      </c>
      <c r="N6" s="15">
        <v>514.33333333333337</v>
      </c>
      <c r="O6" s="15">
        <v>138.91124264555879</v>
      </c>
      <c r="R6" t="s">
        <v>411</v>
      </c>
      <c r="S6" s="4">
        <f>AVERAGE(F6,F11,F16,F21,F26)</f>
        <v>799.4666666666667</v>
      </c>
      <c r="T6" s="4">
        <f>STDEV(F6,F11,F16,F21,F26)</f>
        <v>106.07926805512452</v>
      </c>
      <c r="U6" s="4">
        <f>AVERAGE(J6,J11,J16,J21,J26)</f>
        <v>838.86666666666679</v>
      </c>
      <c r="V6" s="4">
        <f>STDEV(J6,J11,J16,J21,J26)</f>
        <v>40.548051056055016</v>
      </c>
      <c r="W6" s="4">
        <f>AVERAGE(N6,N11,N16,N21,N26)</f>
        <v>589.4</v>
      </c>
      <c r="X6" s="4">
        <f>STDEV(N6,N11,N16,N21,N26)</f>
        <v>288.89852120693803</v>
      </c>
      <c r="Z6" s="16">
        <v>9313</v>
      </c>
      <c r="AA6">
        <v>60</v>
      </c>
      <c r="AB6" s="4">
        <v>718.66666666666663</v>
      </c>
      <c r="AC6" s="4">
        <v>2158.3333333333335</v>
      </c>
      <c r="AD6" s="4">
        <v>1854</v>
      </c>
      <c r="AE6" s="4">
        <v>1666.6666666666667</v>
      </c>
      <c r="AF6" s="4">
        <v>1596</v>
      </c>
    </row>
    <row r="7" spans="1:32" x14ac:dyDescent="0.2">
      <c r="A7" t="s">
        <v>412</v>
      </c>
      <c r="B7" t="s">
        <v>409</v>
      </c>
      <c r="C7" s="19">
        <v>4</v>
      </c>
      <c r="D7" s="3">
        <v>31493625.192012291</v>
      </c>
      <c r="E7" s="3">
        <v>4442928.9621619824</v>
      </c>
      <c r="F7" s="2">
        <v>642.66666666666663</v>
      </c>
      <c r="G7" s="2">
        <v>29.687258770949757</v>
      </c>
      <c r="H7" s="3">
        <v>10966918.555835476</v>
      </c>
      <c r="I7" s="3">
        <v>2850443.5469235363</v>
      </c>
      <c r="J7" s="2">
        <v>357.33333333333331</v>
      </c>
      <c r="K7" s="2">
        <v>17.3877351409933</v>
      </c>
      <c r="L7" s="3">
        <v>391700</v>
      </c>
      <c r="M7" s="3">
        <v>298678.62260295765</v>
      </c>
      <c r="N7" s="2">
        <v>879.33333333333337</v>
      </c>
      <c r="O7" s="2">
        <v>358.27131246212451</v>
      </c>
      <c r="R7" t="s">
        <v>412</v>
      </c>
      <c r="S7" s="4">
        <f>AVERAGE(F7,F12,F17,F22,F27)</f>
        <v>475.93333333333328</v>
      </c>
      <c r="T7" s="4">
        <f>STDEV(F7,F12,F17,F22,F27)</f>
        <v>111.16614192779703</v>
      </c>
      <c r="U7" s="4">
        <f>AVERAGE(J7,J12,J17,J22,J27)</f>
        <v>540.26666666666665</v>
      </c>
      <c r="V7" s="4">
        <f>STDEV(J7,J12,J17,J22,J27)</f>
        <v>137.78352586575795</v>
      </c>
      <c r="W7" s="4">
        <f>AVERAGE(N7,N12,N17,N22,N27)</f>
        <v>1145.2</v>
      </c>
      <c r="X7" s="4">
        <f>STDEV(N7,N12,N17,N22,N27)</f>
        <v>427.51443120541433</v>
      </c>
      <c r="Z7" s="17"/>
      <c r="AA7">
        <v>100</v>
      </c>
      <c r="AB7" s="4">
        <v>1570.6666666666667</v>
      </c>
      <c r="AC7" s="4">
        <v>2073.6666666666665</v>
      </c>
      <c r="AD7" s="4">
        <v>2055.3333333333335</v>
      </c>
      <c r="AE7" s="4">
        <v>2805.3333333333335</v>
      </c>
      <c r="AF7" s="4">
        <v>3196.3333333333335</v>
      </c>
    </row>
    <row r="8" spans="1:32" x14ac:dyDescent="0.2">
      <c r="A8" t="s">
        <v>413</v>
      </c>
      <c r="B8" t="s">
        <v>409</v>
      </c>
      <c r="C8" s="19">
        <v>5</v>
      </c>
      <c r="D8" s="3">
        <v>32689170.506912444</v>
      </c>
      <c r="E8" s="3">
        <v>3033444.0745720104</v>
      </c>
      <c r="F8" s="2">
        <v>407.33333333333331</v>
      </c>
      <c r="G8" s="2">
        <v>12.897028081435401</v>
      </c>
      <c r="H8" s="3">
        <v>6469437.4475231143</v>
      </c>
      <c r="I8" s="3">
        <v>1047845.9943170919</v>
      </c>
      <c r="J8" s="2">
        <v>266.33333333333331</v>
      </c>
      <c r="K8" s="2">
        <v>12.858201014657272</v>
      </c>
      <c r="L8" s="3">
        <v>4542926.666666667</v>
      </c>
      <c r="M8" s="3">
        <v>1745803.3573496563</v>
      </c>
      <c r="N8" s="2">
        <v>539</v>
      </c>
      <c r="O8" s="2">
        <v>28.513154858766505</v>
      </c>
      <c r="R8" t="s">
        <v>413</v>
      </c>
      <c r="S8" s="4">
        <f>AVERAGE(F8,F13,F18,F23,F28)</f>
        <v>340.73333333333329</v>
      </c>
      <c r="T8" s="4">
        <f>STDEV(F8,F13,F18,F23,F28)</f>
        <v>44.266490963507209</v>
      </c>
      <c r="U8" s="4">
        <f>AVERAGE(J8,J13,J18,J23,J28)</f>
        <v>412.13333333333338</v>
      </c>
      <c r="V8" s="4">
        <f>STDEV(J8,J13,J18,J23,J28)</f>
        <v>301.96298522243484</v>
      </c>
      <c r="W8" s="4">
        <f>AVERAGE(N8,N13,N18,N23,N28)</f>
        <v>727.26666666666665</v>
      </c>
      <c r="X8" s="4">
        <f>STDEV(N8,N13,N18,N23,N28)</f>
        <v>574.31690825807254</v>
      </c>
      <c r="Z8" s="17"/>
      <c r="AA8">
        <v>140</v>
      </c>
      <c r="AB8" s="4">
        <v>1448.3333333333333</v>
      </c>
      <c r="AC8" s="4">
        <v>1705.3333333333333</v>
      </c>
      <c r="AD8" s="4">
        <v>1633.3333333333333</v>
      </c>
      <c r="AE8" s="4">
        <v>2019.6666666666667</v>
      </c>
      <c r="AF8" s="4">
        <v>1472.6666666666667</v>
      </c>
    </row>
    <row r="9" spans="1:32" x14ac:dyDescent="0.2">
      <c r="A9" s="6" t="s">
        <v>408</v>
      </c>
      <c r="B9" s="6" t="s">
        <v>414</v>
      </c>
      <c r="C9" s="7">
        <v>6</v>
      </c>
      <c r="D9" s="8">
        <v>15374423.963133639</v>
      </c>
      <c r="E9" s="8">
        <v>1926224.9047220901</v>
      </c>
      <c r="F9" s="9">
        <v>387.66666666666669</v>
      </c>
      <c r="G9" s="9">
        <v>46.57610259922285</v>
      </c>
      <c r="H9" s="8">
        <v>13013937.867338421</v>
      </c>
      <c r="I9" s="8">
        <v>1565183.6448882318</v>
      </c>
      <c r="J9" s="9">
        <v>278.66666666666669</v>
      </c>
      <c r="K9" s="9">
        <v>19.553345834749951</v>
      </c>
      <c r="L9" s="8">
        <v>92893.333333333328</v>
      </c>
      <c r="M9" s="8">
        <v>99393.988416469801</v>
      </c>
      <c r="N9" s="9">
        <v>444.33333333333331</v>
      </c>
      <c r="O9" s="9">
        <v>53.163270528940686</v>
      </c>
      <c r="Z9" s="16">
        <v>9312</v>
      </c>
      <c r="AA9">
        <v>60</v>
      </c>
      <c r="AB9" s="4">
        <v>884</v>
      </c>
      <c r="AC9" s="4">
        <v>763</v>
      </c>
      <c r="AD9" s="4">
        <v>809.33333333333337</v>
      </c>
      <c r="AE9" s="4">
        <v>902.33333333333337</v>
      </c>
      <c r="AF9" s="4">
        <v>638.66666666666663</v>
      </c>
    </row>
    <row r="10" spans="1:32" x14ac:dyDescent="0.2">
      <c r="A10" t="s">
        <v>410</v>
      </c>
      <c r="B10" t="s">
        <v>414</v>
      </c>
      <c r="C10" s="19">
        <v>7</v>
      </c>
      <c r="D10" s="3">
        <v>6027649.7695852546</v>
      </c>
      <c r="E10" s="3">
        <v>276055.32969494507</v>
      </c>
      <c r="F10" s="2">
        <v>2158.3333333333335</v>
      </c>
      <c r="G10" s="2">
        <v>273.08850824107014</v>
      </c>
      <c r="H10" s="3">
        <v>3523845.507976504</v>
      </c>
      <c r="I10" s="3">
        <v>848437.25677778746</v>
      </c>
      <c r="J10" s="2">
        <v>2073.6666666666665</v>
      </c>
      <c r="K10" s="2">
        <v>69.399807876775384</v>
      </c>
      <c r="L10" s="3">
        <v>376066.66666666669</v>
      </c>
      <c r="M10" s="3">
        <v>559362.55017057888</v>
      </c>
      <c r="N10" s="2">
        <v>1705.3333333333333</v>
      </c>
      <c r="O10" s="2">
        <v>646.99098396603108</v>
      </c>
      <c r="AA10">
        <v>100</v>
      </c>
      <c r="AB10" s="4">
        <v>848</v>
      </c>
      <c r="AC10" s="4">
        <v>811.66666666666663</v>
      </c>
      <c r="AD10" s="4">
        <v>858.33333333333337</v>
      </c>
      <c r="AE10" s="4">
        <v>786.33333333333337</v>
      </c>
      <c r="AF10" s="4">
        <v>890</v>
      </c>
    </row>
    <row r="11" spans="1:32" x14ac:dyDescent="0.2">
      <c r="A11" s="12" t="s">
        <v>411</v>
      </c>
      <c r="B11" s="12" t="s">
        <v>414</v>
      </c>
      <c r="C11" s="13">
        <v>8</v>
      </c>
      <c r="D11" s="14">
        <v>15511827.956989245</v>
      </c>
      <c r="E11" s="14">
        <v>624431.67191890569</v>
      </c>
      <c r="F11" s="15">
        <v>763</v>
      </c>
      <c r="G11" s="15">
        <v>41.797129088012731</v>
      </c>
      <c r="H11" s="14">
        <v>16726448.362720469</v>
      </c>
      <c r="I11" s="14">
        <v>3290371.828654951</v>
      </c>
      <c r="J11" s="15">
        <v>811.66666666666663</v>
      </c>
      <c r="K11" s="15">
        <v>93.179039130768757</v>
      </c>
      <c r="L11" s="14">
        <v>7533.333333333333</v>
      </c>
      <c r="M11" s="14">
        <v>6708.9293731066609</v>
      </c>
      <c r="N11" s="15">
        <v>1013.3333333333334</v>
      </c>
      <c r="O11" s="15">
        <v>540.32058385122923</v>
      </c>
      <c r="AA11">
        <v>140</v>
      </c>
      <c r="AB11" s="4">
        <v>514.33333333333337</v>
      </c>
      <c r="AC11" s="4">
        <v>1013.3333333333334</v>
      </c>
      <c r="AD11" s="4">
        <v>341.33333333333331</v>
      </c>
      <c r="AE11" s="4">
        <v>741.33333333333337</v>
      </c>
      <c r="AF11" s="4">
        <v>336.66666666666669</v>
      </c>
    </row>
    <row r="12" spans="1:32" x14ac:dyDescent="0.2">
      <c r="A12" t="s">
        <v>412</v>
      </c>
      <c r="B12" t="s">
        <v>414</v>
      </c>
      <c r="C12" s="19">
        <v>9</v>
      </c>
      <c r="D12" s="3">
        <v>46055913.978494622</v>
      </c>
      <c r="E12" s="3">
        <v>3541724.9186249073</v>
      </c>
      <c r="F12" s="2">
        <v>407</v>
      </c>
      <c r="G12" s="2">
        <v>28.053520278211074</v>
      </c>
      <c r="H12" s="3">
        <v>23314861.46095727</v>
      </c>
      <c r="I12" s="3">
        <v>4841186.1906487467</v>
      </c>
      <c r="J12" s="2">
        <v>437.66666666666669</v>
      </c>
      <c r="K12" s="2">
        <v>15.631165450257805</v>
      </c>
      <c r="L12" s="3">
        <v>687893.33333333337</v>
      </c>
      <c r="M12" s="3">
        <v>751263.51124843897</v>
      </c>
      <c r="N12" s="2">
        <v>798.33333333333337</v>
      </c>
      <c r="O12" s="2">
        <v>477.73458461088347</v>
      </c>
      <c r="Z12" s="18" t="s">
        <v>412</v>
      </c>
      <c r="AA12">
        <v>60</v>
      </c>
      <c r="AB12" s="4">
        <v>642.66666666666663</v>
      </c>
      <c r="AC12" s="4">
        <v>407</v>
      </c>
      <c r="AD12" s="4">
        <v>524</v>
      </c>
      <c r="AE12" s="4">
        <v>447.33333333333331</v>
      </c>
      <c r="AF12" s="4">
        <v>358.66666666666669</v>
      </c>
    </row>
    <row r="13" spans="1:32" x14ac:dyDescent="0.2">
      <c r="A13" t="s">
        <v>413</v>
      </c>
      <c r="B13" t="s">
        <v>414</v>
      </c>
      <c r="C13" s="19">
        <v>10</v>
      </c>
      <c r="D13" s="3">
        <v>22077880.184331793</v>
      </c>
      <c r="E13" s="3">
        <v>1779108.3550775654</v>
      </c>
      <c r="F13" s="2">
        <v>325.66666666666669</v>
      </c>
      <c r="G13" s="2">
        <v>12.220201853215572</v>
      </c>
      <c r="H13" s="3">
        <v>11242233.417296434</v>
      </c>
      <c r="I13" s="3">
        <v>546066.80640779354</v>
      </c>
      <c r="J13" s="2">
        <v>273.66666666666669</v>
      </c>
      <c r="K13" s="2">
        <v>5.5075705472861021</v>
      </c>
      <c r="L13" s="3">
        <v>3592240</v>
      </c>
      <c r="M13" s="3">
        <v>289679.56986988225</v>
      </c>
      <c r="N13" s="2">
        <v>470.33333333333331</v>
      </c>
      <c r="O13" s="2">
        <v>37.898988552906438</v>
      </c>
      <c r="AA13">
        <v>100</v>
      </c>
      <c r="AB13" s="4">
        <v>357.33333333333331</v>
      </c>
      <c r="AC13" s="4">
        <v>437.66666666666669</v>
      </c>
      <c r="AD13" s="4">
        <v>586.66666666666663</v>
      </c>
      <c r="AE13" s="4">
        <v>635.33333333333337</v>
      </c>
      <c r="AF13" s="4">
        <v>684.33333333333337</v>
      </c>
    </row>
    <row r="14" spans="1:32" x14ac:dyDescent="0.2">
      <c r="A14" s="6" t="s">
        <v>408</v>
      </c>
      <c r="B14" s="6" t="s">
        <v>415</v>
      </c>
      <c r="C14" s="7">
        <v>11</v>
      </c>
      <c r="D14" s="8">
        <v>12408832.565284178</v>
      </c>
      <c r="E14" s="8">
        <v>525691.85440324526</v>
      </c>
      <c r="F14" s="9">
        <v>366</v>
      </c>
      <c r="G14" s="9">
        <v>23.259406699226016</v>
      </c>
      <c r="H14" s="8">
        <v>15510831.234256988</v>
      </c>
      <c r="I14" s="8">
        <v>2019934.2679000567</v>
      </c>
      <c r="J14" s="9">
        <v>339.33333333333331</v>
      </c>
      <c r="K14" s="9">
        <v>20.599352740640501</v>
      </c>
      <c r="L14" s="8">
        <v>5053.333333333333</v>
      </c>
      <c r="M14" s="8">
        <v>5233.7876660534612</v>
      </c>
      <c r="N14" s="9">
        <v>397.66666666666669</v>
      </c>
      <c r="O14" s="9">
        <v>147.07934366638077</v>
      </c>
      <c r="AA14">
        <v>140</v>
      </c>
      <c r="AB14" s="4">
        <v>879.33333333333337</v>
      </c>
      <c r="AC14" s="4">
        <v>798.33333333333337</v>
      </c>
      <c r="AD14" s="4">
        <v>1183.3333333333333</v>
      </c>
      <c r="AE14" s="4">
        <v>1864.6666666666667</v>
      </c>
      <c r="AF14" s="4">
        <v>1000.3333333333334</v>
      </c>
    </row>
    <row r="15" spans="1:32" x14ac:dyDescent="0.2">
      <c r="A15" t="s">
        <v>410</v>
      </c>
      <c r="B15" t="s">
        <v>415</v>
      </c>
      <c r="C15" s="19">
        <v>12</v>
      </c>
      <c r="D15" s="3">
        <v>5921658.9861751152</v>
      </c>
      <c r="E15" s="3">
        <v>845082.79615793226</v>
      </c>
      <c r="F15" s="2">
        <v>1854</v>
      </c>
      <c r="G15" s="2">
        <v>103.47946656221224</v>
      </c>
      <c r="H15" s="3">
        <v>2044584.3828715447</v>
      </c>
      <c r="I15" s="3">
        <v>544823.92781729635</v>
      </c>
      <c r="J15" s="2">
        <v>2055.3333333333335</v>
      </c>
      <c r="K15" s="2">
        <v>42.359571921034963</v>
      </c>
      <c r="L15" s="3">
        <v>75813.333333333328</v>
      </c>
      <c r="M15" s="3">
        <v>13294.364720938491</v>
      </c>
      <c r="N15" s="2">
        <v>1633.3333333333333</v>
      </c>
      <c r="O15" s="2">
        <v>235.38549941178087</v>
      </c>
      <c r="Z15" s="18" t="s">
        <v>416</v>
      </c>
      <c r="AA15">
        <v>60</v>
      </c>
      <c r="AB15" s="4">
        <v>407.33333333333331</v>
      </c>
      <c r="AC15" s="4">
        <v>325.66666666666669</v>
      </c>
      <c r="AD15" s="4">
        <v>362.33333333333331</v>
      </c>
      <c r="AE15" s="4">
        <v>308.33333333333331</v>
      </c>
      <c r="AF15" s="4">
        <v>300</v>
      </c>
    </row>
    <row r="16" spans="1:32" x14ac:dyDescent="0.2">
      <c r="A16" s="12" t="s">
        <v>411</v>
      </c>
      <c r="B16" s="12" t="s">
        <v>415</v>
      </c>
      <c r="C16" s="13">
        <v>13</v>
      </c>
      <c r="D16" s="14">
        <v>26850814.814814817</v>
      </c>
      <c r="E16" s="14">
        <v>7960854.3785333671</v>
      </c>
      <c r="F16" s="15">
        <v>809.33333333333337</v>
      </c>
      <c r="G16" s="15">
        <v>70.216332383095406</v>
      </c>
      <c r="H16" s="14">
        <v>8835240.5721716825</v>
      </c>
      <c r="I16" s="14">
        <v>1333370.9656244102</v>
      </c>
      <c r="J16" s="15">
        <v>858.33333333333337</v>
      </c>
      <c r="K16" s="15">
        <v>81.879993486402611</v>
      </c>
      <c r="L16" s="14">
        <v>54432.932725514809</v>
      </c>
      <c r="M16" s="14">
        <v>64624.080936899263</v>
      </c>
      <c r="N16" s="15">
        <v>341.33333333333331</v>
      </c>
      <c r="O16" s="15">
        <v>84.097166024387192</v>
      </c>
      <c r="AA16">
        <v>100</v>
      </c>
      <c r="AB16" s="4">
        <v>266.33333333333331</v>
      </c>
      <c r="AC16" s="4">
        <v>273.66666666666669</v>
      </c>
      <c r="AD16" s="4">
        <v>293.66666666666669</v>
      </c>
      <c r="AE16" s="4">
        <v>275</v>
      </c>
      <c r="AF16" s="4">
        <v>952</v>
      </c>
    </row>
    <row r="17" spans="1:41" x14ac:dyDescent="0.2">
      <c r="A17" t="s">
        <v>412</v>
      </c>
      <c r="B17" t="s">
        <v>415</v>
      </c>
      <c r="C17" s="19">
        <v>14</v>
      </c>
      <c r="D17" s="3">
        <v>44522222.222222224</v>
      </c>
      <c r="E17" s="3">
        <v>9681071.5048222579</v>
      </c>
      <c r="F17" s="2">
        <v>524</v>
      </c>
      <c r="G17" s="2">
        <v>19.313207915827967</v>
      </c>
      <c r="H17" s="3">
        <v>6466319.8959688125</v>
      </c>
      <c r="I17" s="3">
        <v>2083384.7005334927</v>
      </c>
      <c r="J17" s="2">
        <v>586.66666666666663</v>
      </c>
      <c r="K17" s="2">
        <v>93.628699303863627</v>
      </c>
      <c r="L17" s="3">
        <v>2889426.7163973046</v>
      </c>
      <c r="M17" s="3">
        <v>623636.20800312702</v>
      </c>
      <c r="N17" s="2">
        <v>1183.3333333333333</v>
      </c>
      <c r="O17" s="2">
        <v>264.38103815011675</v>
      </c>
      <c r="AA17">
        <v>140</v>
      </c>
      <c r="AB17" s="4">
        <v>539</v>
      </c>
      <c r="AC17" s="4">
        <v>470.33333333333331</v>
      </c>
      <c r="AD17" s="4">
        <v>570.33333333333337</v>
      </c>
      <c r="AE17" s="4">
        <v>317</v>
      </c>
      <c r="AF17" s="4">
        <v>1739.6666666666667</v>
      </c>
    </row>
    <row r="18" spans="1:41" x14ac:dyDescent="0.2">
      <c r="A18" t="s">
        <v>413</v>
      </c>
      <c r="B18" t="s">
        <v>415</v>
      </c>
      <c r="C18" s="19">
        <v>15</v>
      </c>
      <c r="D18" s="3">
        <v>24519259.259259257</v>
      </c>
      <c r="E18" s="3">
        <v>4014137.0508958087</v>
      </c>
      <c r="F18" s="2">
        <v>362.33333333333331</v>
      </c>
      <c r="G18" s="2">
        <v>2.3094010767585029</v>
      </c>
      <c r="H18" s="3">
        <v>5455591.6775032692</v>
      </c>
      <c r="I18" s="3">
        <v>189277.83443873486</v>
      </c>
      <c r="J18" s="2">
        <v>293.66666666666669</v>
      </c>
      <c r="K18" s="2">
        <v>3.5118845842842461</v>
      </c>
      <c r="L18" s="3">
        <v>4001972.6481558401</v>
      </c>
      <c r="M18" s="3">
        <v>924862.19594493427</v>
      </c>
      <c r="N18" s="2">
        <v>570.33333333333337</v>
      </c>
      <c r="O18" s="2">
        <v>83.524447518875064</v>
      </c>
    </row>
    <row r="19" spans="1:41" x14ac:dyDescent="0.2">
      <c r="A19" s="6" t="s">
        <v>408</v>
      </c>
      <c r="B19" s="6" t="s">
        <v>417</v>
      </c>
      <c r="C19" s="7">
        <v>16</v>
      </c>
      <c r="D19" s="8">
        <v>22774074.074074075</v>
      </c>
      <c r="E19" s="8">
        <v>2735994.3806646978</v>
      </c>
      <c r="F19" s="9">
        <v>296.66666666666669</v>
      </c>
      <c r="G19" s="9">
        <v>31.785741037976969</v>
      </c>
      <c r="H19" s="8">
        <v>23823992.197659377</v>
      </c>
      <c r="I19" s="8">
        <v>5316399.2475623833</v>
      </c>
      <c r="J19" s="9">
        <v>481.33333333333331</v>
      </c>
      <c r="K19" s="9">
        <v>342.66650453952064</v>
      </c>
      <c r="L19" s="8">
        <v>16991.297140489089</v>
      </c>
      <c r="M19" s="8">
        <v>19146.341157050316</v>
      </c>
      <c r="N19" s="9">
        <v>311</v>
      </c>
      <c r="O19" s="9">
        <v>157.87336697492708</v>
      </c>
    </row>
    <row r="20" spans="1:41" x14ac:dyDescent="0.2">
      <c r="A20" t="s">
        <v>410</v>
      </c>
      <c r="B20" t="s">
        <v>417</v>
      </c>
      <c r="C20" s="19">
        <v>17</v>
      </c>
      <c r="D20" s="3">
        <v>7381925.9259259263</v>
      </c>
      <c r="E20" s="3">
        <v>1637565.0296514803</v>
      </c>
      <c r="F20" s="2">
        <v>1666.6666666666667</v>
      </c>
      <c r="G20" s="2">
        <v>268.3138709298002</v>
      </c>
      <c r="H20" s="3">
        <v>804746.42392718082</v>
      </c>
      <c r="I20" s="3">
        <v>662206.44005853112</v>
      </c>
      <c r="J20" s="2">
        <v>2805.3333333333335</v>
      </c>
      <c r="K20" s="2">
        <v>798.83060365344909</v>
      </c>
      <c r="L20" s="3">
        <v>12139.7983146844</v>
      </c>
      <c r="M20" s="3">
        <v>2330.824987463594</v>
      </c>
      <c r="N20" s="2">
        <v>2019.6666666666667</v>
      </c>
      <c r="O20" s="2">
        <v>361.02816141311337</v>
      </c>
    </row>
    <row r="21" spans="1:41" x14ac:dyDescent="0.2">
      <c r="A21" s="12" t="s">
        <v>411</v>
      </c>
      <c r="B21" s="12" t="s">
        <v>417</v>
      </c>
      <c r="C21" s="13">
        <v>18</v>
      </c>
      <c r="D21" s="14">
        <v>18512592.592592593</v>
      </c>
      <c r="E21" s="14">
        <v>7200396.3173961518</v>
      </c>
      <c r="F21" s="15">
        <v>902.33333333333337</v>
      </c>
      <c r="G21" s="15">
        <v>103.66452302178087</v>
      </c>
      <c r="H21" s="14">
        <v>9515084.5253576394</v>
      </c>
      <c r="I21" s="14">
        <v>2897605.0543000405</v>
      </c>
      <c r="J21" s="15">
        <v>786.33333333333337</v>
      </c>
      <c r="K21" s="15">
        <v>23.544284515213736</v>
      </c>
      <c r="L21" s="14">
        <v>4298.9363171708983</v>
      </c>
      <c r="M21" s="14">
        <v>2586.8602013498239</v>
      </c>
      <c r="N21" s="15">
        <v>741.33333333333337</v>
      </c>
      <c r="O21" s="15">
        <v>289.8367356518724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2">
      <c r="A22" t="s">
        <v>412</v>
      </c>
      <c r="B22" t="s">
        <v>417</v>
      </c>
      <c r="C22" s="19">
        <v>19</v>
      </c>
      <c r="D22" s="3">
        <v>64164444.444444448</v>
      </c>
      <c r="E22" s="3">
        <v>16940873.847474605</v>
      </c>
      <c r="F22" s="2">
        <v>447.33333333333331</v>
      </c>
      <c r="G22" s="2">
        <v>75.975873363412632</v>
      </c>
      <c r="H22" s="3">
        <v>11944075.82938382</v>
      </c>
      <c r="I22" s="3">
        <v>1416992.6000409327</v>
      </c>
      <c r="J22" s="2">
        <v>635.33333333333337</v>
      </c>
      <c r="K22" s="2">
        <v>60.484157705413516</v>
      </c>
      <c r="L22" s="3">
        <v>1410156.0989086952</v>
      </c>
      <c r="M22" s="3">
        <v>1134619.1377565761</v>
      </c>
      <c r="N22" s="2">
        <v>1864.6666666666667</v>
      </c>
      <c r="O22" s="2">
        <v>367.42527584984271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2">
      <c r="A23" t="s">
        <v>413</v>
      </c>
      <c r="B23" t="s">
        <v>417</v>
      </c>
      <c r="C23" s="19">
        <v>20</v>
      </c>
      <c r="D23" s="3">
        <v>18054222.22222222</v>
      </c>
      <c r="E23" s="3">
        <v>1359322.3438787067</v>
      </c>
      <c r="F23" s="2">
        <v>308.33333333333331</v>
      </c>
      <c r="G23" s="2">
        <v>10.408329997330663</v>
      </c>
      <c r="H23" s="3">
        <v>7529620.853080526</v>
      </c>
      <c r="I23" s="3">
        <v>1374367.3592741168</v>
      </c>
      <c r="J23" s="2">
        <v>275</v>
      </c>
      <c r="K23" s="2">
        <v>16.093476939431081</v>
      </c>
      <c r="L23" s="3">
        <v>9321.729520652063</v>
      </c>
      <c r="M23" s="3">
        <v>11483.914739333562</v>
      </c>
      <c r="N23" s="2">
        <v>317</v>
      </c>
      <c r="O23" s="2">
        <v>111.71839597846005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2">
      <c r="A24" s="6" t="s">
        <v>408</v>
      </c>
      <c r="B24" s="6" t="s">
        <v>418</v>
      </c>
      <c r="C24" s="7">
        <v>21</v>
      </c>
      <c r="D24" s="8">
        <v>24145185.185185183</v>
      </c>
      <c r="E24" s="8">
        <v>2178465.1220677919</v>
      </c>
      <c r="F24" s="9">
        <v>330</v>
      </c>
      <c r="G24" s="9">
        <v>25.514701644346147</v>
      </c>
      <c r="H24" s="8">
        <v>17053633.491311122</v>
      </c>
      <c r="I24" s="8">
        <v>1881290.8935829655</v>
      </c>
      <c r="J24" s="9">
        <v>268.33333333333331</v>
      </c>
      <c r="K24" s="9">
        <v>5.6862407030773268</v>
      </c>
      <c r="L24" s="8">
        <v>201458.76502279405</v>
      </c>
      <c r="M24" s="8">
        <v>277371.35203372082</v>
      </c>
      <c r="N24" s="9">
        <v>283.33333333333331</v>
      </c>
      <c r="O24" s="9">
        <v>106.70207745556471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2">
      <c r="A25" t="s">
        <v>410</v>
      </c>
      <c r="B25" t="s">
        <v>418</v>
      </c>
      <c r="C25" s="19">
        <v>22</v>
      </c>
      <c r="D25" s="3">
        <v>8044592.5925925933</v>
      </c>
      <c r="E25" s="3">
        <v>1157064.0012033219</v>
      </c>
      <c r="F25" s="2">
        <v>1596</v>
      </c>
      <c r="G25" s="2">
        <v>486.96919820456816</v>
      </c>
      <c r="H25" s="3">
        <v>665718.79936808476</v>
      </c>
      <c r="I25" s="3">
        <v>310259.11093283328</v>
      </c>
      <c r="J25" s="2">
        <v>3196.3333333333335</v>
      </c>
      <c r="K25" s="2">
        <v>101.58904140375247</v>
      </c>
      <c r="L25" s="3">
        <v>67025.832297278932</v>
      </c>
      <c r="M25" s="3">
        <v>12746.273320794346</v>
      </c>
      <c r="N25" s="2">
        <v>1472.6666666666667</v>
      </c>
      <c r="O25" s="2">
        <v>71.121960977839564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2">
      <c r="A26" s="12" t="s">
        <v>411</v>
      </c>
      <c r="B26" s="12" t="s">
        <v>418</v>
      </c>
      <c r="C26" s="13">
        <v>23</v>
      </c>
      <c r="D26" s="14">
        <v>18269925.925925925</v>
      </c>
      <c r="E26" s="14">
        <v>2409391.5971283601</v>
      </c>
      <c r="F26" s="15">
        <v>638.66666666666663</v>
      </c>
      <c r="G26" s="15">
        <v>43.038742236888538</v>
      </c>
      <c r="H26" s="14">
        <v>11126145.339652387</v>
      </c>
      <c r="I26" s="14">
        <v>2285007.7907110555</v>
      </c>
      <c r="J26" s="15">
        <v>890</v>
      </c>
      <c r="K26" s="15">
        <v>155.96473960482223</v>
      </c>
      <c r="L26" s="14">
        <v>1364.829396325465</v>
      </c>
      <c r="M26" s="14">
        <v>1590.1996359046207</v>
      </c>
      <c r="N26" s="15">
        <v>336.66666666666669</v>
      </c>
      <c r="O26" s="15">
        <v>60.011110082495087</v>
      </c>
    </row>
    <row r="27" spans="1:41" x14ac:dyDescent="0.2">
      <c r="A27" t="s">
        <v>412</v>
      </c>
      <c r="B27" t="s">
        <v>418</v>
      </c>
      <c r="C27" s="19">
        <v>24</v>
      </c>
      <c r="D27" s="3">
        <v>34632888.888888888</v>
      </c>
      <c r="E27" s="3">
        <v>1501626.3775579387</v>
      </c>
      <c r="F27" s="2">
        <v>358.66666666666669</v>
      </c>
      <c r="G27" s="2">
        <v>16.502525059315417</v>
      </c>
      <c r="H27" s="3">
        <v>13241785.150078913</v>
      </c>
      <c r="I27" s="3">
        <v>1202232.3170949458</v>
      </c>
      <c r="J27" s="2">
        <v>684.33333333333337</v>
      </c>
      <c r="K27" s="2">
        <v>220.01893857878093</v>
      </c>
      <c r="L27" s="3">
        <v>629711.28608924162</v>
      </c>
      <c r="M27" s="3">
        <v>463233.56262418081</v>
      </c>
      <c r="N27" s="2">
        <v>1000.3333333333334</v>
      </c>
      <c r="O27" s="2">
        <v>109.42729702105107</v>
      </c>
    </row>
    <row r="28" spans="1:41" x14ac:dyDescent="0.2">
      <c r="A28" t="s">
        <v>413</v>
      </c>
      <c r="B28" t="s">
        <v>418</v>
      </c>
      <c r="C28" s="19">
        <v>25</v>
      </c>
      <c r="D28" s="3">
        <v>21943488.372093026</v>
      </c>
      <c r="E28" s="3"/>
      <c r="F28" s="2">
        <v>300</v>
      </c>
      <c r="G28" s="2"/>
      <c r="H28" s="3">
        <v>9662927.0692739952</v>
      </c>
      <c r="I28" s="3"/>
      <c r="J28" s="2">
        <v>952</v>
      </c>
      <c r="K28" s="2">
        <v>702.01923050583162</v>
      </c>
      <c r="L28" s="3">
        <v>1452120</v>
      </c>
      <c r="M28" s="3"/>
      <c r="N28" s="2">
        <v>1739.6666666666667</v>
      </c>
      <c r="O28" s="2">
        <v>1204.6336925942812</v>
      </c>
    </row>
    <row r="29" spans="1:41" x14ac:dyDescent="0.2">
      <c r="A29" t="s">
        <v>413</v>
      </c>
      <c r="C29" s="19">
        <v>26</v>
      </c>
      <c r="D29" s="3"/>
      <c r="E29" s="3"/>
      <c r="F29" s="2"/>
      <c r="G29" s="2"/>
      <c r="H29" s="2"/>
      <c r="I29" s="2"/>
      <c r="J29" s="2"/>
      <c r="K29" s="2"/>
      <c r="N29" s="2"/>
      <c r="O29" s="2"/>
    </row>
    <row r="30" spans="1:41" x14ac:dyDescent="0.2">
      <c r="A30" t="s">
        <v>412</v>
      </c>
      <c r="C30" s="19">
        <v>27</v>
      </c>
      <c r="D30" s="3"/>
      <c r="E30" s="3"/>
      <c r="F30" s="2"/>
      <c r="G30" s="2"/>
      <c r="H30" s="2"/>
      <c r="I30" s="2"/>
      <c r="J30" s="2"/>
      <c r="K30" s="2"/>
      <c r="N30" s="2"/>
      <c r="O30" s="2"/>
    </row>
    <row r="31" spans="1:41" x14ac:dyDescent="0.2">
      <c r="A31" t="s">
        <v>411</v>
      </c>
      <c r="C31" s="19">
        <v>28</v>
      </c>
      <c r="D31" s="3"/>
      <c r="E31" s="3"/>
      <c r="F31" s="2"/>
      <c r="G31" s="2"/>
      <c r="H31" s="2"/>
      <c r="I31" s="2"/>
      <c r="J31" s="2"/>
      <c r="K31" s="2"/>
      <c r="N31" s="2"/>
      <c r="O31" s="2"/>
    </row>
    <row r="32" spans="1:41" x14ac:dyDescent="0.2">
      <c r="A32" t="s">
        <v>410</v>
      </c>
      <c r="C32" s="19">
        <v>29</v>
      </c>
      <c r="D32" s="3"/>
      <c r="E32" s="3"/>
      <c r="F32" s="2"/>
      <c r="G32" s="2"/>
      <c r="H32" s="2"/>
      <c r="I32" s="2"/>
      <c r="J32" s="2"/>
      <c r="K32" s="2"/>
      <c r="N32" s="2"/>
      <c r="O32" s="2"/>
    </row>
    <row r="33" spans="1:15" x14ac:dyDescent="0.2">
      <c r="A33" t="s">
        <v>408</v>
      </c>
      <c r="C33" s="19">
        <v>30</v>
      </c>
      <c r="D33" s="3"/>
      <c r="E33" s="3"/>
      <c r="F33" s="2"/>
      <c r="G33" s="2"/>
      <c r="H33" s="2"/>
      <c r="I33" s="2"/>
      <c r="J33" s="2"/>
      <c r="K33" s="2"/>
      <c r="N33" s="2"/>
      <c r="O33" s="2"/>
    </row>
    <row r="34" spans="1:15" x14ac:dyDescent="0.2">
      <c r="B34" t="s">
        <v>409</v>
      </c>
      <c r="C34" s="19">
        <v>31</v>
      </c>
      <c r="H34" s="3"/>
      <c r="I34" s="3"/>
      <c r="J34" s="2"/>
      <c r="K34" s="2"/>
      <c r="N34" s="2"/>
      <c r="O34" s="2"/>
    </row>
    <row r="35" spans="1:15" x14ac:dyDescent="0.2">
      <c r="B35" t="s">
        <v>414</v>
      </c>
      <c r="C35" s="19">
        <v>32</v>
      </c>
      <c r="H35" s="3"/>
      <c r="I35" s="3"/>
      <c r="J35" s="2"/>
      <c r="K35" s="2"/>
      <c r="N35" s="2"/>
      <c r="O35" s="2"/>
    </row>
    <row r="36" spans="1:15" x14ac:dyDescent="0.2">
      <c r="B36" t="s">
        <v>415</v>
      </c>
      <c r="C36" s="19">
        <v>33</v>
      </c>
      <c r="H36" s="3"/>
      <c r="I36" s="3"/>
      <c r="J36" s="2"/>
      <c r="K36" s="2"/>
      <c r="L36" s="2"/>
      <c r="N36" s="2"/>
      <c r="O36" s="2"/>
    </row>
    <row r="37" spans="1:15" x14ac:dyDescent="0.2">
      <c r="B37" t="s">
        <v>417</v>
      </c>
      <c r="C37" s="19">
        <v>34</v>
      </c>
      <c r="H37" s="3"/>
      <c r="I37" s="3"/>
      <c r="J37" s="2"/>
      <c r="K37" s="2"/>
      <c r="L37" s="2"/>
      <c r="N37" s="2"/>
      <c r="O37" s="2"/>
    </row>
    <row r="38" spans="1:15" x14ac:dyDescent="0.2">
      <c r="B38" t="s">
        <v>418</v>
      </c>
      <c r="C38" s="19">
        <v>35</v>
      </c>
      <c r="H38" s="3"/>
      <c r="I38" s="3"/>
      <c r="J38" s="2"/>
      <c r="K38" s="2"/>
      <c r="L38" s="2"/>
      <c r="N38" s="2"/>
      <c r="O38" s="2"/>
    </row>
    <row r="39" spans="1:15" x14ac:dyDescent="0.2">
      <c r="A39" t="s">
        <v>419</v>
      </c>
      <c r="C39" s="19">
        <v>36</v>
      </c>
      <c r="D39" s="3">
        <v>9174418.6046511643</v>
      </c>
      <c r="E39" s="3">
        <v>2867893.5497426451</v>
      </c>
      <c r="F39" s="2">
        <v>329.66666666666669</v>
      </c>
      <c r="G39" s="2">
        <v>16.041612554021285</v>
      </c>
      <c r="H39" s="3">
        <v>4513003.6630036645</v>
      </c>
      <c r="I39" s="3">
        <v>3914329.5348555869</v>
      </c>
      <c r="J39" s="2">
        <v>527.66666666666663</v>
      </c>
      <c r="K39" s="2">
        <v>365.79274641979072</v>
      </c>
      <c r="L39">
        <v>95206.666666666672</v>
      </c>
      <c r="M39">
        <v>87156.414183543224</v>
      </c>
      <c r="N39" s="2">
        <v>348</v>
      </c>
      <c r="O39" s="2">
        <v>41.581245772583578</v>
      </c>
    </row>
    <row r="40" spans="1:15" x14ac:dyDescent="0.2">
      <c r="A40" t="s">
        <v>420</v>
      </c>
      <c r="C40" s="19">
        <v>37</v>
      </c>
      <c r="D40" s="3">
        <v>137500775.19379845</v>
      </c>
      <c r="E40" s="3">
        <v>9849995.0812563971</v>
      </c>
      <c r="F40" s="2">
        <v>617.66666666666663</v>
      </c>
      <c r="G40" s="2">
        <v>40.426888741694349</v>
      </c>
      <c r="H40" s="3">
        <v>6806684.9816849837</v>
      </c>
      <c r="I40" s="3">
        <v>337783.1136575024</v>
      </c>
      <c r="J40" s="2">
        <v>269.33333333333331</v>
      </c>
      <c r="K40" s="2">
        <v>2.0816659994661326</v>
      </c>
      <c r="L40">
        <v>4140613.3333333335</v>
      </c>
      <c r="M40">
        <v>1984359.253193164</v>
      </c>
      <c r="N40" s="2">
        <v>752.33333333333337</v>
      </c>
      <c r="O40" s="2">
        <v>132.50031446503579</v>
      </c>
    </row>
  </sheetData>
  <mergeCells count="3">
    <mergeCell ref="S2:T2"/>
    <mergeCell ref="U2:V2"/>
    <mergeCell ref="W2:X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rightToLeft="1" workbookViewId="0">
      <selection activeCell="B24" sqref="B24"/>
    </sheetView>
  </sheetViews>
  <sheetFormatPr defaultRowHeight="12.75" x14ac:dyDescent="0.2"/>
  <sheetData>
    <row r="1" spans="1:3" x14ac:dyDescent="0.2">
      <c r="A1" s="23"/>
      <c r="B1" s="24"/>
      <c r="C1" s="25"/>
    </row>
    <row r="2" spans="1:3" x14ac:dyDescent="0.2">
      <c r="A2" s="26"/>
      <c r="B2" s="27"/>
      <c r="C2" s="28"/>
    </row>
    <row r="3" spans="1:3" x14ac:dyDescent="0.2">
      <c r="A3" s="26"/>
      <c r="B3" s="27"/>
      <c r="C3" s="28"/>
    </row>
    <row r="4" spans="1:3" x14ac:dyDescent="0.2">
      <c r="A4" s="26"/>
      <c r="B4" s="27"/>
      <c r="C4" s="28"/>
    </row>
    <row r="5" spans="1:3" x14ac:dyDescent="0.2">
      <c r="A5" s="26"/>
      <c r="B5" s="27"/>
      <c r="C5" s="28"/>
    </row>
    <row r="6" spans="1:3" x14ac:dyDescent="0.2">
      <c r="A6" s="26"/>
      <c r="B6" s="27"/>
      <c r="C6" s="28"/>
    </row>
    <row r="7" spans="1:3" x14ac:dyDescent="0.2">
      <c r="A7" s="26"/>
      <c r="B7" s="27"/>
      <c r="C7" s="28"/>
    </row>
    <row r="8" spans="1:3" x14ac:dyDescent="0.2">
      <c r="A8" s="26"/>
      <c r="B8" s="27"/>
      <c r="C8" s="28"/>
    </row>
    <row r="9" spans="1:3" x14ac:dyDescent="0.2">
      <c r="A9" s="26"/>
      <c r="B9" s="27"/>
      <c r="C9" s="28"/>
    </row>
    <row r="10" spans="1:3" x14ac:dyDescent="0.2">
      <c r="A10" s="26"/>
      <c r="B10" s="27"/>
      <c r="C10" s="28"/>
    </row>
    <row r="11" spans="1:3" x14ac:dyDescent="0.2">
      <c r="A11" s="26"/>
      <c r="B11" s="27"/>
      <c r="C11" s="28"/>
    </row>
    <row r="12" spans="1:3" x14ac:dyDescent="0.2">
      <c r="A12" s="26"/>
      <c r="B12" s="27"/>
      <c r="C12" s="28"/>
    </row>
    <row r="13" spans="1:3" x14ac:dyDescent="0.2">
      <c r="A13" s="26"/>
      <c r="B13" s="27"/>
      <c r="C13" s="28"/>
    </row>
    <row r="14" spans="1:3" x14ac:dyDescent="0.2">
      <c r="A14" s="26"/>
      <c r="B14" s="27"/>
      <c r="C14" s="28"/>
    </row>
    <row r="15" spans="1:3" x14ac:dyDescent="0.2">
      <c r="A15" s="26"/>
      <c r="B15" s="27"/>
      <c r="C15" s="28"/>
    </row>
    <row r="16" spans="1:3" x14ac:dyDescent="0.2">
      <c r="A16" s="26"/>
      <c r="B16" s="27"/>
      <c r="C16" s="28"/>
    </row>
    <row r="17" spans="1:3" x14ac:dyDescent="0.2">
      <c r="A17" s="26"/>
      <c r="B17" s="27"/>
      <c r="C17" s="28"/>
    </row>
    <row r="18" spans="1:3" x14ac:dyDescent="0.2">
      <c r="A18" s="29"/>
      <c r="B18" s="30"/>
      <c r="C18" s="3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29" sqref="E29"/>
    </sheetView>
  </sheetViews>
  <sheetFormatPr defaultRowHeight="12.75" x14ac:dyDescent="0.2"/>
  <cols>
    <col min="4" max="4" width="12.42578125" bestFit="1" customWidth="1"/>
    <col min="5" max="5" width="9" bestFit="1" customWidth="1"/>
  </cols>
  <sheetData>
    <row r="1" spans="1:16" x14ac:dyDescent="0.2">
      <c r="A1" s="33" t="s">
        <v>197</v>
      </c>
      <c r="C1" s="19"/>
      <c r="D1" s="32"/>
    </row>
    <row r="2" spans="1:16" x14ac:dyDescent="0.2">
      <c r="A2" s="33"/>
      <c r="C2" s="19"/>
      <c r="D2" s="32"/>
    </row>
    <row r="3" spans="1:16" x14ac:dyDescent="0.2">
      <c r="C3" s="19"/>
      <c r="D3" t="s">
        <v>403</v>
      </c>
      <c r="E3" t="s">
        <v>404</v>
      </c>
      <c r="K3" t="s">
        <v>403</v>
      </c>
      <c r="L3" t="s">
        <v>404</v>
      </c>
      <c r="O3" s="32"/>
      <c r="P3" s="32"/>
    </row>
    <row r="4" spans="1:16" x14ac:dyDescent="0.2">
      <c r="H4" s="20" t="s">
        <v>408</v>
      </c>
      <c r="I4" s="20" t="s">
        <v>414</v>
      </c>
      <c r="J4" s="21">
        <v>6</v>
      </c>
      <c r="K4" s="22">
        <v>13013937.867338421</v>
      </c>
      <c r="L4" s="3">
        <v>26661340.318707656</v>
      </c>
      <c r="N4" s="32"/>
      <c r="O4" s="3"/>
    </row>
    <row r="5" spans="1:16" x14ac:dyDescent="0.2">
      <c r="H5" s="20" t="s">
        <v>408</v>
      </c>
      <c r="I5" s="20" t="s">
        <v>415</v>
      </c>
      <c r="J5" s="21">
        <v>11</v>
      </c>
      <c r="K5" s="22">
        <v>15510831.234256988</v>
      </c>
      <c r="L5" s="3">
        <v>21712115.258677106</v>
      </c>
      <c r="N5" s="20"/>
      <c r="O5" s="3"/>
    </row>
    <row r="6" spans="1:16" x14ac:dyDescent="0.2">
      <c r="H6" s="20" t="s">
        <v>408</v>
      </c>
      <c r="I6" s="20" t="s">
        <v>409</v>
      </c>
      <c r="J6" s="21">
        <v>1</v>
      </c>
      <c r="K6" s="22">
        <v>8473299.7481108624</v>
      </c>
      <c r="L6" s="3">
        <v>22980571.927526698</v>
      </c>
      <c r="N6" s="20"/>
      <c r="O6" s="3"/>
    </row>
    <row r="7" spans="1:16" x14ac:dyDescent="0.2">
      <c r="H7" s="20" t="s">
        <v>408</v>
      </c>
      <c r="I7" s="20" t="s">
        <v>417</v>
      </c>
      <c r="J7" s="21">
        <v>16</v>
      </c>
      <c r="K7" s="22">
        <v>23823992.197659377</v>
      </c>
      <c r="L7" s="3">
        <v>38482079.207921475</v>
      </c>
      <c r="N7" s="20"/>
      <c r="O7" s="3"/>
    </row>
    <row r="8" spans="1:16" x14ac:dyDescent="0.2">
      <c r="H8" s="20" t="s">
        <v>408</v>
      </c>
      <c r="I8" s="20" t="s">
        <v>418</v>
      </c>
      <c r="J8" s="21">
        <v>21</v>
      </c>
      <c r="K8" s="22">
        <v>17053633.491311122</v>
      </c>
      <c r="L8" s="3">
        <v>32939842.359521765</v>
      </c>
      <c r="N8" s="20"/>
      <c r="O8" s="3"/>
    </row>
    <row r="9" spans="1:16" x14ac:dyDescent="0.2">
      <c r="H9" s="20" t="s">
        <v>411</v>
      </c>
      <c r="I9" s="20" t="s">
        <v>414</v>
      </c>
      <c r="J9" s="21">
        <v>8</v>
      </c>
      <c r="K9" s="22">
        <v>16726448.362720469</v>
      </c>
      <c r="L9" s="3">
        <v>13182798.515607921</v>
      </c>
      <c r="N9" s="20"/>
      <c r="O9" s="3"/>
    </row>
    <row r="10" spans="1:16" x14ac:dyDescent="0.2">
      <c r="H10" s="20" t="s">
        <v>411</v>
      </c>
      <c r="I10" s="20" t="s">
        <v>415</v>
      </c>
      <c r="J10" s="21">
        <v>13</v>
      </c>
      <c r="K10" s="22">
        <v>8835240.5721716825</v>
      </c>
      <c r="L10" s="3">
        <v>14328019.801980453</v>
      </c>
      <c r="N10" s="20"/>
      <c r="O10" s="3"/>
    </row>
    <row r="11" spans="1:16" x14ac:dyDescent="0.2">
      <c r="H11" s="20" t="s">
        <v>411</v>
      </c>
      <c r="I11" s="20" t="s">
        <v>409</v>
      </c>
      <c r="J11" s="21">
        <v>3</v>
      </c>
      <c r="K11" s="22">
        <v>9985558.3543241359</v>
      </c>
      <c r="L11" s="3">
        <v>13586465.837153435</v>
      </c>
      <c r="N11" s="20"/>
      <c r="O11" s="3"/>
    </row>
    <row r="12" spans="1:16" x14ac:dyDescent="0.2">
      <c r="H12" s="20" t="s">
        <v>411</v>
      </c>
      <c r="I12" s="20" t="s">
        <v>417</v>
      </c>
      <c r="J12" s="21">
        <v>18</v>
      </c>
      <c r="K12" s="22">
        <v>9515084.5253576394</v>
      </c>
      <c r="L12" s="3">
        <v>14456039.603960654</v>
      </c>
      <c r="N12" s="20"/>
    </row>
    <row r="13" spans="1:16" x14ac:dyDescent="0.2">
      <c r="H13" s="20" t="s">
        <v>411</v>
      </c>
      <c r="I13" s="20" t="s">
        <v>418</v>
      </c>
      <c r="J13" s="21">
        <v>23</v>
      </c>
      <c r="K13" s="22">
        <v>11126145.339652387</v>
      </c>
      <c r="L13" s="3">
        <v>13422425.629290529</v>
      </c>
      <c r="N13" s="20"/>
    </row>
    <row r="14" spans="1:16" x14ac:dyDescent="0.2">
      <c r="H14" s="20" t="s">
        <v>413</v>
      </c>
      <c r="I14" s="20" t="s">
        <v>414</v>
      </c>
      <c r="J14" s="21">
        <v>10</v>
      </c>
      <c r="K14" s="22">
        <v>11242233.417296434</v>
      </c>
      <c r="L14" s="3">
        <v>26021130.75747649</v>
      </c>
    </row>
    <row r="15" spans="1:16" x14ac:dyDescent="0.2">
      <c r="H15" s="20" t="s">
        <v>413</v>
      </c>
      <c r="I15" s="20" t="s">
        <v>415</v>
      </c>
      <c r="J15" s="21">
        <v>15</v>
      </c>
      <c r="K15" s="22">
        <v>5455591.6775032692</v>
      </c>
      <c r="L15" s="3">
        <v>16555445.54455475</v>
      </c>
    </row>
    <row r="16" spans="1:16" x14ac:dyDescent="0.2">
      <c r="H16" s="20" t="s">
        <v>413</v>
      </c>
      <c r="I16" s="20" t="s">
        <v>409</v>
      </c>
      <c r="J16" s="21">
        <v>5</v>
      </c>
      <c r="K16" s="22">
        <v>6469437.4475231143</v>
      </c>
      <c r="L16" s="3">
        <v>19451386.16022699</v>
      </c>
    </row>
    <row r="17" spans="1:12" x14ac:dyDescent="0.2">
      <c r="H17" s="20" t="s">
        <v>413</v>
      </c>
      <c r="I17" s="20" t="s">
        <v>417</v>
      </c>
      <c r="J17" s="21">
        <v>20</v>
      </c>
      <c r="K17" s="22">
        <v>7529620.853080526</v>
      </c>
      <c r="L17" s="3">
        <v>31037782.862954278</v>
      </c>
    </row>
    <row r="18" spans="1:12" x14ac:dyDescent="0.2">
      <c r="H18" s="20" t="s">
        <v>413</v>
      </c>
      <c r="I18" s="20" t="s">
        <v>418</v>
      </c>
      <c r="J18" s="21">
        <v>25</v>
      </c>
      <c r="K18" s="22">
        <v>9662927.0692739952</v>
      </c>
      <c r="L18" s="3">
        <v>23185354.691075359</v>
      </c>
    </row>
    <row r="19" spans="1:12" x14ac:dyDescent="0.2">
      <c r="H19" s="20" t="s">
        <v>412</v>
      </c>
      <c r="I19" s="20" t="s">
        <v>414</v>
      </c>
      <c r="J19" s="21">
        <v>9</v>
      </c>
      <c r="K19" s="22">
        <v>23314861.46095727</v>
      </c>
      <c r="L19" s="3">
        <v>22890984.501200568</v>
      </c>
    </row>
    <row r="20" spans="1:12" x14ac:dyDescent="0.2">
      <c r="H20" s="20" t="s">
        <v>412</v>
      </c>
      <c r="I20" s="20" t="s">
        <v>415</v>
      </c>
      <c r="J20" s="21">
        <v>14</v>
      </c>
      <c r="K20" s="22">
        <v>6466319.8959688125</v>
      </c>
      <c r="L20" s="3">
        <v>18754059.405940931</v>
      </c>
    </row>
    <row r="21" spans="1:12" x14ac:dyDescent="0.2">
      <c r="H21" s="20" t="s">
        <v>412</v>
      </c>
      <c r="I21" s="20" t="s">
        <v>409</v>
      </c>
      <c r="J21" s="21">
        <v>4</v>
      </c>
      <c r="K21" s="22">
        <v>10966918.555835476</v>
      </c>
      <c r="L21" s="3">
        <v>22081728.880157132</v>
      </c>
    </row>
    <row r="22" spans="1:12" x14ac:dyDescent="0.2">
      <c r="H22" s="20" t="s">
        <v>412</v>
      </c>
      <c r="I22" s="20" t="s">
        <v>417</v>
      </c>
      <c r="J22" s="21">
        <v>19</v>
      </c>
      <c r="K22" s="22">
        <v>11944075.82938382</v>
      </c>
      <c r="L22" s="3">
        <v>18969844.902110223</v>
      </c>
    </row>
    <row r="23" spans="1:12" x14ac:dyDescent="0.2">
      <c r="H23" s="20" t="s">
        <v>412</v>
      </c>
      <c r="I23" s="20" t="s">
        <v>418</v>
      </c>
      <c r="J23" s="21">
        <v>24</v>
      </c>
      <c r="K23" s="22">
        <v>13241785.150078913</v>
      </c>
      <c r="L23" s="3">
        <v>16575235.189422721</v>
      </c>
    </row>
    <row r="24" spans="1:12" x14ac:dyDescent="0.2">
      <c r="H24" s="20" t="s">
        <v>410</v>
      </c>
      <c r="I24" s="20" t="s">
        <v>414</v>
      </c>
      <c r="J24" s="21">
        <v>7</v>
      </c>
      <c r="K24" s="22">
        <v>3523845.507976504</v>
      </c>
      <c r="L24" s="3">
        <v>12794673.652041016</v>
      </c>
    </row>
    <row r="25" spans="1:12" x14ac:dyDescent="0.2">
      <c r="H25" s="20" t="s">
        <v>410</v>
      </c>
      <c r="I25" s="20" t="s">
        <v>415</v>
      </c>
      <c r="J25" s="21">
        <v>12</v>
      </c>
      <c r="K25" s="22">
        <v>2044584.3828715447</v>
      </c>
      <c r="L25" s="3">
        <v>8349443.3529796833</v>
      </c>
    </row>
    <row r="26" spans="1:12" x14ac:dyDescent="0.2">
      <c r="H26" s="20" t="s">
        <v>410</v>
      </c>
      <c r="I26" s="20" t="s">
        <v>409</v>
      </c>
      <c r="J26" s="21">
        <v>2</v>
      </c>
      <c r="K26" s="22">
        <v>1135768.26196474</v>
      </c>
      <c r="L26" s="3">
        <v>4750665.7934948616</v>
      </c>
    </row>
    <row r="27" spans="1:12" x14ac:dyDescent="0.2">
      <c r="H27" s="20" t="s">
        <v>410</v>
      </c>
      <c r="I27" s="20" t="s">
        <v>417</v>
      </c>
      <c r="J27" s="21">
        <v>17</v>
      </c>
      <c r="K27" s="22">
        <v>804746.42392718082</v>
      </c>
      <c r="L27" s="3">
        <v>11236534.653465545</v>
      </c>
    </row>
    <row r="28" spans="1:12" x14ac:dyDescent="0.2">
      <c r="H28" s="20" t="s">
        <v>410</v>
      </c>
      <c r="I28" s="20" t="s">
        <v>418</v>
      </c>
      <c r="J28" s="21">
        <v>22</v>
      </c>
      <c r="K28" s="22">
        <v>665718.79936808476</v>
      </c>
      <c r="L28" s="3">
        <v>11603864.734299438</v>
      </c>
    </row>
    <row r="29" spans="1:12" x14ac:dyDescent="0.2">
      <c r="A29" s="20"/>
      <c r="B29" s="20"/>
      <c r="C29" s="20"/>
      <c r="D29" s="20"/>
      <c r="E29" s="2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3" sqref="D3"/>
    </sheetView>
  </sheetViews>
  <sheetFormatPr defaultRowHeight="12.75" x14ac:dyDescent="0.2"/>
  <cols>
    <col min="3" max="3" width="12.42578125" bestFit="1" customWidth="1"/>
    <col min="4" max="4" width="10.85546875" bestFit="1" customWidth="1"/>
  </cols>
  <sheetData>
    <row r="1" spans="1:4" x14ac:dyDescent="0.2">
      <c r="A1" s="10" t="s">
        <v>421</v>
      </c>
    </row>
    <row r="3" spans="1:4" x14ac:dyDescent="0.2">
      <c r="A3" t="s">
        <v>403</v>
      </c>
      <c r="B3" t="s">
        <v>404</v>
      </c>
      <c r="C3" s="4" t="s">
        <v>422</v>
      </c>
      <c r="D3" s="4" t="s">
        <v>423</v>
      </c>
    </row>
    <row r="4" spans="1:4" x14ac:dyDescent="0.2">
      <c r="A4" t="s">
        <v>408</v>
      </c>
      <c r="B4" t="s">
        <v>409</v>
      </c>
      <c r="C4" s="4">
        <v>19.394675925922154</v>
      </c>
      <c r="D4" s="4">
        <v>3.8246666666666669</v>
      </c>
    </row>
    <row r="5" spans="1:4" x14ac:dyDescent="0.2">
      <c r="A5" t="s">
        <v>410</v>
      </c>
      <c r="B5" t="s">
        <v>409</v>
      </c>
      <c r="C5" s="4">
        <v>20.080555555551353</v>
      </c>
      <c r="D5" s="4">
        <v>0.90633333333333344</v>
      </c>
    </row>
    <row r="6" spans="1:4" x14ac:dyDescent="0.2">
      <c r="A6" t="s">
        <v>411</v>
      </c>
      <c r="B6" t="s">
        <v>409</v>
      </c>
      <c r="C6" s="4">
        <v>15.144444444442343</v>
      </c>
      <c r="D6" s="4">
        <v>3.2970000000000002</v>
      </c>
    </row>
    <row r="7" spans="1:4" x14ac:dyDescent="0.2">
      <c r="A7" t="s">
        <v>412</v>
      </c>
      <c r="B7" t="s">
        <v>409</v>
      </c>
      <c r="C7" s="4">
        <v>15.144444444442343</v>
      </c>
      <c r="D7" s="4">
        <v>3.5446666666666666</v>
      </c>
    </row>
    <row r="8" spans="1:4" x14ac:dyDescent="0.2">
      <c r="A8" t="s">
        <v>413</v>
      </c>
      <c r="B8" t="s">
        <v>409</v>
      </c>
      <c r="C8" s="4">
        <v>16.109490740738693</v>
      </c>
      <c r="D8" s="4">
        <v>3.0733333333333328</v>
      </c>
    </row>
    <row r="9" spans="1:4" x14ac:dyDescent="0.2">
      <c r="A9" t="s">
        <v>408</v>
      </c>
      <c r="B9" t="s">
        <v>414</v>
      </c>
      <c r="C9" s="4">
        <v>23.978703703699768</v>
      </c>
      <c r="D9" s="4">
        <v>3.1620000000000004</v>
      </c>
    </row>
    <row r="10" spans="1:4" x14ac:dyDescent="0.2">
      <c r="A10" t="s">
        <v>410</v>
      </c>
      <c r="B10" t="s">
        <v>414</v>
      </c>
      <c r="C10" s="4">
        <v>21.099074074069602</v>
      </c>
      <c r="D10" s="4">
        <v>1.357</v>
      </c>
    </row>
    <row r="11" spans="1:4" x14ac:dyDescent="0.2">
      <c r="A11" t="s">
        <v>411</v>
      </c>
      <c r="B11" t="s">
        <v>414</v>
      </c>
      <c r="C11" s="4">
        <v>18.039583333331393</v>
      </c>
      <c r="D11" s="4">
        <v>3.48</v>
      </c>
    </row>
    <row r="12" spans="1:4" x14ac:dyDescent="0.2">
      <c r="A12" t="s">
        <v>412</v>
      </c>
      <c r="B12" t="s">
        <v>414</v>
      </c>
      <c r="C12" s="4">
        <v>15.63518518517958</v>
      </c>
      <c r="D12" s="4">
        <v>1.7146666666666668</v>
      </c>
    </row>
    <row r="13" spans="1:4" x14ac:dyDescent="0.2">
      <c r="A13" t="s">
        <v>413</v>
      </c>
      <c r="B13" t="s">
        <v>414</v>
      </c>
      <c r="C13" s="4">
        <v>11.879861111105129</v>
      </c>
      <c r="D13" s="4">
        <v>1.8196666666666665</v>
      </c>
    </row>
    <row r="14" spans="1:4" x14ac:dyDescent="0.2">
      <c r="A14" t="s">
        <v>408</v>
      </c>
      <c r="B14" t="s">
        <v>415</v>
      </c>
      <c r="C14" s="4">
        <v>14.744444444440887</v>
      </c>
      <c r="D14" s="4">
        <v>2.1443333333333334</v>
      </c>
    </row>
    <row r="15" spans="1:4" x14ac:dyDescent="0.2">
      <c r="A15" t="s">
        <v>410</v>
      </c>
      <c r="B15" t="s">
        <v>415</v>
      </c>
      <c r="C15" s="4">
        <v>21.431712962958652</v>
      </c>
      <c r="D15" s="4">
        <v>1.1513333333333333</v>
      </c>
    </row>
    <row r="16" spans="1:4" x14ac:dyDescent="0.2">
      <c r="A16" t="s">
        <v>411</v>
      </c>
      <c r="B16" t="s">
        <v>415</v>
      </c>
      <c r="C16" s="4">
        <v>16.013194444438948</v>
      </c>
      <c r="D16" s="4">
        <v>2.8833333333333333</v>
      </c>
    </row>
    <row r="17" spans="1:4" x14ac:dyDescent="0.2">
      <c r="A17" t="s">
        <v>412</v>
      </c>
      <c r="B17" t="s">
        <v>415</v>
      </c>
      <c r="C17" s="4">
        <v>16.035185185181035</v>
      </c>
      <c r="D17" s="4">
        <v>2.4076666666666666</v>
      </c>
    </row>
    <row r="18" spans="1:4" x14ac:dyDescent="0.2">
      <c r="A18" t="s">
        <v>413</v>
      </c>
      <c r="B18" t="s">
        <v>415</v>
      </c>
      <c r="C18" s="4">
        <v>13.256249999993694</v>
      </c>
      <c r="D18" s="4">
        <v>1.982</v>
      </c>
    </row>
    <row r="19" spans="1:4" x14ac:dyDescent="0.2">
      <c r="A19" t="s">
        <v>408</v>
      </c>
      <c r="B19" t="s">
        <v>417</v>
      </c>
      <c r="C19" s="4">
        <v>17.000231481477385</v>
      </c>
      <c r="D19" s="4">
        <v>2.9936666666666665</v>
      </c>
    </row>
    <row r="20" spans="1:4" x14ac:dyDescent="0.2">
      <c r="A20" t="s">
        <v>410</v>
      </c>
      <c r="B20" t="s">
        <v>417</v>
      </c>
      <c r="C20" s="4">
        <v>30.81481481481266</v>
      </c>
      <c r="D20" s="4">
        <v>0.70400000000000007</v>
      </c>
    </row>
    <row r="21" spans="1:4" x14ac:dyDescent="0.2">
      <c r="A21" t="s">
        <v>411</v>
      </c>
      <c r="B21" t="s">
        <v>417</v>
      </c>
      <c r="C21" s="4">
        <v>13.656249999995149</v>
      </c>
      <c r="D21" s="4">
        <v>2.1943333333333332</v>
      </c>
    </row>
    <row r="22" spans="1:4" x14ac:dyDescent="0.2">
      <c r="A22" t="s">
        <v>412</v>
      </c>
      <c r="B22" t="s">
        <v>417</v>
      </c>
      <c r="C22" s="4">
        <v>16.109490740738693</v>
      </c>
      <c r="D22" s="4">
        <v>2.4040000000000004</v>
      </c>
    </row>
    <row r="23" spans="1:4" x14ac:dyDescent="0.2">
      <c r="A23" t="s">
        <v>413</v>
      </c>
      <c r="B23" t="s">
        <v>417</v>
      </c>
      <c r="C23" s="4">
        <v>14.744444444440887</v>
      </c>
      <c r="D23" s="4">
        <v>2.516</v>
      </c>
    </row>
    <row r="24" spans="1:4" x14ac:dyDescent="0.2">
      <c r="A24" t="s">
        <v>408</v>
      </c>
      <c r="B24" t="s">
        <v>418</v>
      </c>
      <c r="C24" s="4">
        <v>15.144444444442343</v>
      </c>
      <c r="D24" s="4">
        <v>3.8393333333333337</v>
      </c>
    </row>
    <row r="25" spans="1:4" x14ac:dyDescent="0.2">
      <c r="A25" t="s">
        <v>410</v>
      </c>
      <c r="B25" t="s">
        <v>418</v>
      </c>
      <c r="C25" s="4">
        <v>19.702546296291985</v>
      </c>
      <c r="D25" s="4">
        <v>0.9</v>
      </c>
    </row>
    <row r="26" spans="1:4" x14ac:dyDescent="0.2">
      <c r="A26" t="s">
        <v>411</v>
      </c>
      <c r="B26" t="s">
        <v>418</v>
      </c>
      <c r="C26" s="4">
        <v>11.879861111105129</v>
      </c>
      <c r="D26" s="4">
        <v>2.6926666666666663</v>
      </c>
    </row>
    <row r="27" spans="1:4" x14ac:dyDescent="0.2">
      <c r="A27" t="s">
        <v>412</v>
      </c>
      <c r="B27" t="s">
        <v>418</v>
      </c>
      <c r="C27" s="4">
        <v>14.056249999996604</v>
      </c>
      <c r="D27" s="4">
        <v>1.8593333333333335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 days</vt:lpstr>
      <vt:lpstr>100 days</vt:lpstr>
      <vt:lpstr>140 days</vt:lpstr>
      <vt:lpstr>summary</vt:lpstr>
      <vt:lpstr>Sheet2</vt:lpstr>
      <vt:lpstr>Sheet1</vt:lpstr>
      <vt:lpstr>Peak and Max FL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Osnat Weissberg</cp:lastModifiedBy>
  <cp:revision/>
  <dcterms:created xsi:type="dcterms:W3CDTF">2018-08-19T06:36:21Z</dcterms:created>
  <dcterms:modified xsi:type="dcterms:W3CDTF">2021-10-17T08:12:12Z</dcterms:modified>
  <cp:category/>
  <cp:contentStatus/>
</cp:coreProperties>
</file>