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snat\Documents\GitHub\ccpa\fcm_and_fl\"/>
    </mc:Choice>
  </mc:AlternateContent>
  <xr:revisionPtr revIDLastSave="0" documentId="13_ncr:1_{649AAA2B-C7DC-47BB-9A5D-E9F94CB2B0E8}" xr6:coauthVersionLast="45" xr6:coauthVersionMax="45" xr10:uidLastSave="{00000000-0000-0000-0000-000000000000}"/>
  <bookViews>
    <workbookView xWindow="2250" yWindow="2475" windowWidth="10455" windowHeight="6855" firstSheet="1" activeTab="5" xr2:uid="{3C0C404B-0B57-472F-9810-F3F007126128}"/>
  </bookViews>
  <sheets>
    <sheet name="Sheet1" sheetId="1" r:id="rId1"/>
    <sheet name="1A3_proMM_lowN" sheetId="5" r:id="rId2"/>
    <sheet name="Sheet2" sheetId="2" r:id="rId3"/>
    <sheet name="Sheet4" sheetId="4" r:id="rId4"/>
    <sheet name="Sheet3" sheetId="3" r:id="rId5"/>
    <sheet name="osna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8" i="3" l="1"/>
  <c r="K148" i="3"/>
  <c r="J148" i="3"/>
  <c r="S148" i="3"/>
  <c r="R148" i="3"/>
  <c r="Q148" i="3"/>
  <c r="P148" i="3"/>
  <c r="O148" i="3"/>
  <c r="N148" i="3"/>
  <c r="M148" i="3"/>
  <c r="L148" i="3"/>
  <c r="T112" i="3"/>
  <c r="J112" i="3"/>
  <c r="S112" i="3"/>
  <c r="R112" i="3"/>
  <c r="Q112" i="3"/>
  <c r="P112" i="3"/>
  <c r="O112" i="3"/>
  <c r="N112" i="3"/>
  <c r="M112" i="3"/>
  <c r="L112" i="3"/>
  <c r="K112" i="3"/>
  <c r="T76" i="3"/>
  <c r="Q76" i="3"/>
  <c r="P76" i="3"/>
  <c r="O76" i="3"/>
  <c r="N76" i="3"/>
  <c r="M76" i="3"/>
  <c r="L76" i="3"/>
  <c r="K76" i="3"/>
  <c r="J76" i="3"/>
  <c r="S76" i="3"/>
  <c r="R76" i="3"/>
  <c r="T49" i="3"/>
  <c r="S49" i="3"/>
  <c r="R49" i="3"/>
  <c r="Q49" i="3"/>
  <c r="P49" i="3"/>
  <c r="O49" i="3"/>
  <c r="N49" i="3"/>
  <c r="M49" i="3"/>
  <c r="L49" i="3"/>
  <c r="K49" i="3"/>
  <c r="J49" i="3"/>
  <c r="T4" i="3"/>
  <c r="T5" i="3"/>
  <c r="S4" i="3"/>
  <c r="R4" i="3"/>
  <c r="Q4" i="3"/>
  <c r="P4" i="3"/>
  <c r="O4" i="3"/>
  <c r="N4" i="3"/>
  <c r="K4" i="3"/>
  <c r="K7" i="3"/>
  <c r="J4" i="3"/>
  <c r="K3" i="5" l="1"/>
  <c r="L3" i="5" s="1"/>
  <c r="K2" i="5"/>
  <c r="L2" i="5" s="1"/>
  <c r="N2" i="5" s="1"/>
  <c r="G2" i="5"/>
  <c r="F3" i="5"/>
  <c r="F2" i="5"/>
  <c r="M4" i="3" l="1"/>
  <c r="L4" i="3"/>
  <c r="K13" i="2"/>
  <c r="T6" i="3"/>
  <c r="T7" i="3"/>
  <c r="T8" i="3"/>
  <c r="K5" i="2"/>
  <c r="J13" i="3"/>
  <c r="K4" i="2"/>
  <c r="S5" i="3"/>
  <c r="S6" i="3"/>
  <c r="S7" i="3"/>
  <c r="S8" i="3"/>
  <c r="R5" i="3"/>
  <c r="R6" i="3"/>
  <c r="R7" i="3"/>
  <c r="R8" i="3"/>
  <c r="Q5" i="3"/>
  <c r="Q6" i="3"/>
  <c r="Q7" i="3"/>
  <c r="Q8" i="3"/>
  <c r="P5" i="3"/>
  <c r="P6" i="3"/>
  <c r="P7" i="3"/>
  <c r="P8" i="3"/>
  <c r="O5" i="3"/>
  <c r="O6" i="3"/>
  <c r="O7" i="3"/>
  <c r="O8" i="3"/>
  <c r="N5" i="3"/>
  <c r="N6" i="3"/>
  <c r="N7" i="3"/>
  <c r="N8" i="3"/>
  <c r="M5" i="3"/>
  <c r="M6" i="3"/>
  <c r="M7" i="3"/>
  <c r="M8" i="3"/>
  <c r="L5" i="3"/>
  <c r="L6" i="3"/>
  <c r="L7" i="3"/>
  <c r="L8" i="3"/>
  <c r="K5" i="3"/>
  <c r="K6" i="3"/>
  <c r="K8" i="3"/>
  <c r="J5" i="3"/>
  <c r="J6" i="3"/>
  <c r="J7" i="3"/>
  <c r="J8" i="3"/>
  <c r="AC8" i="2"/>
  <c r="AB8" i="2"/>
  <c r="Z8" i="2"/>
  <c r="V8" i="2"/>
  <c r="T8" i="2"/>
  <c r="S8" i="2"/>
  <c r="R8" i="2"/>
  <c r="Q8" i="2"/>
  <c r="P8" i="2"/>
  <c r="M8" i="2"/>
  <c r="K8" i="2"/>
  <c r="AC7" i="2"/>
  <c r="AB7" i="2"/>
  <c r="Z7" i="2"/>
  <c r="V7" i="2"/>
  <c r="T7" i="2"/>
  <c r="S7" i="2"/>
  <c r="R7" i="2"/>
  <c r="Q7" i="2"/>
  <c r="P7" i="2"/>
  <c r="M7" i="2"/>
  <c r="K7" i="2"/>
  <c r="AC6" i="2"/>
  <c r="AB6" i="2"/>
  <c r="Z6" i="2"/>
  <c r="V6" i="2"/>
  <c r="T6" i="2"/>
  <c r="S6" i="2"/>
  <c r="R6" i="2"/>
  <c r="Q6" i="2"/>
  <c r="P6" i="2"/>
  <c r="M6" i="2"/>
  <c r="K6" i="2"/>
  <c r="AC5" i="2"/>
  <c r="AB5" i="2"/>
  <c r="Z5" i="2"/>
  <c r="V5" i="2"/>
  <c r="T5" i="2"/>
  <c r="S5" i="2"/>
  <c r="R5" i="2"/>
  <c r="Q5" i="2"/>
  <c r="P5" i="2"/>
  <c r="M5" i="2"/>
  <c r="AC4" i="2"/>
  <c r="AB4" i="2"/>
  <c r="Z4" i="2"/>
  <c r="V4" i="2"/>
  <c r="T4" i="2"/>
  <c r="S4" i="2"/>
  <c r="R4" i="2"/>
  <c r="Q4" i="2"/>
  <c r="P4" i="2"/>
  <c r="M4" i="2"/>
  <c r="N148" i="1" l="1"/>
  <c r="O148" i="1" s="1"/>
  <c r="N149" i="1"/>
  <c r="O149" i="1" s="1"/>
  <c r="N150" i="1"/>
  <c r="O150" i="1" s="1"/>
  <c r="N151" i="1"/>
  <c r="O151" i="1" s="1"/>
  <c r="N153" i="1"/>
  <c r="O153" i="1" s="1"/>
  <c r="N154" i="1"/>
  <c r="N155" i="1"/>
  <c r="O155" i="1" s="1"/>
  <c r="N156" i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N163" i="1"/>
  <c r="O163" i="1" s="1"/>
  <c r="N164" i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N171" i="1"/>
  <c r="O171" i="1" s="1"/>
  <c r="N172" i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N179" i="1"/>
  <c r="O179" i="1" s="1"/>
  <c r="N180" i="1"/>
  <c r="N147" i="1"/>
  <c r="O147" i="1" s="1"/>
  <c r="N111" i="1"/>
  <c r="O111" i="1" s="1"/>
  <c r="N112" i="1"/>
  <c r="O112" i="1" s="1"/>
  <c r="N113" i="1"/>
  <c r="O113" i="1" s="1"/>
  <c r="N114" i="1"/>
  <c r="O114" i="1" s="1"/>
  <c r="N115" i="1"/>
  <c r="N116" i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N124" i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N132" i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N140" i="1"/>
  <c r="N141" i="1"/>
  <c r="O141" i="1" s="1"/>
  <c r="N142" i="1"/>
  <c r="O142" i="1" s="1"/>
  <c r="N143" i="1"/>
  <c r="O143" i="1" s="1"/>
  <c r="N110" i="1"/>
  <c r="O110" i="1" s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74" i="1"/>
  <c r="N39" i="1"/>
  <c r="O39" i="1" s="1"/>
  <c r="N40" i="1"/>
  <c r="O40" i="1" s="1"/>
  <c r="N41" i="1"/>
  <c r="O41" i="1" s="1"/>
  <c r="N42" i="1"/>
  <c r="O42" i="1" s="1"/>
  <c r="N43" i="1"/>
  <c r="N44" i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N52" i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N60" i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N68" i="1"/>
  <c r="N69" i="1"/>
  <c r="O69" i="1" s="1"/>
  <c r="N70" i="1"/>
  <c r="O70" i="1" s="1"/>
  <c r="N71" i="1"/>
  <c r="O71" i="1" s="1"/>
  <c r="N38" i="1"/>
  <c r="O3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F17" i="1"/>
  <c r="F16" i="1"/>
  <c r="F15" i="1"/>
  <c r="F14" i="1"/>
  <c r="G14" i="1" s="1"/>
  <c r="O162" i="1" s="1"/>
  <c r="F13" i="1"/>
  <c r="F12" i="1"/>
  <c r="F8" i="1"/>
  <c r="F9" i="1"/>
  <c r="F10" i="1"/>
  <c r="F11" i="1"/>
  <c r="F3" i="1"/>
  <c r="F4" i="1"/>
  <c r="F5" i="1"/>
  <c r="F6" i="1"/>
  <c r="G6" i="1" s="1"/>
  <c r="O60" i="1" s="1"/>
  <c r="F7" i="1"/>
  <c r="F2" i="1"/>
  <c r="O102" i="1" l="1"/>
  <c r="O94" i="1"/>
  <c r="O77" i="1"/>
  <c r="O93" i="1"/>
  <c r="O101" i="1"/>
  <c r="O105" i="1"/>
  <c r="O97" i="1"/>
  <c r="O89" i="1"/>
  <c r="O104" i="1"/>
  <c r="O96" i="1"/>
  <c r="O88" i="1"/>
  <c r="O80" i="1"/>
  <c r="O68" i="1"/>
  <c r="O52" i="1"/>
  <c r="O44" i="1"/>
  <c r="O140" i="1"/>
  <c r="O132" i="1"/>
  <c r="O124" i="1"/>
  <c r="O116" i="1"/>
  <c r="O180" i="1"/>
  <c r="O172" i="1"/>
  <c r="O164" i="1"/>
  <c r="O156" i="1"/>
  <c r="G10" i="1"/>
  <c r="O67" i="1"/>
  <c r="O59" i="1"/>
  <c r="O51" i="1"/>
  <c r="O43" i="1"/>
  <c r="O139" i="1"/>
  <c r="O131" i="1"/>
  <c r="O123" i="1"/>
  <c r="O115" i="1"/>
  <c r="G2" i="1"/>
  <c r="O34" i="1" s="1"/>
  <c r="O170" i="1"/>
  <c r="O154" i="1"/>
  <c r="O178" i="1"/>
  <c r="O31" i="1" l="1"/>
  <c r="O30" i="1"/>
  <c r="O8" i="1"/>
  <c r="O32" i="1"/>
  <c r="O9" i="1"/>
  <c r="O74" i="1"/>
  <c r="O100" i="1"/>
  <c r="O84" i="1"/>
  <c r="O92" i="1"/>
  <c r="O75" i="1"/>
  <c r="O83" i="1"/>
  <c r="O91" i="1"/>
  <c r="O99" i="1"/>
  <c r="O107" i="1"/>
  <c r="O76" i="1"/>
  <c r="O22" i="1"/>
  <c r="O13" i="1"/>
  <c r="O82" i="1"/>
  <c r="O95" i="1"/>
  <c r="O17" i="1"/>
  <c r="O26" i="1"/>
  <c r="O14" i="1"/>
  <c r="O24" i="1"/>
  <c r="O85" i="1"/>
  <c r="O21" i="1"/>
  <c r="O90" i="1"/>
  <c r="O7" i="1"/>
  <c r="O33" i="1"/>
  <c r="O12" i="1"/>
  <c r="O2" i="1"/>
  <c r="O20" i="1"/>
  <c r="O3" i="1"/>
  <c r="O11" i="1"/>
  <c r="O19" i="1"/>
  <c r="O27" i="1"/>
  <c r="O35" i="1"/>
  <c r="O4" i="1"/>
  <c r="O28" i="1"/>
  <c r="O5" i="1"/>
  <c r="O87" i="1"/>
  <c r="O29" i="1"/>
  <c r="O106" i="1"/>
  <c r="O15" i="1"/>
  <c r="O78" i="1"/>
  <c r="O79" i="1"/>
  <c r="O16" i="1"/>
  <c r="O10" i="1"/>
  <c r="O25" i="1"/>
  <c r="O18" i="1"/>
  <c r="O81" i="1"/>
  <c r="O98" i="1"/>
  <c r="O6" i="1"/>
  <c r="O23" i="1"/>
  <c r="O86" i="1"/>
  <c r="O103" i="1"/>
</calcChain>
</file>

<file path=xl/sharedStrings.xml><?xml version="1.0" encoding="utf-8"?>
<sst xmlns="http://schemas.openxmlformats.org/spreadsheetml/2006/main" count="781" uniqueCount="155">
  <si>
    <t>start</t>
  </si>
  <si>
    <t>finish</t>
  </si>
  <si>
    <t>av flow/min</t>
  </si>
  <si>
    <t>Flow</t>
  </si>
  <si>
    <t>carousel</t>
  </si>
  <si>
    <t>sample</t>
  </si>
  <si>
    <t>y</t>
  </si>
  <si>
    <t>x</t>
  </si>
  <si>
    <t>z</t>
  </si>
  <si>
    <t>z syber</t>
  </si>
  <si>
    <t>Med4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</si>
  <si>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</si>
  <si>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</si>
  <si>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</si>
  <si>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</si>
  <si>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</si>
  <si>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</si>
  <si>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</si>
  <si>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</si>
  <si>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</si>
  <si>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</si>
  <si>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</si>
  <si>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</si>
  <si>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</si>
  <si>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</si>
  <si>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</si>
  <si>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</si>
  <si>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</si>
  <si>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</si>
  <si>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</si>
  <si>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20X</t>
  </si>
  <si>
    <t>21X</t>
  </si>
  <si>
    <t>22X</t>
  </si>
  <si>
    <t>23X</t>
  </si>
  <si>
    <t>24X</t>
  </si>
  <si>
    <t>25X</t>
  </si>
  <si>
    <t>26X</t>
  </si>
  <si>
    <t>27X</t>
  </si>
  <si>
    <t>28X</t>
  </si>
  <si>
    <t>29X</t>
  </si>
  <si>
    <t>30X</t>
  </si>
  <si>
    <t>31X</t>
  </si>
  <si>
    <t>32X</t>
  </si>
  <si>
    <t>33X</t>
  </si>
  <si>
    <t>1A3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</si>
  <si>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</si>
  <si>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</si>
  <si>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</si>
  <si>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</si>
  <si>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</si>
  <si>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</si>
  <si>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</si>
  <si>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</si>
  <si>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</si>
  <si>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</si>
  <si>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</si>
  <si>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</si>
  <si>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13Y</t>
  </si>
  <si>
    <t>14Y</t>
  </si>
  <si>
    <t>15Y</t>
  </si>
  <si>
    <t>16Y</t>
  </si>
  <si>
    <t>17Y</t>
  </si>
  <si>
    <t>18Y</t>
  </si>
  <si>
    <t>19Y</t>
  </si>
  <si>
    <t>20Y</t>
  </si>
  <si>
    <t>21Y</t>
  </si>
  <si>
    <t>22Y</t>
  </si>
  <si>
    <t>23Y</t>
  </si>
  <si>
    <t>24Y</t>
  </si>
  <si>
    <t>25Y</t>
  </si>
  <si>
    <t>26Y</t>
  </si>
  <si>
    <t>27Y</t>
  </si>
  <si>
    <t>28Y</t>
  </si>
  <si>
    <t>29Y</t>
  </si>
  <si>
    <t>30Y</t>
  </si>
  <si>
    <t>31Y</t>
  </si>
  <si>
    <t>32Y</t>
  </si>
  <si>
    <t>33Y</t>
  </si>
  <si>
    <t>Med4+1A3</t>
  </si>
  <si>
    <t>1Z</t>
  </si>
  <si>
    <t>2Z</t>
  </si>
  <si>
    <t>3Z</t>
  </si>
  <si>
    <t>4Z</t>
  </si>
  <si>
    <t>5Z</t>
  </si>
  <si>
    <t>6Z</t>
  </si>
  <si>
    <t>7Z</t>
  </si>
  <si>
    <t>8Z</t>
  </si>
  <si>
    <t>9Z</t>
  </si>
  <si>
    <t>10Z</t>
  </si>
  <si>
    <t>11Z</t>
  </si>
  <si>
    <t>12Z</t>
  </si>
  <si>
    <t>13Z</t>
  </si>
  <si>
    <t>14Z</t>
  </si>
  <si>
    <t>15Z</t>
  </si>
  <si>
    <t>16Z</t>
  </si>
  <si>
    <t>17Z</t>
  </si>
  <si>
    <t>18Z</t>
  </si>
  <si>
    <t>19Z</t>
  </si>
  <si>
    <t>20Z</t>
  </si>
  <si>
    <t>21Z</t>
  </si>
  <si>
    <t>22Z</t>
  </si>
  <si>
    <t>23Z</t>
  </si>
  <si>
    <t>24Z</t>
  </si>
  <si>
    <t>25Z</t>
  </si>
  <si>
    <t>26Z</t>
  </si>
  <si>
    <t>27Z</t>
  </si>
  <si>
    <t>28Z</t>
  </si>
  <si>
    <t>29Z</t>
  </si>
  <si>
    <t>30Z</t>
  </si>
  <si>
    <t>31Z</t>
  </si>
  <si>
    <t>32Z</t>
  </si>
  <si>
    <t>33Z</t>
  </si>
  <si>
    <t>starter</t>
  </si>
  <si>
    <t>stater</t>
  </si>
  <si>
    <t>Med4+1A3 syber</t>
  </si>
  <si>
    <t>vortex</t>
  </si>
  <si>
    <t>counts</t>
  </si>
  <si>
    <t>co-clusters</t>
  </si>
  <si>
    <t>co</t>
  </si>
  <si>
    <t>count</t>
  </si>
  <si>
    <t>sample name</t>
  </si>
  <si>
    <t>dilution*100</t>
  </si>
  <si>
    <t>per flow</t>
  </si>
  <si>
    <t>n=33</t>
  </si>
  <si>
    <t>n=30</t>
  </si>
  <si>
    <t>n=27</t>
  </si>
  <si>
    <t>n=24</t>
  </si>
  <si>
    <t>n=21</t>
  </si>
  <si>
    <t>n=18</t>
  </si>
  <si>
    <t>n=15</t>
  </si>
  <si>
    <t>n=12</t>
  </si>
  <si>
    <t>n=9</t>
  </si>
  <si>
    <t>n=6</t>
  </si>
  <si>
    <t>n=3</t>
  </si>
  <si>
    <t>av</t>
  </si>
  <si>
    <t>day</t>
  </si>
  <si>
    <t>Med4+1A3 syber_co</t>
  </si>
  <si>
    <t>Med4_1A3</t>
  </si>
  <si>
    <t>flow</t>
  </si>
  <si>
    <t>stdev</t>
  </si>
  <si>
    <t>1A3_sybr</t>
  </si>
  <si>
    <t>Med4+1A3 sybr</t>
  </si>
  <si>
    <t>Med4+1A3 sybr_co</t>
  </si>
  <si>
    <t>MED4 (+1A3)</t>
  </si>
  <si>
    <t>1A3 (+MED4)</t>
  </si>
  <si>
    <t>MED4</t>
  </si>
  <si>
    <t>MED4+1A3</t>
  </si>
  <si>
    <t>1A3 (sybr)</t>
  </si>
  <si>
    <t>Day</t>
  </si>
  <si>
    <t>Ave</t>
  </si>
  <si>
    <t>Med4 Axenic</t>
  </si>
  <si>
    <t>1A3 Axenic</t>
  </si>
  <si>
    <t>Med4 co_culture</t>
  </si>
  <si>
    <t>1A3 co_culture</t>
  </si>
  <si>
    <t>Med4 co_culture syber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</si>
</sst>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11" fontId="0" fillId="0" borderId="0" xfId="0" applyNumberFormat="1"/>
    <xf numFmtId="2" fontId="0" fillId="2" borderId="0" xfId="0" applyNumberFormat="1" applyFill="1"/>
    <xf numFmtId="0" fontId="0" fillId="6" borderId="1" xfId="0" applyFill="1" applyBorder="1"/>
    <xf numFmtId="0" fontId="0" fillId="0" borderId="2" xfId="0" applyBorder="1"/>
    <xf numFmtId="11" fontId="0" fillId="0" borderId="3" xfId="0" applyNumberFormat="1" applyBorder="1"/>
    <xf numFmtId="0" fontId="0" fillId="6" borderId="4" xfId="0" applyFill="1" applyBorder="1"/>
    <xf numFmtId="0" fontId="0" fillId="0" borderId="0" xfId="0" applyBorder="1"/>
    <xf numFmtId="11" fontId="0" fillId="0" borderId="5" xfId="0" applyNumberFormat="1" applyBorder="1"/>
    <xf numFmtId="0" fontId="0" fillId="6" borderId="6" xfId="0" applyFill="1" applyBorder="1"/>
    <xf numFmtId="0" fontId="0" fillId="0" borderId="7" xfId="0" applyBorder="1"/>
    <xf numFmtId="11" fontId="0" fillId="0" borderId="8" xfId="0" applyNumberFormat="1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1" fontId="0" fillId="2" borderId="0" xfId="0" applyNumberFormat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Med4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Sheet2!$I$3:$AC$3</c:f>
              <c:numCache>
                <c:formatCode>General</c:formatCode>
                <c:ptCount val="21"/>
                <c:pt idx="0">
                  <c:v>0</c:v>
                </c:pt>
                <c:pt idx="1">
                  <c:v>0.63263888889196096</c:v>
                </c:pt>
                <c:pt idx="2">
                  <c:v>1.671527777776646</c:v>
                </c:pt>
                <c:pt idx="3">
                  <c:v>2.6319444444452529</c:v>
                </c:pt>
                <c:pt idx="4">
                  <c:v>3.6777777777824667</c:v>
                </c:pt>
                <c:pt idx="5">
                  <c:v>6.5333333333328483</c:v>
                </c:pt>
                <c:pt idx="6">
                  <c:v>7.5430555555576575</c:v>
                </c:pt>
                <c:pt idx="7">
                  <c:v>8.7312500000043656</c:v>
                </c:pt>
                <c:pt idx="8">
                  <c:v>10.697222222224809</c:v>
                </c:pt>
                <c:pt idx="9">
                  <c:v>11.598611111112405</c:v>
                </c:pt>
                <c:pt idx="10">
                  <c:v>12.579166666670062</c:v>
                </c:pt>
                <c:pt idx="11">
                  <c:v>13.64375000000291</c:v>
                </c:pt>
                <c:pt idx="12">
                  <c:v>14.595833333332848</c:v>
                </c:pt>
                <c:pt idx="13">
                  <c:v>15.670833333337214</c:v>
                </c:pt>
                <c:pt idx="14">
                  <c:v>16.625</c:v>
                </c:pt>
                <c:pt idx="15">
                  <c:v>17.593055555560568</c:v>
                </c:pt>
                <c:pt idx="16">
                  <c:v>18.718055555560568</c:v>
                </c:pt>
                <c:pt idx="17">
                  <c:v>20.580555555556202</c:v>
                </c:pt>
                <c:pt idx="18">
                  <c:v>23.785416666665697</c:v>
                </c:pt>
                <c:pt idx="19">
                  <c:v>24.672222222223354</c:v>
                </c:pt>
                <c:pt idx="20">
                  <c:v>29.629166666665697</c:v>
                </c:pt>
              </c:numCache>
            </c:numRef>
          </c:xVal>
          <c:yVal>
            <c:numRef>
              <c:f>Sheet2!$I$4:$AC$4</c:f>
              <c:numCache>
                <c:formatCode>General</c:formatCode>
                <c:ptCount val="21"/>
                <c:pt idx="0" formatCode="0.00E+00">
                  <c:v>380274.5297407239</c:v>
                </c:pt>
                <c:pt idx="2" formatCode="0.00E+00">
                  <c:v>1058125.741399768</c:v>
                </c:pt>
                <c:pt idx="4" formatCode="0.00E+00">
                  <c:v>3435349.9406880368</c:v>
                </c:pt>
                <c:pt idx="7" formatCode="0.00E+00">
                  <c:v>37058125.741399951</c:v>
                </c:pt>
                <c:pt idx="8" formatCode="0.00E+00">
                  <c:v>94478224.029825941</c:v>
                </c:pt>
                <c:pt idx="9" formatCode="0.00E+00">
                  <c:v>105307574.98729084</c:v>
                </c:pt>
                <c:pt idx="10" formatCode="0.00E+00">
                  <c:v>134785290.62870768</c:v>
                </c:pt>
                <c:pt idx="11" formatCode="0.00E+00">
                  <c:v>124308422.30130552</c:v>
                </c:pt>
                <c:pt idx="13" formatCode="0.00E+00">
                  <c:v>118102694.45856695</c:v>
                </c:pt>
                <c:pt idx="17" formatCode="0.00E+00">
                  <c:v>66310794.78054601</c:v>
                </c:pt>
                <c:pt idx="19" formatCode="0.00E+00">
                  <c:v>8420945.6024403069</c:v>
                </c:pt>
                <c:pt idx="20" formatCode="0.00E+00">
                  <c:v>2417895.2719878112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DA-465C-B0C0-7C8CE60A1753}"/>
            </c:ext>
          </c:extLst>
        </c:ser>
        <c:ser>
          <c:idx val="1"/>
          <c:order val="1"/>
          <c:tx>
            <c:strRef>
              <c:f>Sheet2!$H$5</c:f>
              <c:strCache>
                <c:ptCount val="1"/>
                <c:pt idx="0">
                  <c:v>1A3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Sheet2!$I$3:$AC$3</c:f>
              <c:numCache>
                <c:formatCode>General</c:formatCode>
                <c:ptCount val="21"/>
                <c:pt idx="0">
                  <c:v>0</c:v>
                </c:pt>
                <c:pt idx="1">
                  <c:v>0.63263888889196096</c:v>
                </c:pt>
                <c:pt idx="2">
                  <c:v>1.671527777776646</c:v>
                </c:pt>
                <c:pt idx="3">
                  <c:v>2.6319444444452529</c:v>
                </c:pt>
                <c:pt idx="4">
                  <c:v>3.6777777777824667</c:v>
                </c:pt>
                <c:pt idx="5">
                  <c:v>6.5333333333328483</c:v>
                </c:pt>
                <c:pt idx="6">
                  <c:v>7.5430555555576575</c:v>
                </c:pt>
                <c:pt idx="7">
                  <c:v>8.7312500000043656</c:v>
                </c:pt>
                <c:pt idx="8">
                  <c:v>10.697222222224809</c:v>
                </c:pt>
                <c:pt idx="9">
                  <c:v>11.598611111112405</c:v>
                </c:pt>
                <c:pt idx="10">
                  <c:v>12.579166666670062</c:v>
                </c:pt>
                <c:pt idx="11">
                  <c:v>13.64375000000291</c:v>
                </c:pt>
                <c:pt idx="12">
                  <c:v>14.595833333332848</c:v>
                </c:pt>
                <c:pt idx="13">
                  <c:v>15.670833333337214</c:v>
                </c:pt>
                <c:pt idx="14">
                  <c:v>16.625</c:v>
                </c:pt>
                <c:pt idx="15">
                  <c:v>17.593055555560568</c:v>
                </c:pt>
                <c:pt idx="16">
                  <c:v>18.718055555560568</c:v>
                </c:pt>
                <c:pt idx="17">
                  <c:v>20.580555555556202</c:v>
                </c:pt>
                <c:pt idx="18">
                  <c:v>23.785416666665697</c:v>
                </c:pt>
                <c:pt idx="19">
                  <c:v>24.672222222223354</c:v>
                </c:pt>
                <c:pt idx="20">
                  <c:v>29.629166666665697</c:v>
                </c:pt>
              </c:numCache>
            </c:numRef>
          </c:xVal>
          <c:yVal>
            <c:numRef>
              <c:f>Sheet2!$I$5:$AC$5</c:f>
              <c:numCache>
                <c:formatCode>General</c:formatCode>
                <c:ptCount val="21"/>
                <c:pt idx="0" formatCode="0.00E+00">
                  <c:v>4915572.2326454194</c:v>
                </c:pt>
                <c:pt idx="2" formatCode="0.00E+00">
                  <c:v>25778611.63227025</c:v>
                </c:pt>
                <c:pt idx="4" formatCode="0.00E+00">
                  <c:v>28045861.997081596</c:v>
                </c:pt>
                <c:pt idx="7" formatCode="0.00E+00">
                  <c:v>20799666.458203111</c:v>
                </c:pt>
                <c:pt idx="8" formatCode="0.00E+00">
                  <c:v>10817594.329789486</c:v>
                </c:pt>
                <c:pt idx="9" formatCode="0.00E+00">
                  <c:v>9241609.3391703442</c:v>
                </c:pt>
                <c:pt idx="10" formatCode="0.00E+00">
                  <c:v>21527621.430060524</c:v>
                </c:pt>
                <c:pt idx="11" formatCode="0.00E+00">
                  <c:v>16491140.296018397</c:v>
                </c:pt>
                <c:pt idx="13" formatCode="0.00E+00">
                  <c:v>11046904.315197034</c:v>
                </c:pt>
                <c:pt idx="17" formatCode="0.00E+00">
                  <c:v>2536585.3658536668</c:v>
                </c:pt>
                <c:pt idx="19" formatCode="0.00E+00">
                  <c:v>2250573.2749635256</c:v>
                </c:pt>
                <c:pt idx="20" formatCode="0.00E+00">
                  <c:v>2146341.4634146406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DA-465C-B0C0-7C8CE60A1753}"/>
            </c:ext>
          </c:extLst>
        </c:ser>
        <c:ser>
          <c:idx val="2"/>
          <c:order val="2"/>
          <c:tx>
            <c:strRef>
              <c:f>Sheet2!$H$6</c:f>
              <c:strCache>
                <c:ptCount val="1"/>
                <c:pt idx="0">
                  <c:v>Med4_1A3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Sheet2!$I$3:$AC$3</c:f>
              <c:numCache>
                <c:formatCode>General</c:formatCode>
                <c:ptCount val="21"/>
                <c:pt idx="0">
                  <c:v>0</c:v>
                </c:pt>
                <c:pt idx="1">
                  <c:v>0.63263888889196096</c:v>
                </c:pt>
                <c:pt idx="2">
                  <c:v>1.671527777776646</c:v>
                </c:pt>
                <c:pt idx="3">
                  <c:v>2.6319444444452529</c:v>
                </c:pt>
                <c:pt idx="4">
                  <c:v>3.6777777777824667</c:v>
                </c:pt>
                <c:pt idx="5">
                  <c:v>6.5333333333328483</c:v>
                </c:pt>
                <c:pt idx="6">
                  <c:v>7.5430555555576575</c:v>
                </c:pt>
                <c:pt idx="7">
                  <c:v>8.7312500000043656</c:v>
                </c:pt>
                <c:pt idx="8">
                  <c:v>10.697222222224809</c:v>
                </c:pt>
                <c:pt idx="9">
                  <c:v>11.598611111112405</c:v>
                </c:pt>
                <c:pt idx="10">
                  <c:v>12.579166666670062</c:v>
                </c:pt>
                <c:pt idx="11">
                  <c:v>13.64375000000291</c:v>
                </c:pt>
                <c:pt idx="12">
                  <c:v>14.595833333332848</c:v>
                </c:pt>
                <c:pt idx="13">
                  <c:v>15.670833333337214</c:v>
                </c:pt>
                <c:pt idx="14">
                  <c:v>16.625</c:v>
                </c:pt>
                <c:pt idx="15">
                  <c:v>17.593055555560568</c:v>
                </c:pt>
                <c:pt idx="16">
                  <c:v>18.718055555560568</c:v>
                </c:pt>
                <c:pt idx="17">
                  <c:v>20.580555555556202</c:v>
                </c:pt>
                <c:pt idx="18">
                  <c:v>23.785416666665697</c:v>
                </c:pt>
                <c:pt idx="19">
                  <c:v>24.672222222223354</c:v>
                </c:pt>
                <c:pt idx="20">
                  <c:v>29.629166666665697</c:v>
                </c:pt>
              </c:numCache>
            </c:numRef>
          </c:xVal>
          <c:yVal>
            <c:numRef>
              <c:f>Sheet2!$I$6:$AC$6</c:f>
              <c:numCache>
                <c:formatCode>General</c:formatCode>
                <c:ptCount val="21"/>
                <c:pt idx="0" formatCode="0.00E+00">
                  <c:v>941045.60622914718</c:v>
                </c:pt>
                <c:pt idx="2" formatCode="0.00E+00">
                  <c:v>2057842.0467185844</c:v>
                </c:pt>
                <c:pt idx="4" formatCode="0.00E+00">
                  <c:v>4143121.9873934165</c:v>
                </c:pt>
                <c:pt idx="7" formatCode="0.00E+00">
                  <c:v>66984797.923619099</c:v>
                </c:pt>
                <c:pt idx="8" formatCode="0.00E+00">
                  <c:v>100253615.12792031</c:v>
                </c:pt>
                <c:pt idx="9" formatCode="0.00E+00">
                  <c:v>76500556.173526451</c:v>
                </c:pt>
                <c:pt idx="10" formatCode="0.00E+00">
                  <c:v>73284390.063033283</c:v>
                </c:pt>
                <c:pt idx="11" formatCode="0.00E+00">
                  <c:v>65794586.577679157</c:v>
                </c:pt>
                <c:pt idx="13" formatCode="0.00E+00">
                  <c:v>54761586.948461473</c:v>
                </c:pt>
                <c:pt idx="17" formatCode="0.00E+00">
                  <c:v>33712272.895810299</c:v>
                </c:pt>
                <c:pt idx="19" formatCode="0.00E+00">
                  <c:v>22413051.538746845</c:v>
                </c:pt>
                <c:pt idx="20" formatCode="0.00E+00">
                  <c:v>17816833.518724579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DA-465C-B0C0-7C8CE60A1753}"/>
            </c:ext>
          </c:extLst>
        </c:ser>
        <c:ser>
          <c:idx val="3"/>
          <c:order val="3"/>
          <c:tx>
            <c:strRef>
              <c:f>Sheet2!$H$7</c:f>
              <c:strCache>
                <c:ptCount val="1"/>
                <c:pt idx="0">
                  <c:v>Med4+1A3 syber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Sheet2!$I$3:$AC$3</c:f>
              <c:numCache>
                <c:formatCode>General</c:formatCode>
                <c:ptCount val="21"/>
                <c:pt idx="0">
                  <c:v>0</c:v>
                </c:pt>
                <c:pt idx="1">
                  <c:v>0.63263888889196096</c:v>
                </c:pt>
                <c:pt idx="2">
                  <c:v>1.671527777776646</c:v>
                </c:pt>
                <c:pt idx="3">
                  <c:v>2.6319444444452529</c:v>
                </c:pt>
                <c:pt idx="4">
                  <c:v>3.6777777777824667</c:v>
                </c:pt>
                <c:pt idx="5">
                  <c:v>6.5333333333328483</c:v>
                </c:pt>
                <c:pt idx="6">
                  <c:v>7.5430555555576575</c:v>
                </c:pt>
                <c:pt idx="7">
                  <c:v>8.7312500000043656</c:v>
                </c:pt>
                <c:pt idx="8">
                  <c:v>10.697222222224809</c:v>
                </c:pt>
                <c:pt idx="9">
                  <c:v>11.598611111112405</c:v>
                </c:pt>
                <c:pt idx="10">
                  <c:v>12.579166666670062</c:v>
                </c:pt>
                <c:pt idx="11">
                  <c:v>13.64375000000291</c:v>
                </c:pt>
                <c:pt idx="12">
                  <c:v>14.595833333332848</c:v>
                </c:pt>
                <c:pt idx="13">
                  <c:v>15.670833333337214</c:v>
                </c:pt>
                <c:pt idx="14">
                  <c:v>16.625</c:v>
                </c:pt>
                <c:pt idx="15">
                  <c:v>17.593055555560568</c:v>
                </c:pt>
                <c:pt idx="16">
                  <c:v>18.718055555560568</c:v>
                </c:pt>
                <c:pt idx="17">
                  <c:v>20.580555555556202</c:v>
                </c:pt>
                <c:pt idx="18">
                  <c:v>23.785416666665697</c:v>
                </c:pt>
                <c:pt idx="19">
                  <c:v>24.672222222223354</c:v>
                </c:pt>
                <c:pt idx="20">
                  <c:v>29.629166666665697</c:v>
                </c:pt>
              </c:numCache>
            </c:numRef>
          </c:xVal>
          <c:yVal>
            <c:numRef>
              <c:f>Sheet2!$I$7:$AC$7</c:f>
              <c:numCache>
                <c:formatCode>General</c:formatCode>
                <c:ptCount val="21"/>
                <c:pt idx="0" formatCode="0.00E+00">
                  <c:v>3684665.2267818744</c:v>
                </c:pt>
                <c:pt idx="2" formatCode="0.00E+00">
                  <c:v>14226061.915046861</c:v>
                </c:pt>
                <c:pt idx="4" formatCode="0.00E+00">
                  <c:v>27890568.754499767</c:v>
                </c:pt>
                <c:pt idx="7" formatCode="0.00E+00">
                  <c:v>17074874.010079272</c:v>
                </c:pt>
                <c:pt idx="8" formatCode="0.00E+00">
                  <c:v>19376529.877609879</c:v>
                </c:pt>
                <c:pt idx="9" formatCode="0.00E+00">
                  <c:v>17322534.197264299</c:v>
                </c:pt>
                <c:pt idx="10" formatCode="0.00E+00">
                  <c:v>5485241.1807055688</c:v>
                </c:pt>
                <c:pt idx="11" formatCode="0.00E+00">
                  <c:v>2025197.9841612766</c:v>
                </c:pt>
                <c:pt idx="13" formatCode="0.00E+00">
                  <c:v>547876.16990641004</c:v>
                </c:pt>
                <c:pt idx="17" formatCode="0.00E+00">
                  <c:v>105111.59107271467</c:v>
                </c:pt>
                <c:pt idx="19" formatCode="0.00E+00">
                  <c:v>50395.968322534434</c:v>
                </c:pt>
                <c:pt idx="20" formatCode="0.00E+00">
                  <c:v>69114.470842332928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DA-465C-B0C0-7C8CE60A1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42824"/>
        <c:axId val="664342496"/>
      </c:scatterChart>
      <c:valAx>
        <c:axId val="66434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342496"/>
        <c:crosses val="autoZero"/>
        <c:crossBetween val="midCat"/>
      </c:valAx>
      <c:valAx>
        <c:axId val="664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342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Med4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Sheet2!$I$3:$AC$3</c:f>
              <c:numCache>
                <c:formatCode>General</c:formatCode>
                <c:ptCount val="21"/>
                <c:pt idx="0">
                  <c:v>0</c:v>
                </c:pt>
                <c:pt idx="1">
                  <c:v>0.63263888889196096</c:v>
                </c:pt>
                <c:pt idx="2">
                  <c:v>1.671527777776646</c:v>
                </c:pt>
                <c:pt idx="3">
                  <c:v>2.6319444444452529</c:v>
                </c:pt>
                <c:pt idx="4">
                  <c:v>3.6777777777824667</c:v>
                </c:pt>
                <c:pt idx="5">
                  <c:v>6.5333333333328483</c:v>
                </c:pt>
                <c:pt idx="6">
                  <c:v>7.5430555555576575</c:v>
                </c:pt>
                <c:pt idx="7">
                  <c:v>8.7312500000043656</c:v>
                </c:pt>
                <c:pt idx="8">
                  <c:v>10.697222222224809</c:v>
                </c:pt>
                <c:pt idx="9">
                  <c:v>11.598611111112405</c:v>
                </c:pt>
                <c:pt idx="10">
                  <c:v>12.579166666670062</c:v>
                </c:pt>
                <c:pt idx="11">
                  <c:v>13.64375000000291</c:v>
                </c:pt>
                <c:pt idx="12">
                  <c:v>14.595833333332848</c:v>
                </c:pt>
                <c:pt idx="13">
                  <c:v>15.670833333337214</c:v>
                </c:pt>
                <c:pt idx="14">
                  <c:v>16.625</c:v>
                </c:pt>
                <c:pt idx="15">
                  <c:v>17.593055555560568</c:v>
                </c:pt>
                <c:pt idx="16">
                  <c:v>18.718055555560568</c:v>
                </c:pt>
                <c:pt idx="17">
                  <c:v>20.580555555556202</c:v>
                </c:pt>
                <c:pt idx="18">
                  <c:v>23.785416666665697</c:v>
                </c:pt>
                <c:pt idx="19">
                  <c:v>24.672222222223354</c:v>
                </c:pt>
                <c:pt idx="20">
                  <c:v>29.629166666665697</c:v>
                </c:pt>
              </c:numCache>
            </c:numRef>
          </c:xVal>
          <c:yVal>
            <c:numRef>
              <c:f>Sheet2!$I$4:$AC$4</c:f>
              <c:numCache>
                <c:formatCode>General</c:formatCode>
                <c:ptCount val="21"/>
                <c:pt idx="0" formatCode="0.00E+00">
                  <c:v>380274.5297407239</c:v>
                </c:pt>
                <c:pt idx="2" formatCode="0.00E+00">
                  <c:v>1058125.741399768</c:v>
                </c:pt>
                <c:pt idx="4" formatCode="0.00E+00">
                  <c:v>3435349.9406880368</c:v>
                </c:pt>
                <c:pt idx="7" formatCode="0.00E+00">
                  <c:v>37058125.741399951</c:v>
                </c:pt>
                <c:pt idx="8" formatCode="0.00E+00">
                  <c:v>94478224.029825941</c:v>
                </c:pt>
                <c:pt idx="9" formatCode="0.00E+00">
                  <c:v>105307574.98729084</c:v>
                </c:pt>
                <c:pt idx="10" formatCode="0.00E+00">
                  <c:v>134785290.62870768</c:v>
                </c:pt>
                <c:pt idx="11" formatCode="0.00E+00">
                  <c:v>124308422.30130552</c:v>
                </c:pt>
                <c:pt idx="13" formatCode="0.00E+00">
                  <c:v>118102694.45856695</c:v>
                </c:pt>
                <c:pt idx="17" formatCode="0.00E+00">
                  <c:v>66310794.78054601</c:v>
                </c:pt>
                <c:pt idx="19" formatCode="0.00E+00">
                  <c:v>8420945.6024403069</c:v>
                </c:pt>
                <c:pt idx="20" formatCode="0.00E+00">
                  <c:v>2417895.2719878112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1-4692-8F5B-5AA88ECF9F73}"/>
            </c:ext>
          </c:extLst>
        </c:ser>
        <c:ser>
          <c:idx val="1"/>
          <c:order val="1"/>
          <c:tx>
            <c:strRef>
              <c:f>Sheet2!$H$5</c:f>
              <c:strCache>
                <c:ptCount val="1"/>
                <c:pt idx="0">
                  <c:v>1A3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Sheet2!$I$3:$AC$3</c:f>
              <c:numCache>
                <c:formatCode>General</c:formatCode>
                <c:ptCount val="21"/>
                <c:pt idx="0">
                  <c:v>0</c:v>
                </c:pt>
                <c:pt idx="1">
                  <c:v>0.63263888889196096</c:v>
                </c:pt>
                <c:pt idx="2">
                  <c:v>1.671527777776646</c:v>
                </c:pt>
                <c:pt idx="3">
                  <c:v>2.6319444444452529</c:v>
                </c:pt>
                <c:pt idx="4">
                  <c:v>3.6777777777824667</c:v>
                </c:pt>
                <c:pt idx="5">
                  <c:v>6.5333333333328483</c:v>
                </c:pt>
                <c:pt idx="6">
                  <c:v>7.5430555555576575</c:v>
                </c:pt>
                <c:pt idx="7">
                  <c:v>8.7312500000043656</c:v>
                </c:pt>
                <c:pt idx="8">
                  <c:v>10.697222222224809</c:v>
                </c:pt>
                <c:pt idx="9">
                  <c:v>11.598611111112405</c:v>
                </c:pt>
                <c:pt idx="10">
                  <c:v>12.579166666670062</c:v>
                </c:pt>
                <c:pt idx="11">
                  <c:v>13.64375000000291</c:v>
                </c:pt>
                <c:pt idx="12">
                  <c:v>14.595833333332848</c:v>
                </c:pt>
                <c:pt idx="13">
                  <c:v>15.670833333337214</c:v>
                </c:pt>
                <c:pt idx="14">
                  <c:v>16.625</c:v>
                </c:pt>
                <c:pt idx="15">
                  <c:v>17.593055555560568</c:v>
                </c:pt>
                <c:pt idx="16">
                  <c:v>18.718055555560568</c:v>
                </c:pt>
                <c:pt idx="17">
                  <c:v>20.580555555556202</c:v>
                </c:pt>
                <c:pt idx="18">
                  <c:v>23.785416666665697</c:v>
                </c:pt>
                <c:pt idx="19">
                  <c:v>24.672222222223354</c:v>
                </c:pt>
                <c:pt idx="20">
                  <c:v>29.629166666665697</c:v>
                </c:pt>
              </c:numCache>
            </c:numRef>
          </c:xVal>
          <c:yVal>
            <c:numRef>
              <c:f>Sheet2!$I$5:$AC$5</c:f>
              <c:numCache>
                <c:formatCode>General</c:formatCode>
                <c:ptCount val="21"/>
                <c:pt idx="0" formatCode="0.00E+00">
                  <c:v>4915572.2326454194</c:v>
                </c:pt>
                <c:pt idx="2" formatCode="0.00E+00">
                  <c:v>25778611.63227025</c:v>
                </c:pt>
                <c:pt idx="4" formatCode="0.00E+00">
                  <c:v>28045861.997081596</c:v>
                </c:pt>
                <c:pt idx="7" formatCode="0.00E+00">
                  <c:v>20799666.458203111</c:v>
                </c:pt>
                <c:pt idx="8" formatCode="0.00E+00">
                  <c:v>10817594.329789486</c:v>
                </c:pt>
                <c:pt idx="9" formatCode="0.00E+00">
                  <c:v>9241609.3391703442</c:v>
                </c:pt>
                <c:pt idx="10" formatCode="0.00E+00">
                  <c:v>21527621.430060524</c:v>
                </c:pt>
                <c:pt idx="11" formatCode="0.00E+00">
                  <c:v>16491140.296018397</c:v>
                </c:pt>
                <c:pt idx="13" formatCode="0.00E+00">
                  <c:v>11046904.315197034</c:v>
                </c:pt>
                <c:pt idx="17" formatCode="0.00E+00">
                  <c:v>2536585.3658536668</c:v>
                </c:pt>
                <c:pt idx="19" formatCode="0.00E+00">
                  <c:v>2250573.2749635256</c:v>
                </c:pt>
                <c:pt idx="20" formatCode="0.00E+00">
                  <c:v>2146341.4634146406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1-4692-8F5B-5AA88ECF9F73}"/>
            </c:ext>
          </c:extLst>
        </c:ser>
        <c:ser>
          <c:idx val="2"/>
          <c:order val="2"/>
          <c:tx>
            <c:strRef>
              <c:f>Sheet2!$H$6</c:f>
              <c:strCache>
                <c:ptCount val="1"/>
                <c:pt idx="0">
                  <c:v>Med4_1A3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Sheet2!$I$3:$AC$3</c:f>
              <c:numCache>
                <c:formatCode>General</c:formatCode>
                <c:ptCount val="21"/>
                <c:pt idx="0">
                  <c:v>0</c:v>
                </c:pt>
                <c:pt idx="1">
                  <c:v>0.63263888889196096</c:v>
                </c:pt>
                <c:pt idx="2">
                  <c:v>1.671527777776646</c:v>
                </c:pt>
                <c:pt idx="3">
                  <c:v>2.6319444444452529</c:v>
                </c:pt>
                <c:pt idx="4">
                  <c:v>3.6777777777824667</c:v>
                </c:pt>
                <c:pt idx="5">
                  <c:v>6.5333333333328483</c:v>
                </c:pt>
                <c:pt idx="6">
                  <c:v>7.5430555555576575</c:v>
                </c:pt>
                <c:pt idx="7">
                  <c:v>8.7312500000043656</c:v>
                </c:pt>
                <c:pt idx="8">
                  <c:v>10.697222222224809</c:v>
                </c:pt>
                <c:pt idx="9">
                  <c:v>11.598611111112405</c:v>
                </c:pt>
                <c:pt idx="10">
                  <c:v>12.579166666670062</c:v>
                </c:pt>
                <c:pt idx="11">
                  <c:v>13.64375000000291</c:v>
                </c:pt>
                <c:pt idx="12">
                  <c:v>14.595833333332848</c:v>
                </c:pt>
                <c:pt idx="13">
                  <c:v>15.670833333337214</c:v>
                </c:pt>
                <c:pt idx="14">
                  <c:v>16.625</c:v>
                </c:pt>
                <c:pt idx="15">
                  <c:v>17.593055555560568</c:v>
                </c:pt>
                <c:pt idx="16">
                  <c:v>18.718055555560568</c:v>
                </c:pt>
                <c:pt idx="17">
                  <c:v>20.580555555556202</c:v>
                </c:pt>
                <c:pt idx="18">
                  <c:v>23.785416666665697</c:v>
                </c:pt>
                <c:pt idx="19">
                  <c:v>24.672222222223354</c:v>
                </c:pt>
                <c:pt idx="20">
                  <c:v>29.629166666665697</c:v>
                </c:pt>
              </c:numCache>
            </c:numRef>
          </c:xVal>
          <c:yVal>
            <c:numRef>
              <c:f>Sheet2!$I$6:$AC$6</c:f>
              <c:numCache>
                <c:formatCode>General</c:formatCode>
                <c:ptCount val="21"/>
                <c:pt idx="0" formatCode="0.00E+00">
                  <c:v>941045.60622914718</c:v>
                </c:pt>
                <c:pt idx="2" formatCode="0.00E+00">
                  <c:v>2057842.0467185844</c:v>
                </c:pt>
                <c:pt idx="4" formatCode="0.00E+00">
                  <c:v>4143121.9873934165</c:v>
                </c:pt>
                <c:pt idx="7" formatCode="0.00E+00">
                  <c:v>66984797.923619099</c:v>
                </c:pt>
                <c:pt idx="8" formatCode="0.00E+00">
                  <c:v>100253615.12792031</c:v>
                </c:pt>
                <c:pt idx="9" formatCode="0.00E+00">
                  <c:v>76500556.173526451</c:v>
                </c:pt>
                <c:pt idx="10" formatCode="0.00E+00">
                  <c:v>73284390.063033283</c:v>
                </c:pt>
                <c:pt idx="11" formatCode="0.00E+00">
                  <c:v>65794586.577679157</c:v>
                </c:pt>
                <c:pt idx="13" formatCode="0.00E+00">
                  <c:v>54761586.948461473</c:v>
                </c:pt>
                <c:pt idx="17" formatCode="0.00E+00">
                  <c:v>33712272.895810299</c:v>
                </c:pt>
                <c:pt idx="19" formatCode="0.00E+00">
                  <c:v>22413051.538746845</c:v>
                </c:pt>
                <c:pt idx="20" formatCode="0.00E+00">
                  <c:v>17816833.518724579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1-4692-8F5B-5AA88ECF9F73}"/>
            </c:ext>
          </c:extLst>
        </c:ser>
        <c:ser>
          <c:idx val="3"/>
          <c:order val="3"/>
          <c:tx>
            <c:strRef>
              <c:f>Sheet2!$H$7</c:f>
              <c:strCache>
                <c:ptCount val="1"/>
                <c:pt idx="0">
                  <c:v>Med4+1A3 syber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Sheet2!$I$3:$AC$3</c:f>
              <c:numCache>
                <c:formatCode>General</c:formatCode>
                <c:ptCount val="21"/>
                <c:pt idx="0">
                  <c:v>0</c:v>
                </c:pt>
                <c:pt idx="1">
                  <c:v>0.63263888889196096</c:v>
                </c:pt>
                <c:pt idx="2">
                  <c:v>1.671527777776646</c:v>
                </c:pt>
                <c:pt idx="3">
                  <c:v>2.6319444444452529</c:v>
                </c:pt>
                <c:pt idx="4">
                  <c:v>3.6777777777824667</c:v>
                </c:pt>
                <c:pt idx="5">
                  <c:v>6.5333333333328483</c:v>
                </c:pt>
                <c:pt idx="6">
                  <c:v>7.5430555555576575</c:v>
                </c:pt>
                <c:pt idx="7">
                  <c:v>8.7312500000043656</c:v>
                </c:pt>
                <c:pt idx="8">
                  <c:v>10.697222222224809</c:v>
                </c:pt>
                <c:pt idx="9">
                  <c:v>11.598611111112405</c:v>
                </c:pt>
                <c:pt idx="10">
                  <c:v>12.579166666670062</c:v>
                </c:pt>
                <c:pt idx="11">
                  <c:v>13.64375000000291</c:v>
                </c:pt>
                <c:pt idx="12">
                  <c:v>14.595833333332848</c:v>
                </c:pt>
                <c:pt idx="13">
                  <c:v>15.670833333337214</c:v>
                </c:pt>
                <c:pt idx="14">
                  <c:v>16.625</c:v>
                </c:pt>
                <c:pt idx="15">
                  <c:v>17.593055555560568</c:v>
                </c:pt>
                <c:pt idx="16">
                  <c:v>18.718055555560568</c:v>
                </c:pt>
                <c:pt idx="17">
                  <c:v>20.580555555556202</c:v>
                </c:pt>
                <c:pt idx="18">
                  <c:v>23.785416666665697</c:v>
                </c:pt>
                <c:pt idx="19">
                  <c:v>24.672222222223354</c:v>
                </c:pt>
                <c:pt idx="20">
                  <c:v>29.629166666665697</c:v>
                </c:pt>
              </c:numCache>
            </c:numRef>
          </c:xVal>
          <c:yVal>
            <c:numRef>
              <c:f>Sheet2!$I$7:$AC$7</c:f>
              <c:numCache>
                <c:formatCode>General</c:formatCode>
                <c:ptCount val="21"/>
                <c:pt idx="0" formatCode="0.00E+00">
                  <c:v>3684665.2267818744</c:v>
                </c:pt>
                <c:pt idx="2" formatCode="0.00E+00">
                  <c:v>14226061.915046861</c:v>
                </c:pt>
                <c:pt idx="4" formatCode="0.00E+00">
                  <c:v>27890568.754499767</c:v>
                </c:pt>
                <c:pt idx="7" formatCode="0.00E+00">
                  <c:v>17074874.010079272</c:v>
                </c:pt>
                <c:pt idx="8" formatCode="0.00E+00">
                  <c:v>19376529.877609879</c:v>
                </c:pt>
                <c:pt idx="9" formatCode="0.00E+00">
                  <c:v>17322534.197264299</c:v>
                </c:pt>
                <c:pt idx="10" formatCode="0.00E+00">
                  <c:v>5485241.1807055688</c:v>
                </c:pt>
                <c:pt idx="11" formatCode="0.00E+00">
                  <c:v>2025197.9841612766</c:v>
                </c:pt>
                <c:pt idx="13" formatCode="0.00E+00">
                  <c:v>547876.16990641004</c:v>
                </c:pt>
                <c:pt idx="17" formatCode="0.00E+00">
                  <c:v>105111.59107271467</c:v>
                </c:pt>
                <c:pt idx="19" formatCode="0.00E+00">
                  <c:v>50395.968322534434</c:v>
                </c:pt>
                <c:pt idx="20" formatCode="0.00E+00">
                  <c:v>69114.470842332928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E1-4692-8F5B-5AA88ECF9F73}"/>
            </c:ext>
          </c:extLst>
        </c:ser>
        <c:ser>
          <c:idx val="4"/>
          <c:order val="4"/>
          <c:tx>
            <c:strRef>
              <c:f>Sheet2!$H$8</c:f>
              <c:strCache>
                <c:ptCount val="1"/>
                <c:pt idx="0">
                  <c:v>Med4+1A3 syber_co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Sheet2!$I$3:$AC$3</c:f>
              <c:numCache>
                <c:formatCode>General</c:formatCode>
                <c:ptCount val="21"/>
                <c:pt idx="0">
                  <c:v>0</c:v>
                </c:pt>
                <c:pt idx="1">
                  <c:v>0.63263888889196096</c:v>
                </c:pt>
                <c:pt idx="2">
                  <c:v>1.671527777776646</c:v>
                </c:pt>
                <c:pt idx="3">
                  <c:v>2.6319444444452529</c:v>
                </c:pt>
                <c:pt idx="4">
                  <c:v>3.6777777777824667</c:v>
                </c:pt>
                <c:pt idx="5">
                  <c:v>6.5333333333328483</c:v>
                </c:pt>
                <c:pt idx="6">
                  <c:v>7.5430555555576575</c:v>
                </c:pt>
                <c:pt idx="7">
                  <c:v>8.7312500000043656</c:v>
                </c:pt>
                <c:pt idx="8">
                  <c:v>10.697222222224809</c:v>
                </c:pt>
                <c:pt idx="9">
                  <c:v>11.598611111112405</c:v>
                </c:pt>
                <c:pt idx="10">
                  <c:v>12.579166666670062</c:v>
                </c:pt>
                <c:pt idx="11">
                  <c:v>13.64375000000291</c:v>
                </c:pt>
                <c:pt idx="12">
                  <c:v>14.595833333332848</c:v>
                </c:pt>
                <c:pt idx="13">
                  <c:v>15.670833333337214</c:v>
                </c:pt>
                <c:pt idx="14">
                  <c:v>16.625</c:v>
                </c:pt>
                <c:pt idx="15">
                  <c:v>17.593055555560568</c:v>
                </c:pt>
                <c:pt idx="16">
                  <c:v>18.718055555560568</c:v>
                </c:pt>
                <c:pt idx="17">
                  <c:v>20.580555555556202</c:v>
                </c:pt>
                <c:pt idx="18">
                  <c:v>23.785416666665697</c:v>
                </c:pt>
                <c:pt idx="19">
                  <c:v>24.672222222223354</c:v>
                </c:pt>
                <c:pt idx="20">
                  <c:v>29.629166666665697</c:v>
                </c:pt>
              </c:numCache>
            </c:numRef>
          </c:xVal>
          <c:yVal>
            <c:numRef>
              <c:f>Sheet2!$I$8:$AC$8</c:f>
              <c:numCache>
                <c:formatCode>General</c:formatCode>
                <c:ptCount val="21"/>
                <c:pt idx="0" formatCode="0.00E+00">
                  <c:v>697624.19006479799</c:v>
                </c:pt>
                <c:pt idx="2" formatCode="0.00E+00">
                  <c:v>1544996.4002879839</c:v>
                </c:pt>
                <c:pt idx="4" formatCode="0.00E+00">
                  <c:v>3579913.6069114637</c:v>
                </c:pt>
                <c:pt idx="7" formatCode="0.00E+00">
                  <c:v>60092872.570194662</c:v>
                </c:pt>
                <c:pt idx="8" formatCode="0.00E+00">
                  <c:v>87432685.385169581</c:v>
                </c:pt>
                <c:pt idx="9" formatCode="0.00E+00">
                  <c:v>62277897.768178843</c:v>
                </c:pt>
                <c:pt idx="10" formatCode="0.00E+00">
                  <c:v>60025917.926566154</c:v>
                </c:pt>
                <c:pt idx="11" formatCode="0.00E+00">
                  <c:v>51786177.105831772</c:v>
                </c:pt>
                <c:pt idx="13" formatCode="0.00E+00">
                  <c:v>47073434.125270195</c:v>
                </c:pt>
                <c:pt idx="17" formatCode="0.00E+00">
                  <c:v>32049676.025918078</c:v>
                </c:pt>
                <c:pt idx="19" formatCode="0.00E+00">
                  <c:v>26281497.480201703</c:v>
                </c:pt>
                <c:pt idx="20" formatCode="0.00E+00">
                  <c:v>23334053.275738049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E1-4692-8F5B-5AA88ECF9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43480"/>
        <c:axId val="664340856"/>
      </c:scatterChart>
      <c:valAx>
        <c:axId val="6643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340856"/>
        <c:crosses val="autoZero"/>
        <c:crossBetween val="midCat"/>
      </c:valAx>
      <c:valAx>
        <c:axId val="66434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3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MED4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Sheet4!$C$4:$N$4</c:f>
              <c:numCache>
                <c:formatCode>0.00E+00</c:formatCode>
                <c:ptCount val="12"/>
                <c:pt idx="0">
                  <c:v>380274.5297407239</c:v>
                </c:pt>
                <c:pt idx="1">
                  <c:v>1058125.741399768</c:v>
                </c:pt>
                <c:pt idx="2">
                  <c:v>3435349.9406880368</c:v>
                </c:pt>
                <c:pt idx="3">
                  <c:v>37058125.741399951</c:v>
                </c:pt>
                <c:pt idx="4">
                  <c:v>94478224.029825941</c:v>
                </c:pt>
                <c:pt idx="5">
                  <c:v>105307574.98729084</c:v>
                </c:pt>
                <c:pt idx="6">
                  <c:v>134785290.62870768</c:v>
                </c:pt>
                <c:pt idx="7">
                  <c:v>124308422.30130552</c:v>
                </c:pt>
                <c:pt idx="8">
                  <c:v>118102694.45856695</c:v>
                </c:pt>
                <c:pt idx="9">
                  <c:v>66310794.78054601</c:v>
                </c:pt>
                <c:pt idx="10">
                  <c:v>8420945.6024403069</c:v>
                </c:pt>
                <c:pt idx="11">
                  <c:v>2417895.2719878112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E-4363-9B74-87DC9942C307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1A3 (sybr)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Sheet4!$C$5:$N$5</c:f>
              <c:numCache>
                <c:formatCode>0.00E+00</c:formatCode>
                <c:ptCount val="12"/>
                <c:pt idx="0">
                  <c:v>4915572.2326454194</c:v>
                </c:pt>
                <c:pt idx="1">
                  <c:v>25778611.63227025</c:v>
                </c:pt>
                <c:pt idx="2">
                  <c:v>28045861.997081596</c:v>
                </c:pt>
                <c:pt idx="3">
                  <c:v>20799666.458203111</c:v>
                </c:pt>
                <c:pt idx="4">
                  <c:v>10817594.329789486</c:v>
                </c:pt>
                <c:pt idx="5">
                  <c:v>9241609.3391703442</c:v>
                </c:pt>
                <c:pt idx="6">
                  <c:v>21527621.430060524</c:v>
                </c:pt>
                <c:pt idx="7">
                  <c:v>16491140.296018397</c:v>
                </c:pt>
                <c:pt idx="8">
                  <c:v>11046904.315197034</c:v>
                </c:pt>
                <c:pt idx="9">
                  <c:v>2536585.3658536668</c:v>
                </c:pt>
                <c:pt idx="10">
                  <c:v>2250573.2749635256</c:v>
                </c:pt>
                <c:pt idx="11">
                  <c:v>2146341.4634146406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E-4363-9B74-87DC9942C307}"/>
            </c:ext>
          </c:extLst>
        </c:ser>
        <c:ser>
          <c:idx val="2"/>
          <c:order val="2"/>
          <c:tx>
            <c:strRef>
              <c:f>Sheet4!$B$6</c:f>
              <c:strCache>
                <c:ptCount val="1"/>
                <c:pt idx="0">
                  <c:v>MED4+1A3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Sheet4!$C$6:$N$6</c:f>
              <c:numCache>
                <c:formatCode>0.00E+00</c:formatCode>
                <c:ptCount val="12"/>
                <c:pt idx="0">
                  <c:v>941045.60622914718</c:v>
                </c:pt>
                <c:pt idx="1">
                  <c:v>2057842.0467185844</c:v>
                </c:pt>
                <c:pt idx="2">
                  <c:v>4143121.9873934165</c:v>
                </c:pt>
                <c:pt idx="3">
                  <c:v>66984797.923619099</c:v>
                </c:pt>
                <c:pt idx="4">
                  <c:v>100253615.12792031</c:v>
                </c:pt>
                <c:pt idx="5">
                  <c:v>76500556.173526451</c:v>
                </c:pt>
                <c:pt idx="6">
                  <c:v>73284390.063033283</c:v>
                </c:pt>
                <c:pt idx="7">
                  <c:v>65794586.577679157</c:v>
                </c:pt>
                <c:pt idx="8">
                  <c:v>54761586.948461473</c:v>
                </c:pt>
                <c:pt idx="9">
                  <c:v>33712272.895810299</c:v>
                </c:pt>
                <c:pt idx="10">
                  <c:v>22413051.538746845</c:v>
                </c:pt>
                <c:pt idx="11">
                  <c:v>17816833.518724579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0E-4363-9B74-87DC9942C307}"/>
            </c:ext>
          </c:extLst>
        </c:ser>
        <c:ser>
          <c:idx val="3"/>
          <c:order val="3"/>
          <c:tx>
            <c:strRef>
              <c:f>Sheet4!$B$7</c:f>
              <c:strCache>
                <c:ptCount val="1"/>
                <c:pt idx="0">
                  <c:v>1A3 (+MED4)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Sheet4!$C$7:$N$7</c:f>
              <c:numCache>
                <c:formatCode>0.00E+00</c:formatCode>
                <c:ptCount val="12"/>
                <c:pt idx="0">
                  <c:v>3684665.2267818744</c:v>
                </c:pt>
                <c:pt idx="1">
                  <c:v>14226061.915046861</c:v>
                </c:pt>
                <c:pt idx="2">
                  <c:v>27890568.754499767</c:v>
                </c:pt>
                <c:pt idx="3">
                  <c:v>17074874.010079272</c:v>
                </c:pt>
                <c:pt idx="4">
                  <c:v>19376529.877609879</c:v>
                </c:pt>
                <c:pt idx="5">
                  <c:v>17322534.197264299</c:v>
                </c:pt>
                <c:pt idx="6">
                  <c:v>5485241.1807055688</c:v>
                </c:pt>
                <c:pt idx="7">
                  <c:v>2025197.9841612766</c:v>
                </c:pt>
                <c:pt idx="8">
                  <c:v>547876.16990641004</c:v>
                </c:pt>
                <c:pt idx="9">
                  <c:v>105111.59107271467</c:v>
                </c:pt>
                <c:pt idx="10">
                  <c:v>50395.968322534434</c:v>
                </c:pt>
                <c:pt idx="11">
                  <c:v>69114.470842332928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0E-4363-9B74-87DC9942C307}"/>
            </c:ext>
          </c:extLst>
        </c:ser>
        <c:ser>
          <c:idx val="4"/>
          <c:order val="4"/>
          <c:tx>
            <c:strRef>
              <c:f>Sheet4!$B$8</c:f>
              <c:strCache>
                <c:ptCount val="1"/>
                <c:pt idx="0">
                  <c:v>MED4 (+1A3)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Sheet4!$C$8:$N$8</c:f>
              <c:numCache>
                <c:formatCode>0.00E+00</c:formatCode>
                <c:ptCount val="12"/>
                <c:pt idx="0">
                  <c:v>697624.19006479799</c:v>
                </c:pt>
                <c:pt idx="1">
                  <c:v>1544996.4002879839</c:v>
                </c:pt>
                <c:pt idx="2">
                  <c:v>3579913.6069114637</c:v>
                </c:pt>
                <c:pt idx="3">
                  <c:v>60092872.570194662</c:v>
                </c:pt>
                <c:pt idx="4">
                  <c:v>87432685.385169581</c:v>
                </c:pt>
                <c:pt idx="5">
                  <c:v>62277897.768178843</c:v>
                </c:pt>
                <c:pt idx="6">
                  <c:v>60025917.926566154</c:v>
                </c:pt>
                <c:pt idx="7">
                  <c:v>51786177.105831772</c:v>
                </c:pt>
                <c:pt idx="8">
                  <c:v>47073434.125270195</c:v>
                </c:pt>
                <c:pt idx="9">
                  <c:v>32049676.025918078</c:v>
                </c:pt>
                <c:pt idx="10">
                  <c:v>26281497.480201703</c:v>
                </c:pt>
                <c:pt idx="11">
                  <c:v>23334053.275738049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0E-4363-9B74-87DC9942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97888"/>
        <c:axId val="664299856"/>
      </c:scatterChart>
      <c:valAx>
        <c:axId val="6642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299856"/>
        <c:crosses val="autoZero"/>
        <c:crossBetween val="midCat"/>
      </c:valAx>
      <c:valAx>
        <c:axId val="664299856"/>
        <c:scaling>
          <c:logBase val="10"/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29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MED4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Sheet4!$C$13:$N$13</c:f>
                <c:numCache>
                  <c:formatCode>General</c:formatCode>
                  <c:ptCount val="12"/>
                  <c:pt idx="0">
                    <c:v>380274.5297407239</c:v>
                  </c:pt>
                  <c:pt idx="1">
                    <c:v>1389648.3843240982</c:v>
                  </c:pt>
                  <c:pt idx="2">
                    <c:v>284816.10815580538</c:v>
                  </c:pt>
                  <c:pt idx="3">
                    <c:v>5970783.7062465046</c:v>
                  </c:pt>
                  <c:pt idx="4">
                    <c:v>18246153.829205047</c:v>
                  </c:pt>
                  <c:pt idx="5">
                    <c:v>4334270.9170220187</c:v>
                  </c:pt>
                  <c:pt idx="6">
                    <c:v>7230065.471372677</c:v>
                  </c:pt>
                  <c:pt idx="7">
                    <c:v>3813501.0335795647</c:v>
                  </c:pt>
                  <c:pt idx="8">
                    <c:v>2375792.974723646</c:v>
                  </c:pt>
                  <c:pt idx="9">
                    <c:v>3830041.2216323796</c:v>
                  </c:pt>
                  <c:pt idx="10">
                    <c:v>4146373.4750233153</c:v>
                  </c:pt>
                  <c:pt idx="11">
                    <c:v>932891.48331585899</c:v>
                  </c:pt>
                </c:numCache>
              </c:numRef>
            </c:plus>
            <c:minus>
              <c:numRef>
                <c:f>Sheet4!$C$13:$N$13</c:f>
                <c:numCache>
                  <c:formatCode>General</c:formatCode>
                  <c:ptCount val="12"/>
                  <c:pt idx="0">
                    <c:v>380274.5297407239</c:v>
                  </c:pt>
                  <c:pt idx="1">
                    <c:v>1389648.3843240982</c:v>
                  </c:pt>
                  <c:pt idx="2">
                    <c:v>284816.10815580538</c:v>
                  </c:pt>
                  <c:pt idx="3">
                    <c:v>5970783.7062465046</c:v>
                  </c:pt>
                  <c:pt idx="4">
                    <c:v>18246153.829205047</c:v>
                  </c:pt>
                  <c:pt idx="5">
                    <c:v>4334270.9170220187</c:v>
                  </c:pt>
                  <c:pt idx="6">
                    <c:v>7230065.471372677</c:v>
                  </c:pt>
                  <c:pt idx="7">
                    <c:v>3813501.0335795647</c:v>
                  </c:pt>
                  <c:pt idx="8">
                    <c:v>2375792.974723646</c:v>
                  </c:pt>
                  <c:pt idx="9">
                    <c:v>3830041.2216323796</c:v>
                  </c:pt>
                  <c:pt idx="10">
                    <c:v>4146373.4750233153</c:v>
                  </c:pt>
                  <c:pt idx="11">
                    <c:v>932891.48331585899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Sheet4!$C$4:$N$4</c:f>
              <c:numCache>
                <c:formatCode>0.00E+00</c:formatCode>
                <c:ptCount val="12"/>
                <c:pt idx="0">
                  <c:v>380274.5297407239</c:v>
                </c:pt>
                <c:pt idx="1">
                  <c:v>1058125.741399768</c:v>
                </c:pt>
                <c:pt idx="2">
                  <c:v>3435349.9406880368</c:v>
                </c:pt>
                <c:pt idx="3">
                  <c:v>37058125.741399951</c:v>
                </c:pt>
                <c:pt idx="4">
                  <c:v>94478224.029825941</c:v>
                </c:pt>
                <c:pt idx="5">
                  <c:v>105307574.98729084</c:v>
                </c:pt>
                <c:pt idx="6">
                  <c:v>134785290.62870768</c:v>
                </c:pt>
                <c:pt idx="7">
                  <c:v>124308422.30130552</c:v>
                </c:pt>
                <c:pt idx="8">
                  <c:v>118102694.45856695</c:v>
                </c:pt>
                <c:pt idx="9">
                  <c:v>66310794.78054601</c:v>
                </c:pt>
                <c:pt idx="10">
                  <c:v>8420945.6024403069</c:v>
                </c:pt>
                <c:pt idx="11">
                  <c:v>2417895.2719878112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E-426E-B480-43F593F46C23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1A3 (sybr)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Sheet4!$C$14:$N$14</c:f>
                <c:numCache>
                  <c:formatCode>General</c:formatCode>
                  <c:ptCount val="12"/>
                  <c:pt idx="0">
                    <c:v>4915572.2326454194</c:v>
                  </c:pt>
                  <c:pt idx="1">
                    <c:v>7109284.9621392302</c:v>
                  </c:pt>
                  <c:pt idx="2">
                    <c:v>13551069.873655096</c:v>
                  </c:pt>
                  <c:pt idx="3">
                    <c:v>9511950.0883774888</c:v>
                  </c:pt>
                  <c:pt idx="4">
                    <c:v>5990197.5050437171</c:v>
                  </c:pt>
                  <c:pt idx="5">
                    <c:v>789283.25083521439</c:v>
                  </c:pt>
                  <c:pt idx="6">
                    <c:v>5391612.9396199239</c:v>
                  </c:pt>
                  <c:pt idx="7">
                    <c:v>7191930.7535356814</c:v>
                  </c:pt>
                  <c:pt idx="8">
                    <c:v>166818.83822118171</c:v>
                  </c:pt>
                  <c:pt idx="9">
                    <c:v>332312.72402028664</c:v>
                  </c:pt>
                  <c:pt idx="10">
                    <c:v>1047125.706556063</c:v>
                  </c:pt>
                  <c:pt idx="11">
                    <c:v>288201.392446207</c:v>
                  </c:pt>
                </c:numCache>
              </c:numRef>
            </c:plus>
            <c:minus>
              <c:numRef>
                <c:f>Sheet4!$C$14:$N$14</c:f>
                <c:numCache>
                  <c:formatCode>General</c:formatCode>
                  <c:ptCount val="12"/>
                  <c:pt idx="0">
                    <c:v>4915572.2326454194</c:v>
                  </c:pt>
                  <c:pt idx="1">
                    <c:v>7109284.9621392302</c:v>
                  </c:pt>
                  <c:pt idx="2">
                    <c:v>13551069.873655096</c:v>
                  </c:pt>
                  <c:pt idx="3">
                    <c:v>9511950.0883774888</c:v>
                  </c:pt>
                  <c:pt idx="4">
                    <c:v>5990197.5050437171</c:v>
                  </c:pt>
                  <c:pt idx="5">
                    <c:v>789283.25083521439</c:v>
                  </c:pt>
                  <c:pt idx="6">
                    <c:v>5391612.9396199239</c:v>
                  </c:pt>
                  <c:pt idx="7">
                    <c:v>7191930.7535356814</c:v>
                  </c:pt>
                  <c:pt idx="8">
                    <c:v>166818.83822118171</c:v>
                  </c:pt>
                  <c:pt idx="9">
                    <c:v>332312.72402028664</c:v>
                  </c:pt>
                  <c:pt idx="10">
                    <c:v>1047125.706556063</c:v>
                  </c:pt>
                  <c:pt idx="11">
                    <c:v>288201.392446207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Sheet4!$C$5:$N$5</c:f>
              <c:numCache>
                <c:formatCode>0.00E+00</c:formatCode>
                <c:ptCount val="12"/>
                <c:pt idx="0">
                  <c:v>4915572.2326454194</c:v>
                </c:pt>
                <c:pt idx="1">
                  <c:v>25778611.63227025</c:v>
                </c:pt>
                <c:pt idx="2">
                  <c:v>28045861.997081596</c:v>
                </c:pt>
                <c:pt idx="3">
                  <c:v>20799666.458203111</c:v>
                </c:pt>
                <c:pt idx="4">
                  <c:v>10817594.329789486</c:v>
                </c:pt>
                <c:pt idx="5">
                  <c:v>9241609.3391703442</c:v>
                </c:pt>
                <c:pt idx="6">
                  <c:v>21527621.430060524</c:v>
                </c:pt>
                <c:pt idx="7">
                  <c:v>16491140.296018397</c:v>
                </c:pt>
                <c:pt idx="8">
                  <c:v>11046904.315197034</c:v>
                </c:pt>
                <c:pt idx="9">
                  <c:v>2536585.3658536668</c:v>
                </c:pt>
                <c:pt idx="10">
                  <c:v>2250573.2749635256</c:v>
                </c:pt>
                <c:pt idx="11">
                  <c:v>2146341.4634146406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E-426E-B480-43F593F46C23}"/>
            </c:ext>
          </c:extLst>
        </c:ser>
        <c:ser>
          <c:idx val="2"/>
          <c:order val="2"/>
          <c:tx>
            <c:strRef>
              <c:f>Sheet4!$B$6</c:f>
              <c:strCache>
                <c:ptCount val="1"/>
                <c:pt idx="0">
                  <c:v>MED4+1A3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Sheet4!$C$15:$N$15</c:f>
                <c:numCache>
                  <c:formatCode>General</c:formatCode>
                  <c:ptCount val="12"/>
                  <c:pt idx="0">
                    <c:v>941045.60622914718</c:v>
                  </c:pt>
                  <c:pt idx="1">
                    <c:v>216345.06768887446</c:v>
                  </c:pt>
                  <c:pt idx="2">
                    <c:v>435860.2915079142</c:v>
                  </c:pt>
                  <c:pt idx="3">
                    <c:v>9468294.2757330369</c:v>
                  </c:pt>
                  <c:pt idx="4">
                    <c:v>13874144.391227014</c:v>
                  </c:pt>
                  <c:pt idx="5">
                    <c:v>2617353.3231190084</c:v>
                  </c:pt>
                  <c:pt idx="6">
                    <c:v>7598843.3124293536</c:v>
                  </c:pt>
                  <c:pt idx="7">
                    <c:v>11873719.384086479</c:v>
                  </c:pt>
                  <c:pt idx="8">
                    <c:v>17621937.563587908</c:v>
                  </c:pt>
                  <c:pt idx="9">
                    <c:v>3698499.1395461191</c:v>
                  </c:pt>
                  <c:pt idx="10">
                    <c:v>6015583.6914905747</c:v>
                  </c:pt>
                  <c:pt idx="11">
                    <c:v>1679610.6536445974</c:v>
                  </c:pt>
                </c:numCache>
              </c:numRef>
            </c:plus>
            <c:minus>
              <c:numRef>
                <c:f>Sheet4!$C$15:$N$15</c:f>
                <c:numCache>
                  <c:formatCode>General</c:formatCode>
                  <c:ptCount val="12"/>
                  <c:pt idx="0">
                    <c:v>941045.60622914718</c:v>
                  </c:pt>
                  <c:pt idx="1">
                    <c:v>216345.06768887446</c:v>
                  </c:pt>
                  <c:pt idx="2">
                    <c:v>435860.2915079142</c:v>
                  </c:pt>
                  <c:pt idx="3">
                    <c:v>9468294.2757330369</c:v>
                  </c:pt>
                  <c:pt idx="4">
                    <c:v>13874144.391227014</c:v>
                  </c:pt>
                  <c:pt idx="5">
                    <c:v>2617353.3231190084</c:v>
                  </c:pt>
                  <c:pt idx="6">
                    <c:v>7598843.3124293536</c:v>
                  </c:pt>
                  <c:pt idx="7">
                    <c:v>11873719.384086479</c:v>
                  </c:pt>
                  <c:pt idx="8">
                    <c:v>17621937.563587908</c:v>
                  </c:pt>
                  <c:pt idx="9">
                    <c:v>3698499.1395461191</c:v>
                  </c:pt>
                  <c:pt idx="10">
                    <c:v>6015583.6914905747</c:v>
                  </c:pt>
                  <c:pt idx="11">
                    <c:v>1679610.6536445974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Sheet4!$C$6:$N$6</c:f>
              <c:numCache>
                <c:formatCode>0.00E+00</c:formatCode>
                <c:ptCount val="12"/>
                <c:pt idx="0">
                  <c:v>941045.60622914718</c:v>
                </c:pt>
                <c:pt idx="1">
                  <c:v>2057842.0467185844</c:v>
                </c:pt>
                <c:pt idx="2">
                  <c:v>4143121.9873934165</c:v>
                </c:pt>
                <c:pt idx="3">
                  <c:v>66984797.923619099</c:v>
                </c:pt>
                <c:pt idx="4">
                  <c:v>100253615.12792031</c:v>
                </c:pt>
                <c:pt idx="5">
                  <c:v>76500556.173526451</c:v>
                </c:pt>
                <c:pt idx="6">
                  <c:v>73284390.063033283</c:v>
                </c:pt>
                <c:pt idx="7">
                  <c:v>65794586.577679157</c:v>
                </c:pt>
                <c:pt idx="8">
                  <c:v>54761586.948461473</c:v>
                </c:pt>
                <c:pt idx="9">
                  <c:v>33712272.895810299</c:v>
                </c:pt>
                <c:pt idx="10">
                  <c:v>22413051.538746845</c:v>
                </c:pt>
                <c:pt idx="11">
                  <c:v>17816833.518724579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AE-426E-B480-43F593F46C23}"/>
            </c:ext>
          </c:extLst>
        </c:ser>
        <c:ser>
          <c:idx val="3"/>
          <c:order val="3"/>
          <c:tx>
            <c:strRef>
              <c:f>Sheet4!$B$7</c:f>
              <c:strCache>
                <c:ptCount val="1"/>
                <c:pt idx="0">
                  <c:v>1A3 (+MED4)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Sheet4!$C$16:$N$16</c:f>
                <c:numCache>
                  <c:formatCode>General</c:formatCode>
                  <c:ptCount val="12"/>
                  <c:pt idx="0">
                    <c:v>3684665.2267818744</c:v>
                  </c:pt>
                  <c:pt idx="1">
                    <c:v>6150433.4106240124</c:v>
                  </c:pt>
                  <c:pt idx="2">
                    <c:v>9361515.7032456957</c:v>
                  </c:pt>
                  <c:pt idx="3">
                    <c:v>6641813.3094078256</c:v>
                  </c:pt>
                  <c:pt idx="4">
                    <c:v>423361.02763875679</c:v>
                  </c:pt>
                  <c:pt idx="5">
                    <c:v>6938200.5598852281</c:v>
                  </c:pt>
                  <c:pt idx="6">
                    <c:v>599025.39434968028</c:v>
                  </c:pt>
                  <c:pt idx="7">
                    <c:v>1017162.4420263899</c:v>
                  </c:pt>
                  <c:pt idx="8">
                    <c:v>349747.54592675919</c:v>
                  </c:pt>
                  <c:pt idx="9">
                    <c:v>31472.27213015766</c:v>
                  </c:pt>
                  <c:pt idx="10">
                    <c:v>10206.94519708991</c:v>
                  </c:pt>
                  <c:pt idx="11">
                    <c:v>16306.337873155067</c:v>
                  </c:pt>
                </c:numCache>
              </c:numRef>
            </c:plus>
            <c:minus>
              <c:numRef>
                <c:f>Sheet4!$C$16:$N$16</c:f>
                <c:numCache>
                  <c:formatCode>General</c:formatCode>
                  <c:ptCount val="12"/>
                  <c:pt idx="0">
                    <c:v>3684665.2267818744</c:v>
                  </c:pt>
                  <c:pt idx="1">
                    <c:v>6150433.4106240124</c:v>
                  </c:pt>
                  <c:pt idx="2">
                    <c:v>9361515.7032456957</c:v>
                  </c:pt>
                  <c:pt idx="3">
                    <c:v>6641813.3094078256</c:v>
                  </c:pt>
                  <c:pt idx="4">
                    <c:v>423361.02763875679</c:v>
                  </c:pt>
                  <c:pt idx="5">
                    <c:v>6938200.5598852281</c:v>
                  </c:pt>
                  <c:pt idx="6">
                    <c:v>599025.39434968028</c:v>
                  </c:pt>
                  <c:pt idx="7">
                    <c:v>1017162.4420263899</c:v>
                  </c:pt>
                  <c:pt idx="8">
                    <c:v>349747.54592675919</c:v>
                  </c:pt>
                  <c:pt idx="9">
                    <c:v>31472.27213015766</c:v>
                  </c:pt>
                  <c:pt idx="10">
                    <c:v>10206.94519708991</c:v>
                  </c:pt>
                  <c:pt idx="11">
                    <c:v>16306.337873155067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Sheet4!$C$7:$N$7</c:f>
              <c:numCache>
                <c:formatCode>0.00E+00</c:formatCode>
                <c:ptCount val="12"/>
                <c:pt idx="0">
                  <c:v>3684665.2267818744</c:v>
                </c:pt>
                <c:pt idx="1">
                  <c:v>14226061.915046861</c:v>
                </c:pt>
                <c:pt idx="2">
                  <c:v>27890568.754499767</c:v>
                </c:pt>
                <c:pt idx="3">
                  <c:v>17074874.010079272</c:v>
                </c:pt>
                <c:pt idx="4">
                  <c:v>19376529.877609879</c:v>
                </c:pt>
                <c:pt idx="5">
                  <c:v>17322534.197264299</c:v>
                </c:pt>
                <c:pt idx="6">
                  <c:v>5485241.1807055688</c:v>
                </c:pt>
                <c:pt idx="7">
                  <c:v>2025197.9841612766</c:v>
                </c:pt>
                <c:pt idx="8">
                  <c:v>547876.16990641004</c:v>
                </c:pt>
                <c:pt idx="9">
                  <c:v>105111.59107271467</c:v>
                </c:pt>
                <c:pt idx="10">
                  <c:v>50395.968322534434</c:v>
                </c:pt>
                <c:pt idx="11">
                  <c:v>69114.470842332928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AE-426E-B480-43F593F46C23}"/>
            </c:ext>
          </c:extLst>
        </c:ser>
        <c:ser>
          <c:idx val="4"/>
          <c:order val="4"/>
          <c:tx>
            <c:strRef>
              <c:f>Sheet4!$B$8</c:f>
              <c:strCache>
                <c:ptCount val="1"/>
                <c:pt idx="0">
                  <c:v>MED4 (+1A3)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Sheet4!$C$17:$N$17</c:f>
                <c:numCache>
                  <c:formatCode>General</c:formatCode>
                  <c:ptCount val="12"/>
                  <c:pt idx="0">
                    <c:v>697624.19006479799</c:v>
                  </c:pt>
                  <c:pt idx="1">
                    <c:v>327285.6904399487</c:v>
                  </c:pt>
                  <c:pt idx="2">
                    <c:v>398606.6304312952</c:v>
                  </c:pt>
                  <c:pt idx="3">
                    <c:v>8260277.1801592708</c:v>
                  </c:pt>
                  <c:pt idx="4">
                    <c:v>14039735.699489217</c:v>
                  </c:pt>
                  <c:pt idx="5">
                    <c:v>3953904.7436567186</c:v>
                  </c:pt>
                  <c:pt idx="6">
                    <c:v>5986019.8624850661</c:v>
                  </c:pt>
                  <c:pt idx="7">
                    <c:v>11161755.509170208</c:v>
                  </c:pt>
                  <c:pt idx="8">
                    <c:v>14670452.69621253</c:v>
                  </c:pt>
                  <c:pt idx="9">
                    <c:v>2702884.6126328912</c:v>
                  </c:pt>
                  <c:pt idx="10">
                    <c:v>5994896.1639372762</c:v>
                  </c:pt>
                  <c:pt idx="11">
                    <c:v>2684384.0117014996</c:v>
                  </c:pt>
                </c:numCache>
              </c:numRef>
            </c:plus>
            <c:minus>
              <c:numRef>
                <c:f>Sheet4!$C$17:$N$17</c:f>
                <c:numCache>
                  <c:formatCode>General</c:formatCode>
                  <c:ptCount val="12"/>
                  <c:pt idx="0">
                    <c:v>697624.19006479799</c:v>
                  </c:pt>
                  <c:pt idx="1">
                    <c:v>327285.6904399487</c:v>
                  </c:pt>
                  <c:pt idx="2">
                    <c:v>398606.6304312952</c:v>
                  </c:pt>
                  <c:pt idx="3">
                    <c:v>8260277.1801592708</c:v>
                  </c:pt>
                  <c:pt idx="4">
                    <c:v>14039735.699489217</c:v>
                  </c:pt>
                  <c:pt idx="5">
                    <c:v>3953904.7436567186</c:v>
                  </c:pt>
                  <c:pt idx="6">
                    <c:v>5986019.8624850661</c:v>
                  </c:pt>
                  <c:pt idx="7">
                    <c:v>11161755.509170208</c:v>
                  </c:pt>
                  <c:pt idx="8">
                    <c:v>14670452.69621253</c:v>
                  </c:pt>
                  <c:pt idx="9">
                    <c:v>2702884.6126328912</c:v>
                  </c:pt>
                  <c:pt idx="10">
                    <c:v>5994896.1639372762</c:v>
                  </c:pt>
                  <c:pt idx="11">
                    <c:v>2684384.0117014996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Sheet4!$C$8:$N$8</c:f>
              <c:numCache>
                <c:formatCode>0.00E+00</c:formatCode>
                <c:ptCount val="12"/>
                <c:pt idx="0">
                  <c:v>697624.19006479799</c:v>
                </c:pt>
                <c:pt idx="1">
                  <c:v>1544996.4002879839</c:v>
                </c:pt>
                <c:pt idx="2">
                  <c:v>3579913.6069114637</c:v>
                </c:pt>
                <c:pt idx="3">
                  <c:v>60092872.570194662</c:v>
                </c:pt>
                <c:pt idx="4">
                  <c:v>87432685.385169581</c:v>
                </c:pt>
                <c:pt idx="5">
                  <c:v>62277897.768178843</c:v>
                </c:pt>
                <c:pt idx="6">
                  <c:v>60025917.926566154</c:v>
                </c:pt>
                <c:pt idx="7">
                  <c:v>51786177.105831772</c:v>
                </c:pt>
                <c:pt idx="8">
                  <c:v>47073434.125270195</c:v>
                </c:pt>
                <c:pt idx="9">
                  <c:v>32049676.025918078</c:v>
                </c:pt>
                <c:pt idx="10">
                  <c:v>26281497.480201703</c:v>
                </c:pt>
                <c:pt idx="11">
                  <c:v>23334053.275738049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AE-426E-B480-43F593F4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97888"/>
        <c:axId val="664299856"/>
      </c:scatterChart>
      <c:valAx>
        <c:axId val="6642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299856"/>
        <c:crosses val="autoZero"/>
        <c:crossBetween val="midCat"/>
      </c:valAx>
      <c:valAx>
        <c:axId val="664299856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Cell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6429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6672019758446"/>
          <c:y val="0.10415751247723097"/>
          <c:w val="0.77675046101195588"/>
          <c:h val="0.72468232968421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MED4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Sheet4!$C$13:$N$13</c:f>
                <c:numCache>
                  <c:formatCode>General</c:formatCode>
                  <c:ptCount val="12"/>
                  <c:pt idx="0">
                    <c:v>380274.5297407239</c:v>
                  </c:pt>
                  <c:pt idx="1">
                    <c:v>1389648.3843240982</c:v>
                  </c:pt>
                  <c:pt idx="2">
                    <c:v>284816.10815580538</c:v>
                  </c:pt>
                  <c:pt idx="3">
                    <c:v>5970783.7062465046</c:v>
                  </c:pt>
                  <c:pt idx="4">
                    <c:v>18246153.829205047</c:v>
                  </c:pt>
                  <c:pt idx="5">
                    <c:v>4334270.9170220187</c:v>
                  </c:pt>
                  <c:pt idx="6">
                    <c:v>7230065.471372677</c:v>
                  </c:pt>
                  <c:pt idx="7">
                    <c:v>3813501.0335795647</c:v>
                  </c:pt>
                  <c:pt idx="8">
                    <c:v>2375792.974723646</c:v>
                  </c:pt>
                  <c:pt idx="9">
                    <c:v>3830041.2216323796</c:v>
                  </c:pt>
                  <c:pt idx="10">
                    <c:v>4146373.4750233153</c:v>
                  </c:pt>
                  <c:pt idx="11">
                    <c:v>932891.48331585899</c:v>
                  </c:pt>
                </c:numCache>
              </c:numRef>
            </c:plus>
            <c:minus>
              <c:numRef>
                <c:f>Sheet4!$C$13:$N$13</c:f>
                <c:numCache>
                  <c:formatCode>General</c:formatCode>
                  <c:ptCount val="12"/>
                  <c:pt idx="0">
                    <c:v>380274.5297407239</c:v>
                  </c:pt>
                  <c:pt idx="1">
                    <c:v>1389648.3843240982</c:v>
                  </c:pt>
                  <c:pt idx="2">
                    <c:v>284816.10815580538</c:v>
                  </c:pt>
                  <c:pt idx="3">
                    <c:v>5970783.7062465046</c:v>
                  </c:pt>
                  <c:pt idx="4">
                    <c:v>18246153.829205047</c:v>
                  </c:pt>
                  <c:pt idx="5">
                    <c:v>4334270.9170220187</c:v>
                  </c:pt>
                  <c:pt idx="6">
                    <c:v>7230065.471372677</c:v>
                  </c:pt>
                  <c:pt idx="7">
                    <c:v>3813501.0335795647</c:v>
                  </c:pt>
                  <c:pt idx="8">
                    <c:v>2375792.974723646</c:v>
                  </c:pt>
                  <c:pt idx="9">
                    <c:v>3830041.2216323796</c:v>
                  </c:pt>
                  <c:pt idx="10">
                    <c:v>4146373.4750233153</c:v>
                  </c:pt>
                  <c:pt idx="11">
                    <c:v>932891.48331585899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Sheet4!$C$4:$N$4</c:f>
              <c:numCache>
                <c:formatCode>0.00E+00</c:formatCode>
                <c:ptCount val="12"/>
                <c:pt idx="0">
                  <c:v>380274.5297407239</c:v>
                </c:pt>
                <c:pt idx="1">
                  <c:v>1058125.741399768</c:v>
                </c:pt>
                <c:pt idx="2">
                  <c:v>3435349.9406880368</c:v>
                </c:pt>
                <c:pt idx="3">
                  <c:v>37058125.741399951</c:v>
                </c:pt>
                <c:pt idx="4">
                  <c:v>94478224.029825941</c:v>
                </c:pt>
                <c:pt idx="5">
                  <c:v>105307574.98729084</c:v>
                </c:pt>
                <c:pt idx="6">
                  <c:v>134785290.62870768</c:v>
                </c:pt>
                <c:pt idx="7">
                  <c:v>124308422.30130552</c:v>
                </c:pt>
                <c:pt idx="8">
                  <c:v>118102694.45856695</c:v>
                </c:pt>
                <c:pt idx="9">
                  <c:v>66310794.78054601</c:v>
                </c:pt>
                <c:pt idx="10">
                  <c:v>8420945.6024403069</c:v>
                </c:pt>
                <c:pt idx="11">
                  <c:v>2417895.2719878112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4-4C60-B61E-35EEF1CFACD3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1A3 (sybr)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prstDash val="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Sheet4!$C$14:$N$14</c:f>
                <c:numCache>
                  <c:formatCode>General</c:formatCode>
                  <c:ptCount val="12"/>
                  <c:pt idx="0">
                    <c:v>4915572.2326454194</c:v>
                  </c:pt>
                  <c:pt idx="1">
                    <c:v>7109284.9621392302</c:v>
                  </c:pt>
                  <c:pt idx="2">
                    <c:v>13551069.873655096</c:v>
                  </c:pt>
                  <c:pt idx="3">
                    <c:v>9511950.0883774888</c:v>
                  </c:pt>
                  <c:pt idx="4">
                    <c:v>5990197.5050437171</c:v>
                  </c:pt>
                  <c:pt idx="5">
                    <c:v>789283.25083521439</c:v>
                  </c:pt>
                  <c:pt idx="6">
                    <c:v>5391612.9396199239</c:v>
                  </c:pt>
                  <c:pt idx="7">
                    <c:v>7191930.7535356814</c:v>
                  </c:pt>
                  <c:pt idx="8">
                    <c:v>166818.83822118171</c:v>
                  </c:pt>
                  <c:pt idx="9">
                    <c:v>332312.72402028664</c:v>
                  </c:pt>
                  <c:pt idx="10">
                    <c:v>1047125.706556063</c:v>
                  </c:pt>
                  <c:pt idx="11">
                    <c:v>288201.392446207</c:v>
                  </c:pt>
                </c:numCache>
              </c:numRef>
            </c:plus>
            <c:minus>
              <c:numRef>
                <c:f>Sheet4!$C$14:$N$14</c:f>
                <c:numCache>
                  <c:formatCode>General</c:formatCode>
                  <c:ptCount val="12"/>
                  <c:pt idx="0">
                    <c:v>4915572.2326454194</c:v>
                  </c:pt>
                  <c:pt idx="1">
                    <c:v>7109284.9621392302</c:v>
                  </c:pt>
                  <c:pt idx="2">
                    <c:v>13551069.873655096</c:v>
                  </c:pt>
                  <c:pt idx="3">
                    <c:v>9511950.0883774888</c:v>
                  </c:pt>
                  <c:pt idx="4">
                    <c:v>5990197.5050437171</c:v>
                  </c:pt>
                  <c:pt idx="5">
                    <c:v>789283.25083521439</c:v>
                  </c:pt>
                  <c:pt idx="6">
                    <c:v>5391612.9396199239</c:v>
                  </c:pt>
                  <c:pt idx="7">
                    <c:v>7191930.7535356814</c:v>
                  </c:pt>
                  <c:pt idx="8">
                    <c:v>166818.83822118171</c:v>
                  </c:pt>
                  <c:pt idx="9">
                    <c:v>332312.72402028664</c:v>
                  </c:pt>
                  <c:pt idx="10">
                    <c:v>1047125.706556063</c:v>
                  </c:pt>
                  <c:pt idx="11">
                    <c:v>288201.392446207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Sheet4!$C$5:$N$5</c:f>
              <c:numCache>
                <c:formatCode>0.00E+00</c:formatCode>
                <c:ptCount val="12"/>
                <c:pt idx="0">
                  <c:v>4915572.2326454194</c:v>
                </c:pt>
                <c:pt idx="1">
                  <c:v>25778611.63227025</c:v>
                </c:pt>
                <c:pt idx="2">
                  <c:v>28045861.997081596</c:v>
                </c:pt>
                <c:pt idx="3">
                  <c:v>20799666.458203111</c:v>
                </c:pt>
                <c:pt idx="4">
                  <c:v>10817594.329789486</c:v>
                </c:pt>
                <c:pt idx="5">
                  <c:v>9241609.3391703442</c:v>
                </c:pt>
                <c:pt idx="6">
                  <c:v>21527621.430060524</c:v>
                </c:pt>
                <c:pt idx="7">
                  <c:v>16491140.296018397</c:v>
                </c:pt>
                <c:pt idx="8">
                  <c:v>11046904.315197034</c:v>
                </c:pt>
                <c:pt idx="9">
                  <c:v>2536585.3658536668</c:v>
                </c:pt>
                <c:pt idx="10">
                  <c:v>2250573.2749635256</c:v>
                </c:pt>
                <c:pt idx="11">
                  <c:v>2146341.4634146406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4-4C60-B61E-35EEF1CFACD3}"/>
            </c:ext>
          </c:extLst>
        </c:ser>
        <c:ser>
          <c:idx val="2"/>
          <c:order val="2"/>
          <c:tx>
            <c:strRef>
              <c:f>Sheet4!$B$6</c:f>
              <c:strCache>
                <c:ptCount val="1"/>
                <c:pt idx="0">
                  <c:v>MED4+1A3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Sheet4!$C$15:$N$15</c:f>
                <c:numCache>
                  <c:formatCode>General</c:formatCode>
                  <c:ptCount val="12"/>
                  <c:pt idx="0">
                    <c:v>941045.60622914718</c:v>
                  </c:pt>
                  <c:pt idx="1">
                    <c:v>216345.06768887446</c:v>
                  </c:pt>
                  <c:pt idx="2">
                    <c:v>435860.2915079142</c:v>
                  </c:pt>
                  <c:pt idx="3">
                    <c:v>9468294.2757330369</c:v>
                  </c:pt>
                  <c:pt idx="4">
                    <c:v>13874144.391227014</c:v>
                  </c:pt>
                  <c:pt idx="5">
                    <c:v>2617353.3231190084</c:v>
                  </c:pt>
                  <c:pt idx="6">
                    <c:v>7598843.3124293536</c:v>
                  </c:pt>
                  <c:pt idx="7">
                    <c:v>11873719.384086479</c:v>
                  </c:pt>
                  <c:pt idx="8">
                    <c:v>17621937.563587908</c:v>
                  </c:pt>
                  <c:pt idx="9">
                    <c:v>3698499.1395461191</c:v>
                  </c:pt>
                  <c:pt idx="10">
                    <c:v>6015583.6914905747</c:v>
                  </c:pt>
                  <c:pt idx="11">
                    <c:v>1679610.6536445974</c:v>
                  </c:pt>
                </c:numCache>
              </c:numRef>
            </c:plus>
            <c:minus>
              <c:numRef>
                <c:f>Sheet4!$C$15:$N$15</c:f>
                <c:numCache>
                  <c:formatCode>General</c:formatCode>
                  <c:ptCount val="12"/>
                  <c:pt idx="0">
                    <c:v>941045.60622914718</c:v>
                  </c:pt>
                  <c:pt idx="1">
                    <c:v>216345.06768887446</c:v>
                  </c:pt>
                  <c:pt idx="2">
                    <c:v>435860.2915079142</c:v>
                  </c:pt>
                  <c:pt idx="3">
                    <c:v>9468294.2757330369</c:v>
                  </c:pt>
                  <c:pt idx="4">
                    <c:v>13874144.391227014</c:v>
                  </c:pt>
                  <c:pt idx="5">
                    <c:v>2617353.3231190084</c:v>
                  </c:pt>
                  <c:pt idx="6">
                    <c:v>7598843.3124293536</c:v>
                  </c:pt>
                  <c:pt idx="7">
                    <c:v>11873719.384086479</c:v>
                  </c:pt>
                  <c:pt idx="8">
                    <c:v>17621937.563587908</c:v>
                  </c:pt>
                  <c:pt idx="9">
                    <c:v>3698499.1395461191</c:v>
                  </c:pt>
                  <c:pt idx="10">
                    <c:v>6015583.6914905747</c:v>
                  </c:pt>
                  <c:pt idx="11">
                    <c:v>1679610.6536445974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Sheet4!$C$6:$N$6</c:f>
              <c:numCache>
                <c:formatCode>0.00E+00</c:formatCode>
                <c:ptCount val="12"/>
                <c:pt idx="0">
                  <c:v>941045.60622914718</c:v>
                </c:pt>
                <c:pt idx="1">
                  <c:v>2057842.0467185844</c:v>
                </c:pt>
                <c:pt idx="2">
                  <c:v>4143121.9873934165</c:v>
                </c:pt>
                <c:pt idx="3">
                  <c:v>66984797.923619099</c:v>
                </c:pt>
                <c:pt idx="4">
                  <c:v>100253615.12792031</c:v>
                </c:pt>
                <c:pt idx="5">
                  <c:v>76500556.173526451</c:v>
                </c:pt>
                <c:pt idx="6">
                  <c:v>73284390.063033283</c:v>
                </c:pt>
                <c:pt idx="7">
                  <c:v>65794586.577679157</c:v>
                </c:pt>
                <c:pt idx="8">
                  <c:v>54761586.948461473</c:v>
                </c:pt>
                <c:pt idx="9">
                  <c:v>33712272.895810299</c:v>
                </c:pt>
                <c:pt idx="10">
                  <c:v>22413051.538746845</c:v>
                </c:pt>
                <c:pt idx="11">
                  <c:v>17816833.518724579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4-4C60-B61E-35EEF1CFACD3}"/>
            </c:ext>
          </c:extLst>
        </c:ser>
        <c:ser>
          <c:idx val="3"/>
          <c:order val="3"/>
          <c:tx>
            <c:strRef>
              <c:f>Sheet4!$B$7</c:f>
              <c:strCache>
                <c:ptCount val="1"/>
                <c:pt idx="0">
                  <c:v>1A3 (+MED4)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Sheet4!$C$16:$N$16</c:f>
                <c:numCache>
                  <c:formatCode>General</c:formatCode>
                  <c:ptCount val="12"/>
                  <c:pt idx="0">
                    <c:v>3684665.2267818744</c:v>
                  </c:pt>
                  <c:pt idx="1">
                    <c:v>6150433.4106240124</c:v>
                  </c:pt>
                  <c:pt idx="2">
                    <c:v>9361515.7032456957</c:v>
                  </c:pt>
                  <c:pt idx="3">
                    <c:v>6641813.3094078256</c:v>
                  </c:pt>
                  <c:pt idx="4">
                    <c:v>423361.02763875679</c:v>
                  </c:pt>
                  <c:pt idx="5">
                    <c:v>6938200.5598852281</c:v>
                  </c:pt>
                  <c:pt idx="6">
                    <c:v>599025.39434968028</c:v>
                  </c:pt>
                  <c:pt idx="7">
                    <c:v>1017162.4420263899</c:v>
                  </c:pt>
                  <c:pt idx="8">
                    <c:v>349747.54592675919</c:v>
                  </c:pt>
                  <c:pt idx="9">
                    <c:v>31472.27213015766</c:v>
                  </c:pt>
                  <c:pt idx="10">
                    <c:v>10206.94519708991</c:v>
                  </c:pt>
                  <c:pt idx="11">
                    <c:v>16306.337873155067</c:v>
                  </c:pt>
                </c:numCache>
              </c:numRef>
            </c:plus>
            <c:minus>
              <c:numRef>
                <c:f>Sheet4!$C$16:$N$16</c:f>
                <c:numCache>
                  <c:formatCode>General</c:formatCode>
                  <c:ptCount val="12"/>
                  <c:pt idx="0">
                    <c:v>3684665.2267818744</c:v>
                  </c:pt>
                  <c:pt idx="1">
                    <c:v>6150433.4106240124</c:v>
                  </c:pt>
                  <c:pt idx="2">
                    <c:v>9361515.7032456957</c:v>
                  </c:pt>
                  <c:pt idx="3">
                    <c:v>6641813.3094078256</c:v>
                  </c:pt>
                  <c:pt idx="4">
                    <c:v>423361.02763875679</c:v>
                  </c:pt>
                  <c:pt idx="5">
                    <c:v>6938200.5598852281</c:v>
                  </c:pt>
                  <c:pt idx="6">
                    <c:v>599025.39434968028</c:v>
                  </c:pt>
                  <c:pt idx="7">
                    <c:v>1017162.4420263899</c:v>
                  </c:pt>
                  <c:pt idx="8">
                    <c:v>349747.54592675919</c:v>
                  </c:pt>
                  <c:pt idx="9">
                    <c:v>31472.27213015766</c:v>
                  </c:pt>
                  <c:pt idx="10">
                    <c:v>10206.94519708991</c:v>
                  </c:pt>
                  <c:pt idx="11">
                    <c:v>16306.337873155067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Sheet4!$C$7:$N$7</c:f>
              <c:numCache>
                <c:formatCode>0.00E+00</c:formatCode>
                <c:ptCount val="12"/>
                <c:pt idx="0">
                  <c:v>3684665.2267818744</c:v>
                </c:pt>
                <c:pt idx="1">
                  <c:v>14226061.915046861</c:v>
                </c:pt>
                <c:pt idx="2">
                  <c:v>27890568.754499767</c:v>
                </c:pt>
                <c:pt idx="3">
                  <c:v>17074874.010079272</c:v>
                </c:pt>
                <c:pt idx="4">
                  <c:v>19376529.877609879</c:v>
                </c:pt>
                <c:pt idx="5">
                  <c:v>17322534.197264299</c:v>
                </c:pt>
                <c:pt idx="6">
                  <c:v>5485241.1807055688</c:v>
                </c:pt>
                <c:pt idx="7">
                  <c:v>2025197.9841612766</c:v>
                </c:pt>
                <c:pt idx="8">
                  <c:v>547876.16990641004</c:v>
                </c:pt>
                <c:pt idx="9">
                  <c:v>105111.59107271467</c:v>
                </c:pt>
                <c:pt idx="10">
                  <c:v>50395.968322534434</c:v>
                </c:pt>
                <c:pt idx="11">
                  <c:v>69114.470842332928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94-4C60-B61E-35EEF1CF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97888"/>
        <c:axId val="664299856"/>
      </c:scatterChart>
      <c:valAx>
        <c:axId val="6642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400"/>
                  <a:t>Days</a:t>
                </a:r>
              </a:p>
            </c:rich>
          </c:tx>
          <c:layout>
            <c:manualLayout>
              <c:xMode val="edge"/>
              <c:yMode val="edge"/>
              <c:x val="0.43706615729229542"/>
              <c:y val="0.91197032946435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LID4096"/>
          </a:p>
        </c:txPr>
        <c:crossAx val="664299856"/>
        <c:crosses val="autoZero"/>
        <c:crossBetween val="midCat"/>
      </c:valAx>
      <c:valAx>
        <c:axId val="664299856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400"/>
                  <a:t>Cell counts per mL</a:t>
                </a:r>
              </a:p>
            </c:rich>
          </c:tx>
          <c:layout>
            <c:manualLayout>
              <c:xMode val="edge"/>
              <c:yMode val="edge"/>
              <c:x val="2.906053931476733E-2"/>
              <c:y val="0.27362614593983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LID4096"/>
          </a:p>
        </c:txPr>
        <c:crossAx val="66429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20866365240671"/>
          <c:y val="0.12300353621469796"/>
          <c:w val="0.33189795476929995"/>
          <c:h val="0.31262658145012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LID4096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6672019758446"/>
          <c:y val="0.10415751247723097"/>
          <c:w val="0.77675046101195588"/>
          <c:h val="0.72468232968421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MED4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Sheet4!$C$13:$N$13</c:f>
                <c:numCache>
                  <c:formatCode>General</c:formatCode>
                  <c:ptCount val="12"/>
                  <c:pt idx="0">
                    <c:v>380274.5297407239</c:v>
                  </c:pt>
                  <c:pt idx="1">
                    <c:v>1389648.3843240982</c:v>
                  </c:pt>
                  <c:pt idx="2">
                    <c:v>284816.10815580538</c:v>
                  </c:pt>
                  <c:pt idx="3">
                    <c:v>5970783.7062465046</c:v>
                  </c:pt>
                  <c:pt idx="4">
                    <c:v>18246153.829205047</c:v>
                  </c:pt>
                  <c:pt idx="5">
                    <c:v>4334270.9170220187</c:v>
                  </c:pt>
                  <c:pt idx="6">
                    <c:v>7230065.471372677</c:v>
                  </c:pt>
                  <c:pt idx="7">
                    <c:v>3813501.0335795647</c:v>
                  </c:pt>
                  <c:pt idx="8">
                    <c:v>2375792.974723646</c:v>
                  </c:pt>
                  <c:pt idx="9">
                    <c:v>3830041.2216323796</c:v>
                  </c:pt>
                  <c:pt idx="10">
                    <c:v>4146373.4750233153</c:v>
                  </c:pt>
                  <c:pt idx="11">
                    <c:v>932891.48331585899</c:v>
                  </c:pt>
                </c:numCache>
              </c:numRef>
            </c:plus>
            <c:minus>
              <c:numRef>
                <c:f>Sheet4!$C$13:$N$13</c:f>
                <c:numCache>
                  <c:formatCode>General</c:formatCode>
                  <c:ptCount val="12"/>
                  <c:pt idx="0">
                    <c:v>380274.5297407239</c:v>
                  </c:pt>
                  <c:pt idx="1">
                    <c:v>1389648.3843240982</c:v>
                  </c:pt>
                  <c:pt idx="2">
                    <c:v>284816.10815580538</c:v>
                  </c:pt>
                  <c:pt idx="3">
                    <c:v>5970783.7062465046</c:v>
                  </c:pt>
                  <c:pt idx="4">
                    <c:v>18246153.829205047</c:v>
                  </c:pt>
                  <c:pt idx="5">
                    <c:v>4334270.9170220187</c:v>
                  </c:pt>
                  <c:pt idx="6">
                    <c:v>7230065.471372677</c:v>
                  </c:pt>
                  <c:pt idx="7">
                    <c:v>3813501.0335795647</c:v>
                  </c:pt>
                  <c:pt idx="8">
                    <c:v>2375792.974723646</c:v>
                  </c:pt>
                  <c:pt idx="9">
                    <c:v>3830041.2216323796</c:v>
                  </c:pt>
                  <c:pt idx="10">
                    <c:v>4146373.4750233153</c:v>
                  </c:pt>
                  <c:pt idx="11">
                    <c:v>932891.48331585899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Sheet4!$C$4:$N$4</c:f>
              <c:numCache>
                <c:formatCode>0.00E+00</c:formatCode>
                <c:ptCount val="12"/>
                <c:pt idx="0">
                  <c:v>380274.5297407239</c:v>
                </c:pt>
                <c:pt idx="1">
                  <c:v>1058125.741399768</c:v>
                </c:pt>
                <c:pt idx="2">
                  <c:v>3435349.9406880368</c:v>
                </c:pt>
                <c:pt idx="3">
                  <c:v>37058125.741399951</c:v>
                </c:pt>
                <c:pt idx="4">
                  <c:v>94478224.029825941</c:v>
                </c:pt>
                <c:pt idx="5">
                  <c:v>105307574.98729084</c:v>
                </c:pt>
                <c:pt idx="6">
                  <c:v>134785290.62870768</c:v>
                </c:pt>
                <c:pt idx="7">
                  <c:v>124308422.30130552</c:v>
                </c:pt>
                <c:pt idx="8">
                  <c:v>118102694.45856695</c:v>
                </c:pt>
                <c:pt idx="9">
                  <c:v>66310794.78054601</c:v>
                </c:pt>
                <c:pt idx="10">
                  <c:v>8420945.6024403069</c:v>
                </c:pt>
                <c:pt idx="11">
                  <c:v>2417895.2719878112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6C-451F-942A-20363679C61F}"/>
            </c:ext>
          </c:extLst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1A3 (sybr)</c:v>
                </c:pt>
              </c:strCache>
            </c:strRef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prstDash val="dash"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Sheet4!$C$14:$N$14</c:f>
                <c:numCache>
                  <c:formatCode>General</c:formatCode>
                  <c:ptCount val="12"/>
                  <c:pt idx="0">
                    <c:v>4915572.2326454194</c:v>
                  </c:pt>
                  <c:pt idx="1">
                    <c:v>7109284.9621392302</c:v>
                  </c:pt>
                  <c:pt idx="2">
                    <c:v>13551069.873655096</c:v>
                  </c:pt>
                  <c:pt idx="3">
                    <c:v>9511950.0883774888</c:v>
                  </c:pt>
                  <c:pt idx="4">
                    <c:v>5990197.5050437171</c:v>
                  </c:pt>
                  <c:pt idx="5">
                    <c:v>789283.25083521439</c:v>
                  </c:pt>
                  <c:pt idx="6">
                    <c:v>5391612.9396199239</c:v>
                  </c:pt>
                  <c:pt idx="7">
                    <c:v>7191930.7535356814</c:v>
                  </c:pt>
                  <c:pt idx="8">
                    <c:v>166818.83822118171</c:v>
                  </c:pt>
                  <c:pt idx="9">
                    <c:v>332312.72402028664</c:v>
                  </c:pt>
                  <c:pt idx="10">
                    <c:v>1047125.706556063</c:v>
                  </c:pt>
                  <c:pt idx="11">
                    <c:v>288201.392446207</c:v>
                  </c:pt>
                </c:numCache>
              </c:numRef>
            </c:plus>
            <c:minus>
              <c:numRef>
                <c:f>Sheet4!$C$14:$N$14</c:f>
                <c:numCache>
                  <c:formatCode>General</c:formatCode>
                  <c:ptCount val="12"/>
                  <c:pt idx="0">
                    <c:v>4915572.2326454194</c:v>
                  </c:pt>
                  <c:pt idx="1">
                    <c:v>7109284.9621392302</c:v>
                  </c:pt>
                  <c:pt idx="2">
                    <c:v>13551069.873655096</c:v>
                  </c:pt>
                  <c:pt idx="3">
                    <c:v>9511950.0883774888</c:v>
                  </c:pt>
                  <c:pt idx="4">
                    <c:v>5990197.5050437171</c:v>
                  </c:pt>
                  <c:pt idx="5">
                    <c:v>789283.25083521439</c:v>
                  </c:pt>
                  <c:pt idx="6">
                    <c:v>5391612.9396199239</c:v>
                  </c:pt>
                  <c:pt idx="7">
                    <c:v>7191930.7535356814</c:v>
                  </c:pt>
                  <c:pt idx="8">
                    <c:v>166818.83822118171</c:v>
                  </c:pt>
                  <c:pt idx="9">
                    <c:v>332312.72402028664</c:v>
                  </c:pt>
                  <c:pt idx="10">
                    <c:v>1047125.706556063</c:v>
                  </c:pt>
                  <c:pt idx="11">
                    <c:v>288201.392446207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Sheet4!$C$5:$N$5</c:f>
              <c:numCache>
                <c:formatCode>0.00E+00</c:formatCode>
                <c:ptCount val="12"/>
                <c:pt idx="0">
                  <c:v>4915572.2326454194</c:v>
                </c:pt>
                <c:pt idx="1">
                  <c:v>25778611.63227025</c:v>
                </c:pt>
                <c:pt idx="2">
                  <c:v>28045861.997081596</c:v>
                </c:pt>
                <c:pt idx="3">
                  <c:v>20799666.458203111</c:v>
                </c:pt>
                <c:pt idx="4">
                  <c:v>10817594.329789486</c:v>
                </c:pt>
                <c:pt idx="5">
                  <c:v>9241609.3391703442</c:v>
                </c:pt>
                <c:pt idx="6">
                  <c:v>21527621.430060524</c:v>
                </c:pt>
                <c:pt idx="7">
                  <c:v>16491140.296018397</c:v>
                </c:pt>
                <c:pt idx="8">
                  <c:v>11046904.315197034</c:v>
                </c:pt>
                <c:pt idx="9">
                  <c:v>2536585.3658536668</c:v>
                </c:pt>
                <c:pt idx="10">
                  <c:v>2250573.2749635256</c:v>
                </c:pt>
                <c:pt idx="11">
                  <c:v>2146341.4634146406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6C-451F-942A-20363679C61F}"/>
            </c:ext>
          </c:extLst>
        </c:ser>
        <c:ser>
          <c:idx val="2"/>
          <c:order val="2"/>
          <c:tx>
            <c:strRef>
              <c:f>Sheet4!$B$6</c:f>
              <c:strCache>
                <c:ptCount val="1"/>
                <c:pt idx="0">
                  <c:v>MED4+1A3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Sheet4!$C$15:$N$15</c:f>
                <c:numCache>
                  <c:formatCode>General</c:formatCode>
                  <c:ptCount val="12"/>
                  <c:pt idx="0">
                    <c:v>941045.60622914718</c:v>
                  </c:pt>
                  <c:pt idx="1">
                    <c:v>216345.06768887446</c:v>
                  </c:pt>
                  <c:pt idx="2">
                    <c:v>435860.2915079142</c:v>
                  </c:pt>
                  <c:pt idx="3">
                    <c:v>9468294.2757330369</c:v>
                  </c:pt>
                  <c:pt idx="4">
                    <c:v>13874144.391227014</c:v>
                  </c:pt>
                  <c:pt idx="5">
                    <c:v>2617353.3231190084</c:v>
                  </c:pt>
                  <c:pt idx="6">
                    <c:v>7598843.3124293536</c:v>
                  </c:pt>
                  <c:pt idx="7">
                    <c:v>11873719.384086479</c:v>
                  </c:pt>
                  <c:pt idx="8">
                    <c:v>17621937.563587908</c:v>
                  </c:pt>
                  <c:pt idx="9">
                    <c:v>3698499.1395461191</c:v>
                  </c:pt>
                  <c:pt idx="10">
                    <c:v>6015583.6914905747</c:v>
                  </c:pt>
                  <c:pt idx="11">
                    <c:v>1679610.6536445974</c:v>
                  </c:pt>
                </c:numCache>
              </c:numRef>
            </c:plus>
            <c:minus>
              <c:numRef>
                <c:f>Sheet4!$C$15:$N$15</c:f>
                <c:numCache>
                  <c:formatCode>General</c:formatCode>
                  <c:ptCount val="12"/>
                  <c:pt idx="0">
                    <c:v>941045.60622914718</c:v>
                  </c:pt>
                  <c:pt idx="1">
                    <c:v>216345.06768887446</c:v>
                  </c:pt>
                  <c:pt idx="2">
                    <c:v>435860.2915079142</c:v>
                  </c:pt>
                  <c:pt idx="3">
                    <c:v>9468294.2757330369</c:v>
                  </c:pt>
                  <c:pt idx="4">
                    <c:v>13874144.391227014</c:v>
                  </c:pt>
                  <c:pt idx="5">
                    <c:v>2617353.3231190084</c:v>
                  </c:pt>
                  <c:pt idx="6">
                    <c:v>7598843.3124293536</c:v>
                  </c:pt>
                  <c:pt idx="7">
                    <c:v>11873719.384086479</c:v>
                  </c:pt>
                  <c:pt idx="8">
                    <c:v>17621937.563587908</c:v>
                  </c:pt>
                  <c:pt idx="9">
                    <c:v>3698499.1395461191</c:v>
                  </c:pt>
                  <c:pt idx="10">
                    <c:v>6015583.6914905747</c:v>
                  </c:pt>
                  <c:pt idx="11">
                    <c:v>1679610.6536445974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Sheet4!$C$6:$N$6</c:f>
              <c:numCache>
                <c:formatCode>0.00E+00</c:formatCode>
                <c:ptCount val="12"/>
                <c:pt idx="0">
                  <c:v>941045.60622914718</c:v>
                </c:pt>
                <c:pt idx="1">
                  <c:v>2057842.0467185844</c:v>
                </c:pt>
                <c:pt idx="2">
                  <c:v>4143121.9873934165</c:v>
                </c:pt>
                <c:pt idx="3">
                  <c:v>66984797.923619099</c:v>
                </c:pt>
                <c:pt idx="4">
                  <c:v>100253615.12792031</c:v>
                </c:pt>
                <c:pt idx="5">
                  <c:v>76500556.173526451</c:v>
                </c:pt>
                <c:pt idx="6">
                  <c:v>73284390.063033283</c:v>
                </c:pt>
                <c:pt idx="7">
                  <c:v>65794586.577679157</c:v>
                </c:pt>
                <c:pt idx="8">
                  <c:v>54761586.948461473</c:v>
                </c:pt>
                <c:pt idx="9">
                  <c:v>33712272.895810299</c:v>
                </c:pt>
                <c:pt idx="10">
                  <c:v>22413051.538746845</c:v>
                </c:pt>
                <c:pt idx="11">
                  <c:v>17816833.518724579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6C-451F-942A-20363679C61F}"/>
            </c:ext>
          </c:extLst>
        </c:ser>
        <c:ser>
          <c:idx val="3"/>
          <c:order val="3"/>
          <c:tx>
            <c:strRef>
              <c:f>Sheet4!$B$7</c:f>
              <c:strCache>
                <c:ptCount val="1"/>
                <c:pt idx="0">
                  <c:v>1A3 (+MED4)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Sheet4!$C$16:$N$16</c:f>
                <c:numCache>
                  <c:formatCode>General</c:formatCode>
                  <c:ptCount val="12"/>
                  <c:pt idx="0">
                    <c:v>3684665.2267818744</c:v>
                  </c:pt>
                  <c:pt idx="1">
                    <c:v>6150433.4106240124</c:v>
                  </c:pt>
                  <c:pt idx="2">
                    <c:v>9361515.7032456957</c:v>
                  </c:pt>
                  <c:pt idx="3">
                    <c:v>6641813.3094078256</c:v>
                  </c:pt>
                  <c:pt idx="4">
                    <c:v>423361.02763875679</c:v>
                  </c:pt>
                  <c:pt idx="5">
                    <c:v>6938200.5598852281</c:v>
                  </c:pt>
                  <c:pt idx="6">
                    <c:v>599025.39434968028</c:v>
                  </c:pt>
                  <c:pt idx="7">
                    <c:v>1017162.4420263899</c:v>
                  </c:pt>
                  <c:pt idx="8">
                    <c:v>349747.54592675919</c:v>
                  </c:pt>
                  <c:pt idx="9">
                    <c:v>31472.27213015766</c:v>
                  </c:pt>
                  <c:pt idx="10">
                    <c:v>10206.94519708991</c:v>
                  </c:pt>
                  <c:pt idx="11">
                    <c:v>16306.337873155067</c:v>
                  </c:pt>
                </c:numCache>
              </c:numRef>
            </c:plus>
            <c:minus>
              <c:numRef>
                <c:f>Sheet4!$C$16:$N$16</c:f>
                <c:numCache>
                  <c:formatCode>General</c:formatCode>
                  <c:ptCount val="12"/>
                  <c:pt idx="0">
                    <c:v>3684665.2267818744</c:v>
                  </c:pt>
                  <c:pt idx="1">
                    <c:v>6150433.4106240124</c:v>
                  </c:pt>
                  <c:pt idx="2">
                    <c:v>9361515.7032456957</c:v>
                  </c:pt>
                  <c:pt idx="3">
                    <c:v>6641813.3094078256</c:v>
                  </c:pt>
                  <c:pt idx="4">
                    <c:v>423361.02763875679</c:v>
                  </c:pt>
                  <c:pt idx="5">
                    <c:v>6938200.5598852281</c:v>
                  </c:pt>
                  <c:pt idx="6">
                    <c:v>599025.39434968028</c:v>
                  </c:pt>
                  <c:pt idx="7">
                    <c:v>1017162.4420263899</c:v>
                  </c:pt>
                  <c:pt idx="8">
                    <c:v>349747.54592675919</c:v>
                  </c:pt>
                  <c:pt idx="9">
                    <c:v>31472.27213015766</c:v>
                  </c:pt>
                  <c:pt idx="10">
                    <c:v>10206.94519708991</c:v>
                  </c:pt>
                  <c:pt idx="11">
                    <c:v>16306.337873155067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85000"/>
                  </a:schemeClr>
                </a:solidFill>
                <a:round/>
              </a:ln>
              <a:effectLst/>
            </c:spPr>
          </c:errBars>
          <c:xVal>
            <c:numRef>
              <c:f>Sheet4!$C$3:$N$3</c:f>
              <c:numCache>
                <c:formatCode>General</c:formatCode>
                <c:ptCount val="12"/>
                <c:pt idx="0">
                  <c:v>0</c:v>
                </c:pt>
                <c:pt idx="1">
                  <c:v>1.671527777776646</c:v>
                </c:pt>
                <c:pt idx="2">
                  <c:v>3.6777777777824667</c:v>
                </c:pt>
                <c:pt idx="3">
                  <c:v>8.7312500000043656</c:v>
                </c:pt>
                <c:pt idx="4">
                  <c:v>10.697222222224809</c:v>
                </c:pt>
                <c:pt idx="5">
                  <c:v>11.598611111112405</c:v>
                </c:pt>
                <c:pt idx="6">
                  <c:v>12.579166666670062</c:v>
                </c:pt>
                <c:pt idx="7">
                  <c:v>13.64375000000291</c:v>
                </c:pt>
                <c:pt idx="8">
                  <c:v>15.670833333337214</c:v>
                </c:pt>
                <c:pt idx="9">
                  <c:v>20.580555555556202</c:v>
                </c:pt>
                <c:pt idx="10">
                  <c:v>24.672222222223354</c:v>
                </c:pt>
                <c:pt idx="11">
                  <c:v>29.629166666665697</c:v>
                </c:pt>
              </c:numCache>
            </c:numRef>
          </c:xVal>
          <c:yVal>
            <c:numRef>
              <c:f>Sheet4!$C$7:$N$7</c:f>
              <c:numCache>
                <c:formatCode>0.00E+00</c:formatCode>
                <c:ptCount val="12"/>
                <c:pt idx="0">
                  <c:v>3684665.2267818744</c:v>
                </c:pt>
                <c:pt idx="1">
                  <c:v>14226061.915046861</c:v>
                </c:pt>
                <c:pt idx="2">
                  <c:v>27890568.754499767</c:v>
                </c:pt>
                <c:pt idx="3">
                  <c:v>17074874.010079272</c:v>
                </c:pt>
                <c:pt idx="4">
                  <c:v>19376529.877609879</c:v>
                </c:pt>
                <c:pt idx="5">
                  <c:v>17322534.197264299</c:v>
                </c:pt>
                <c:pt idx="6">
                  <c:v>5485241.1807055688</c:v>
                </c:pt>
                <c:pt idx="7">
                  <c:v>2025197.9841612766</c:v>
                </c:pt>
                <c:pt idx="8">
                  <c:v>547876.16990641004</c:v>
                </c:pt>
                <c:pt idx="9">
                  <c:v>105111.59107271467</c:v>
                </c:pt>
                <c:pt idx="10">
                  <c:v>50395.968322534434</c:v>
                </c:pt>
                <c:pt idx="11">
                  <c:v>69114.470842332928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C-451F-942A-20363679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297888"/>
        <c:axId val="664299856"/>
      </c:scatterChart>
      <c:valAx>
        <c:axId val="66429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400">
                    <a:solidFill>
                      <a:schemeClr val="bg1">
                        <a:lumMod val="85000"/>
                      </a:schemeClr>
                    </a:solidFill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43706615729229542"/>
              <c:y val="0.91197032946435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LID4096"/>
          </a:p>
        </c:txPr>
        <c:crossAx val="664299856"/>
        <c:crosses val="autoZero"/>
        <c:crossBetween val="midCat"/>
      </c:valAx>
      <c:valAx>
        <c:axId val="664299856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 sz="1400">
                    <a:solidFill>
                      <a:schemeClr val="bg1">
                        <a:lumMod val="85000"/>
                      </a:schemeClr>
                    </a:solidFill>
                  </a:rPr>
                  <a:t>Cell counts per mL</a:t>
                </a:r>
              </a:p>
            </c:rich>
          </c:tx>
          <c:layout>
            <c:manualLayout>
              <c:xMode val="edge"/>
              <c:yMode val="edge"/>
              <c:x val="2.906053931476733E-2"/>
              <c:y val="0.27362614593983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defRPr>
              </a:pPr>
              <a:endParaRPr lang="LID4096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LID4096"/>
          </a:p>
        </c:txPr>
        <c:crossAx val="66429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520866365240671"/>
          <c:y val="0.12300353621469796"/>
          <c:w val="0.33189795476929995"/>
          <c:h val="0.312626581450121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bg1">
                  <a:lumMod val="8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LID4096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osnat!$C$1</c:f>
              <c:strCache>
                <c:ptCount val="1"/>
                <c:pt idx="0">
                  <c:v>Med4 Axenic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osnat!$A$2:$A$35</c:f>
              <c:numCache>
                <c:formatCode>0.00</c:formatCode>
                <c:ptCount val="34"/>
                <c:pt idx="0">
                  <c:v>0</c:v>
                </c:pt>
                <c:pt idx="1">
                  <c:v>1.671527777776646</c:v>
                </c:pt>
                <c:pt idx="2">
                  <c:v>1.671527777776646</c:v>
                </c:pt>
                <c:pt idx="3">
                  <c:v>1.671527777776646</c:v>
                </c:pt>
                <c:pt idx="4">
                  <c:v>3.6777777777824667</c:v>
                </c:pt>
                <c:pt idx="5">
                  <c:v>3.6777777777824667</c:v>
                </c:pt>
                <c:pt idx="6">
                  <c:v>3.6777777777824667</c:v>
                </c:pt>
                <c:pt idx="7">
                  <c:v>8.7312500000043656</c:v>
                </c:pt>
                <c:pt idx="8">
                  <c:v>8.7312500000043656</c:v>
                </c:pt>
                <c:pt idx="9">
                  <c:v>8.7312500000043656</c:v>
                </c:pt>
                <c:pt idx="10">
                  <c:v>10.697222222224809</c:v>
                </c:pt>
                <c:pt idx="11">
                  <c:v>10.697222222224809</c:v>
                </c:pt>
                <c:pt idx="12">
                  <c:v>10.697222222224809</c:v>
                </c:pt>
                <c:pt idx="13">
                  <c:v>11.598611111112405</c:v>
                </c:pt>
                <c:pt idx="14">
                  <c:v>11.598611111112405</c:v>
                </c:pt>
                <c:pt idx="15">
                  <c:v>11.598611111112405</c:v>
                </c:pt>
                <c:pt idx="16">
                  <c:v>12.579166666670062</c:v>
                </c:pt>
                <c:pt idx="17">
                  <c:v>12.579166666670062</c:v>
                </c:pt>
                <c:pt idx="18">
                  <c:v>12.579166666670062</c:v>
                </c:pt>
                <c:pt idx="19">
                  <c:v>13.64375000000291</c:v>
                </c:pt>
                <c:pt idx="20">
                  <c:v>13.64375000000291</c:v>
                </c:pt>
                <c:pt idx="21">
                  <c:v>13.64375000000291</c:v>
                </c:pt>
                <c:pt idx="22">
                  <c:v>15.670833333337214</c:v>
                </c:pt>
                <c:pt idx="23">
                  <c:v>15.670833333337214</c:v>
                </c:pt>
                <c:pt idx="24">
                  <c:v>15.670833333337214</c:v>
                </c:pt>
                <c:pt idx="25">
                  <c:v>20.580555555556202</c:v>
                </c:pt>
                <c:pt idx="26">
                  <c:v>20.580555555556202</c:v>
                </c:pt>
                <c:pt idx="27">
                  <c:v>20.580555555556202</c:v>
                </c:pt>
                <c:pt idx="28">
                  <c:v>24.672222222223354</c:v>
                </c:pt>
                <c:pt idx="29">
                  <c:v>24.672222222223354</c:v>
                </c:pt>
                <c:pt idx="30">
                  <c:v>24.672222222223354</c:v>
                </c:pt>
                <c:pt idx="31">
                  <c:v>29.629166666665697</c:v>
                </c:pt>
                <c:pt idx="32">
                  <c:v>29.629166666665697</c:v>
                </c:pt>
                <c:pt idx="33">
                  <c:v>29.629166666665697</c:v>
                </c:pt>
              </c:numCache>
            </c:numRef>
          </c:xVal>
          <c:yVal>
            <c:numRef>
              <c:f>osnat!$C$2:$C$35</c:f>
              <c:numCache>
                <c:formatCode>0.00E+00</c:formatCode>
                <c:ptCount val="34"/>
                <c:pt idx="0">
                  <c:v>380274.5297407239</c:v>
                </c:pt>
                <c:pt idx="1">
                  <c:v>300965.93797661568</c:v>
                </c:pt>
                <c:pt idx="2">
                  <c:v>211489.57803762183</c:v>
                </c:pt>
                <c:pt idx="3">
                  <c:v>2661921.7081850669</c:v>
                </c:pt>
                <c:pt idx="4">
                  <c:v>3111337.0615150137</c:v>
                </c:pt>
                <c:pt idx="5">
                  <c:v>3548551.0930350972</c:v>
                </c:pt>
                <c:pt idx="6">
                  <c:v>3646161.6675139996</c:v>
                </c:pt>
                <c:pt idx="7">
                  <c:v>31446873.411286384</c:v>
                </c:pt>
                <c:pt idx="8">
                  <c:v>36394509.405185752</c:v>
                </c:pt>
                <c:pt idx="9">
                  <c:v>43332994.407727726</c:v>
                </c:pt>
                <c:pt idx="10">
                  <c:v>114517539.40010227</c:v>
                </c:pt>
                <c:pt idx="11">
                  <c:v>90092526.690391928</c:v>
                </c:pt>
                <c:pt idx="12">
                  <c:v>78824605.998983636</c:v>
                </c:pt>
                <c:pt idx="13">
                  <c:v>107770208.43924814</c:v>
                </c:pt>
                <c:pt idx="14">
                  <c:v>100302999.49161211</c:v>
                </c:pt>
                <c:pt idx="15">
                  <c:v>107849517.03101225</c:v>
                </c:pt>
                <c:pt idx="16">
                  <c:v>142871377.73258844</c:v>
                </c:pt>
                <c:pt idx="17">
                  <c:v>132540925.26690459</c:v>
                </c:pt>
                <c:pt idx="18">
                  <c:v>128943568.88663004</c:v>
                </c:pt>
                <c:pt idx="19">
                  <c:v>121659379.76614197</c:v>
                </c:pt>
                <c:pt idx="20">
                  <c:v>128679206.91408302</c:v>
                </c:pt>
                <c:pt idx="21">
                  <c:v>122586680.22369154</c:v>
                </c:pt>
                <c:pt idx="22">
                  <c:v>117338078.29181555</c:v>
                </c:pt>
                <c:pt idx="23">
                  <c:v>116203355.36349832</c:v>
                </c:pt>
                <c:pt idx="24">
                  <c:v>120766649.720387</c:v>
                </c:pt>
                <c:pt idx="25">
                  <c:v>64058973.055414669</c:v>
                </c:pt>
                <c:pt idx="26">
                  <c:v>64140315.200813755</c:v>
                </c:pt>
                <c:pt idx="27">
                  <c:v>70733096.085409611</c:v>
                </c:pt>
                <c:pt idx="28">
                  <c:v>12793085.917641144</c:v>
                </c:pt>
                <c:pt idx="29">
                  <c:v>7924758.5155058876</c:v>
                </c:pt>
                <c:pt idx="30">
                  <c:v>4544992.3741738927</c:v>
                </c:pt>
                <c:pt idx="31">
                  <c:v>2649720.3863752042</c:v>
                </c:pt>
                <c:pt idx="32">
                  <c:v>3213014.74326387</c:v>
                </c:pt>
                <c:pt idx="33">
                  <c:v>1390950.6863243589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1-4A31-904B-D4E2261E44D3}"/>
            </c:ext>
          </c:extLst>
        </c:ser>
        <c:ser>
          <c:idx val="1"/>
          <c:order val="1"/>
          <c:tx>
            <c:strRef>
              <c:f>osnat!$D$1</c:f>
              <c:strCache>
                <c:ptCount val="1"/>
                <c:pt idx="0">
                  <c:v>1A3 Axenic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osnat!$A$2:$A$35</c:f>
              <c:numCache>
                <c:formatCode>0.00</c:formatCode>
                <c:ptCount val="34"/>
                <c:pt idx="0">
                  <c:v>0</c:v>
                </c:pt>
                <c:pt idx="1">
                  <c:v>1.671527777776646</c:v>
                </c:pt>
                <c:pt idx="2">
                  <c:v>1.671527777776646</c:v>
                </c:pt>
                <c:pt idx="3">
                  <c:v>1.671527777776646</c:v>
                </c:pt>
                <c:pt idx="4">
                  <c:v>3.6777777777824667</c:v>
                </c:pt>
                <c:pt idx="5">
                  <c:v>3.6777777777824667</c:v>
                </c:pt>
                <c:pt idx="6">
                  <c:v>3.6777777777824667</c:v>
                </c:pt>
                <c:pt idx="7">
                  <c:v>8.7312500000043656</c:v>
                </c:pt>
                <c:pt idx="8">
                  <c:v>8.7312500000043656</c:v>
                </c:pt>
                <c:pt idx="9">
                  <c:v>8.7312500000043656</c:v>
                </c:pt>
                <c:pt idx="10">
                  <c:v>10.697222222224809</c:v>
                </c:pt>
                <c:pt idx="11">
                  <c:v>10.697222222224809</c:v>
                </c:pt>
                <c:pt idx="12">
                  <c:v>10.697222222224809</c:v>
                </c:pt>
                <c:pt idx="13">
                  <c:v>11.598611111112405</c:v>
                </c:pt>
                <c:pt idx="14">
                  <c:v>11.598611111112405</c:v>
                </c:pt>
                <c:pt idx="15">
                  <c:v>11.598611111112405</c:v>
                </c:pt>
                <c:pt idx="16">
                  <c:v>12.579166666670062</c:v>
                </c:pt>
                <c:pt idx="17">
                  <c:v>12.579166666670062</c:v>
                </c:pt>
                <c:pt idx="18">
                  <c:v>12.579166666670062</c:v>
                </c:pt>
                <c:pt idx="19">
                  <c:v>13.64375000000291</c:v>
                </c:pt>
                <c:pt idx="20">
                  <c:v>13.64375000000291</c:v>
                </c:pt>
                <c:pt idx="21">
                  <c:v>13.64375000000291</c:v>
                </c:pt>
                <c:pt idx="22">
                  <c:v>15.670833333337214</c:v>
                </c:pt>
                <c:pt idx="23">
                  <c:v>15.670833333337214</c:v>
                </c:pt>
                <c:pt idx="24">
                  <c:v>15.670833333337214</c:v>
                </c:pt>
                <c:pt idx="25">
                  <c:v>20.580555555556202</c:v>
                </c:pt>
                <c:pt idx="26">
                  <c:v>20.580555555556202</c:v>
                </c:pt>
                <c:pt idx="27">
                  <c:v>20.580555555556202</c:v>
                </c:pt>
                <c:pt idx="28">
                  <c:v>24.672222222223354</c:v>
                </c:pt>
                <c:pt idx="29">
                  <c:v>24.672222222223354</c:v>
                </c:pt>
                <c:pt idx="30">
                  <c:v>24.672222222223354</c:v>
                </c:pt>
                <c:pt idx="31">
                  <c:v>29.629166666665697</c:v>
                </c:pt>
                <c:pt idx="32">
                  <c:v>29.629166666665697</c:v>
                </c:pt>
                <c:pt idx="33">
                  <c:v>29.629166666665697</c:v>
                </c:pt>
              </c:numCache>
            </c:numRef>
          </c:xVal>
          <c:yVal>
            <c:numRef>
              <c:f>osnat!$D$2:$D$35</c:f>
              <c:numCache>
                <c:formatCode>0.00E+00</c:formatCode>
                <c:ptCount val="34"/>
                <c:pt idx="0">
                  <c:v>4915572.2326454194</c:v>
                </c:pt>
                <c:pt idx="1">
                  <c:v>31176985.616010107</c:v>
                </c:pt>
                <c:pt idx="2">
                  <c:v>28435272.045028232</c:v>
                </c:pt>
                <c:pt idx="3">
                  <c:v>17723577.235772416</c:v>
                </c:pt>
                <c:pt idx="4">
                  <c:v>43499687.304565489</c:v>
                </c:pt>
                <c:pt idx="5">
                  <c:v>22444027.51719832</c:v>
                </c:pt>
                <c:pt idx="6">
                  <c:v>18193871.169480983</c:v>
                </c:pt>
                <c:pt idx="7">
                  <c:v>17991244.527829953</c:v>
                </c:pt>
                <c:pt idx="8">
                  <c:v>31399624.765478525</c:v>
                </c:pt>
                <c:pt idx="9">
                  <c:v>13008130.081300855</c:v>
                </c:pt>
                <c:pt idx="10">
                  <c:v>6096310.1938711889</c:v>
                </c:pt>
                <c:pt idx="11">
                  <c:v>17555972.482801806</c:v>
                </c:pt>
                <c:pt idx="12">
                  <c:v>8800500.3126954623</c:v>
                </c:pt>
                <c:pt idx="13">
                  <c:v>9250781.7385866456</c:v>
                </c:pt>
                <c:pt idx="14">
                  <c:v>10026266.416510351</c:v>
                </c:pt>
                <c:pt idx="15">
                  <c:v>8447779.8624140359</c:v>
                </c:pt>
                <c:pt idx="16">
                  <c:v>22884302.68918081</c:v>
                </c:pt>
                <c:pt idx="17">
                  <c:v>26111319.574734293</c:v>
                </c:pt>
                <c:pt idx="18">
                  <c:v>15587242.026266467</c:v>
                </c:pt>
                <c:pt idx="19">
                  <c:v>24662914.321450986</c:v>
                </c:pt>
                <c:pt idx="20">
                  <c:v>11124452.782989403</c:v>
                </c:pt>
                <c:pt idx="21">
                  <c:v>13686053.783614803</c:v>
                </c:pt>
                <c:pt idx="22">
                  <c:v>11141963.727329617</c:v>
                </c:pt>
                <c:pt idx="23">
                  <c:v>10854283.927454693</c:v>
                </c:pt>
                <c:pt idx="24">
                  <c:v>11144465.290806791</c:v>
                </c:pt>
                <c:pt idx="25">
                  <c:v>2881801.1257035742</c:v>
                </c:pt>
                <c:pt idx="26">
                  <c:v>2218886.804252665</c:v>
                </c:pt>
                <c:pt idx="27">
                  <c:v>2509068.1676047612</c:v>
                </c:pt>
                <c:pt idx="28">
                  <c:v>2741713.5709818723</c:v>
                </c:pt>
                <c:pt idx="29">
                  <c:v>2961851.1569731175</c:v>
                </c:pt>
                <c:pt idx="30">
                  <c:v>1048155.0969355881</c:v>
                </c:pt>
                <c:pt idx="31">
                  <c:v>1986241.4008755535</c:v>
                </c:pt>
                <c:pt idx="32">
                  <c:v>2479049.4058786822</c:v>
                </c:pt>
                <c:pt idx="33">
                  <c:v>1973733.5834896874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1-4A31-904B-D4E2261E44D3}"/>
            </c:ext>
          </c:extLst>
        </c:ser>
        <c:ser>
          <c:idx val="2"/>
          <c:order val="2"/>
          <c:tx>
            <c:strRef>
              <c:f>osnat!$E$1</c:f>
              <c:strCache>
                <c:ptCount val="1"/>
                <c:pt idx="0">
                  <c:v>Med4 co_culture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osnat!$A$2:$A$35</c:f>
              <c:numCache>
                <c:formatCode>0.00</c:formatCode>
                <c:ptCount val="34"/>
                <c:pt idx="0">
                  <c:v>0</c:v>
                </c:pt>
                <c:pt idx="1">
                  <c:v>1.671527777776646</c:v>
                </c:pt>
                <c:pt idx="2">
                  <c:v>1.671527777776646</c:v>
                </c:pt>
                <c:pt idx="3">
                  <c:v>1.671527777776646</c:v>
                </c:pt>
                <c:pt idx="4">
                  <c:v>3.6777777777824667</c:v>
                </c:pt>
                <c:pt idx="5">
                  <c:v>3.6777777777824667</c:v>
                </c:pt>
                <c:pt idx="6">
                  <c:v>3.6777777777824667</c:v>
                </c:pt>
                <c:pt idx="7">
                  <c:v>8.7312500000043656</c:v>
                </c:pt>
                <c:pt idx="8">
                  <c:v>8.7312500000043656</c:v>
                </c:pt>
                <c:pt idx="9">
                  <c:v>8.7312500000043656</c:v>
                </c:pt>
                <c:pt idx="10">
                  <c:v>10.697222222224809</c:v>
                </c:pt>
                <c:pt idx="11">
                  <c:v>10.697222222224809</c:v>
                </c:pt>
                <c:pt idx="12">
                  <c:v>10.697222222224809</c:v>
                </c:pt>
                <c:pt idx="13">
                  <c:v>11.598611111112405</c:v>
                </c:pt>
                <c:pt idx="14">
                  <c:v>11.598611111112405</c:v>
                </c:pt>
                <c:pt idx="15">
                  <c:v>11.598611111112405</c:v>
                </c:pt>
                <c:pt idx="16">
                  <c:v>12.579166666670062</c:v>
                </c:pt>
                <c:pt idx="17">
                  <c:v>12.579166666670062</c:v>
                </c:pt>
                <c:pt idx="18">
                  <c:v>12.579166666670062</c:v>
                </c:pt>
                <c:pt idx="19">
                  <c:v>13.64375000000291</c:v>
                </c:pt>
                <c:pt idx="20">
                  <c:v>13.64375000000291</c:v>
                </c:pt>
                <c:pt idx="21">
                  <c:v>13.64375000000291</c:v>
                </c:pt>
                <c:pt idx="22">
                  <c:v>15.670833333337214</c:v>
                </c:pt>
                <c:pt idx="23">
                  <c:v>15.670833333337214</c:v>
                </c:pt>
                <c:pt idx="24">
                  <c:v>15.670833333337214</c:v>
                </c:pt>
                <c:pt idx="25">
                  <c:v>20.580555555556202</c:v>
                </c:pt>
                <c:pt idx="26">
                  <c:v>20.580555555556202</c:v>
                </c:pt>
                <c:pt idx="27">
                  <c:v>20.580555555556202</c:v>
                </c:pt>
                <c:pt idx="28">
                  <c:v>24.672222222223354</c:v>
                </c:pt>
                <c:pt idx="29">
                  <c:v>24.672222222223354</c:v>
                </c:pt>
                <c:pt idx="30">
                  <c:v>24.672222222223354</c:v>
                </c:pt>
                <c:pt idx="31">
                  <c:v>29.629166666665697</c:v>
                </c:pt>
                <c:pt idx="32">
                  <c:v>29.629166666665697</c:v>
                </c:pt>
                <c:pt idx="33">
                  <c:v>29.629166666665697</c:v>
                </c:pt>
              </c:numCache>
            </c:numRef>
          </c:xVal>
          <c:yVal>
            <c:numRef>
              <c:f>osnat!$E$2:$E$35</c:f>
              <c:numCache>
                <c:formatCode>0.00E+00</c:formatCode>
                <c:ptCount val="34"/>
                <c:pt idx="0">
                  <c:v>941045.60622914718</c:v>
                </c:pt>
                <c:pt idx="1">
                  <c:v>2282536.1512792083</c:v>
                </c:pt>
                <c:pt idx="2">
                  <c:v>2040044.4938820992</c:v>
                </c:pt>
                <c:pt idx="3">
                  <c:v>1850945.4949944455</c:v>
                </c:pt>
                <c:pt idx="4">
                  <c:v>4493882.0912124757</c:v>
                </c:pt>
                <c:pt idx="5">
                  <c:v>4280311.4571746551</c:v>
                </c:pt>
                <c:pt idx="6">
                  <c:v>3655172.4137931177</c:v>
                </c:pt>
                <c:pt idx="7">
                  <c:v>56109010.011123694</c:v>
                </c:pt>
                <c:pt idx="8">
                  <c:v>71454949.944382921</c:v>
                </c:pt>
                <c:pt idx="9">
                  <c:v>73390433.815350682</c:v>
                </c:pt>
                <c:pt idx="10">
                  <c:v>88656284.760845736</c:v>
                </c:pt>
                <c:pt idx="11">
                  <c:v>115624026.69632971</c:v>
                </c:pt>
                <c:pt idx="12">
                  <c:v>96480533.926585481</c:v>
                </c:pt>
                <c:pt idx="13">
                  <c:v>79368186.874305099</c:v>
                </c:pt>
                <c:pt idx="14">
                  <c:v>75893214.682981387</c:v>
                </c:pt>
                <c:pt idx="15">
                  <c:v>74240266.963292837</c:v>
                </c:pt>
                <c:pt idx="16">
                  <c:v>76740823.13681899</c:v>
                </c:pt>
                <c:pt idx="17">
                  <c:v>64571746.384872332</c:v>
                </c:pt>
                <c:pt idx="18">
                  <c:v>78540600.667408541</c:v>
                </c:pt>
                <c:pt idx="19">
                  <c:v>79256952.169077069</c:v>
                </c:pt>
                <c:pt idx="20">
                  <c:v>61312569.521691009</c:v>
                </c:pt>
                <c:pt idx="21">
                  <c:v>56814238.042269409</c:v>
                </c:pt>
                <c:pt idx="22">
                  <c:v>74711902.113459691</c:v>
                </c:pt>
                <c:pt idx="23">
                  <c:v>48253615.127920099</c:v>
                </c:pt>
                <c:pt idx="24">
                  <c:v>41319243.604004614</c:v>
                </c:pt>
                <c:pt idx="25">
                  <c:v>36809788.654060215</c:v>
                </c:pt>
                <c:pt idx="26">
                  <c:v>29617352.614015691</c:v>
                </c:pt>
                <c:pt idx="27">
                  <c:v>34709677.419354975</c:v>
                </c:pt>
                <c:pt idx="28">
                  <c:v>29154616.240267079</c:v>
                </c:pt>
                <c:pt idx="29">
                  <c:v>20491657.397107977</c:v>
                </c:pt>
                <c:pt idx="30">
                  <c:v>17592880.978865474</c:v>
                </c:pt>
                <c:pt idx="31">
                  <c:v>16751946.607341556</c:v>
                </c:pt>
                <c:pt idx="32">
                  <c:v>19753058.954393849</c:v>
                </c:pt>
                <c:pt idx="33">
                  <c:v>16945494.994438332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1-4A31-904B-D4E2261E44D3}"/>
            </c:ext>
          </c:extLst>
        </c:ser>
        <c:ser>
          <c:idx val="3"/>
          <c:order val="3"/>
          <c:tx>
            <c:strRef>
              <c:f>osnat!$F$1</c:f>
              <c:strCache>
                <c:ptCount val="1"/>
                <c:pt idx="0">
                  <c:v>1A3 co_culture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osnat!$A$2:$A$35</c:f>
              <c:numCache>
                <c:formatCode>0.00</c:formatCode>
                <c:ptCount val="34"/>
                <c:pt idx="0">
                  <c:v>0</c:v>
                </c:pt>
                <c:pt idx="1">
                  <c:v>1.671527777776646</c:v>
                </c:pt>
                <c:pt idx="2">
                  <c:v>1.671527777776646</c:v>
                </c:pt>
                <c:pt idx="3">
                  <c:v>1.671527777776646</c:v>
                </c:pt>
                <c:pt idx="4">
                  <c:v>3.6777777777824667</c:v>
                </c:pt>
                <c:pt idx="5">
                  <c:v>3.6777777777824667</c:v>
                </c:pt>
                <c:pt idx="6">
                  <c:v>3.6777777777824667</c:v>
                </c:pt>
                <c:pt idx="7">
                  <c:v>8.7312500000043656</c:v>
                </c:pt>
                <c:pt idx="8">
                  <c:v>8.7312500000043656</c:v>
                </c:pt>
                <c:pt idx="9">
                  <c:v>8.7312500000043656</c:v>
                </c:pt>
                <c:pt idx="10">
                  <c:v>10.697222222224809</c:v>
                </c:pt>
                <c:pt idx="11">
                  <c:v>10.697222222224809</c:v>
                </c:pt>
                <c:pt idx="12">
                  <c:v>10.697222222224809</c:v>
                </c:pt>
                <c:pt idx="13">
                  <c:v>11.598611111112405</c:v>
                </c:pt>
                <c:pt idx="14">
                  <c:v>11.598611111112405</c:v>
                </c:pt>
                <c:pt idx="15">
                  <c:v>11.598611111112405</c:v>
                </c:pt>
                <c:pt idx="16">
                  <c:v>12.579166666670062</c:v>
                </c:pt>
                <c:pt idx="17">
                  <c:v>12.579166666670062</c:v>
                </c:pt>
                <c:pt idx="18">
                  <c:v>12.579166666670062</c:v>
                </c:pt>
                <c:pt idx="19">
                  <c:v>13.64375000000291</c:v>
                </c:pt>
                <c:pt idx="20">
                  <c:v>13.64375000000291</c:v>
                </c:pt>
                <c:pt idx="21">
                  <c:v>13.64375000000291</c:v>
                </c:pt>
                <c:pt idx="22">
                  <c:v>15.670833333337214</c:v>
                </c:pt>
                <c:pt idx="23">
                  <c:v>15.670833333337214</c:v>
                </c:pt>
                <c:pt idx="24">
                  <c:v>15.670833333337214</c:v>
                </c:pt>
                <c:pt idx="25">
                  <c:v>20.580555555556202</c:v>
                </c:pt>
                <c:pt idx="26">
                  <c:v>20.580555555556202</c:v>
                </c:pt>
                <c:pt idx="27">
                  <c:v>20.580555555556202</c:v>
                </c:pt>
                <c:pt idx="28">
                  <c:v>24.672222222223354</c:v>
                </c:pt>
                <c:pt idx="29">
                  <c:v>24.672222222223354</c:v>
                </c:pt>
                <c:pt idx="30">
                  <c:v>24.672222222223354</c:v>
                </c:pt>
                <c:pt idx="31">
                  <c:v>29.629166666665697</c:v>
                </c:pt>
                <c:pt idx="32">
                  <c:v>29.629166666665697</c:v>
                </c:pt>
                <c:pt idx="33">
                  <c:v>29.629166666665697</c:v>
                </c:pt>
              </c:numCache>
            </c:numRef>
          </c:xVal>
          <c:yVal>
            <c:numRef>
              <c:f>osnat!$F$2:$F$35</c:f>
              <c:numCache>
                <c:formatCode>0.00E+00</c:formatCode>
                <c:ptCount val="34"/>
                <c:pt idx="0">
                  <c:v>3684665.2267818744</c:v>
                </c:pt>
                <c:pt idx="1">
                  <c:v>7125269.9784017606</c:v>
                </c:pt>
                <c:pt idx="2">
                  <c:v>17667386.609071355</c:v>
                </c:pt>
                <c:pt idx="3">
                  <c:v>17885529.157667469</c:v>
                </c:pt>
                <c:pt idx="4">
                  <c:v>22578833.693304639</c:v>
                </c:pt>
                <c:pt idx="5">
                  <c:v>38699784.017278798</c:v>
                </c:pt>
                <c:pt idx="6">
                  <c:v>22393088.552915871</c:v>
                </c:pt>
                <c:pt idx="7">
                  <c:v>13045356.371490341</c:v>
                </c:pt>
                <c:pt idx="8">
                  <c:v>13438444.924406109</c:v>
                </c:pt>
                <c:pt idx="9">
                  <c:v>24740820.734341368</c:v>
                </c:pt>
                <c:pt idx="10">
                  <c:v>19624190.064794905</c:v>
                </c:pt>
                <c:pt idx="11">
                  <c:v>19617710.583153438</c:v>
                </c:pt>
                <c:pt idx="12">
                  <c:v>18887688.984881297</c:v>
                </c:pt>
                <c:pt idx="13">
                  <c:v>23850971.922246329</c:v>
                </c:pt>
                <c:pt idx="14">
                  <c:v>10036717.062635036</c:v>
                </c:pt>
                <c:pt idx="15">
                  <c:v>18079913.606911533</c:v>
                </c:pt>
                <c:pt idx="16">
                  <c:v>6155507.5593952769</c:v>
                </c:pt>
                <c:pt idx="17">
                  <c:v>5002159.8272138461</c:v>
                </c:pt>
                <c:pt idx="18">
                  <c:v>5298056.1555075841</c:v>
                </c:pt>
                <c:pt idx="19">
                  <c:v>3105831.5334773362</c:v>
                </c:pt>
                <c:pt idx="20">
                  <c:v>1883369.3304535723</c:v>
                </c:pt>
                <c:pt idx="21">
                  <c:v>1086393.0885529208</c:v>
                </c:pt>
                <c:pt idx="22">
                  <c:v>213822.89416846752</c:v>
                </c:pt>
                <c:pt idx="23">
                  <c:v>911447.0842332656</c:v>
                </c:pt>
                <c:pt idx="24">
                  <c:v>518358.53131749702</c:v>
                </c:pt>
                <c:pt idx="25">
                  <c:v>118790.49676025973</c:v>
                </c:pt>
                <c:pt idx="26">
                  <c:v>69114.470842332928</c:v>
                </c:pt>
                <c:pt idx="27">
                  <c:v>127429.80561555135</c:v>
                </c:pt>
                <c:pt idx="28">
                  <c:v>58315.334773218412</c:v>
                </c:pt>
                <c:pt idx="29">
                  <c:v>53995.680345572604</c:v>
                </c:pt>
                <c:pt idx="30">
                  <c:v>38876.889848812272</c:v>
                </c:pt>
                <c:pt idx="31">
                  <c:v>71274.298056155836</c:v>
                </c:pt>
                <c:pt idx="32">
                  <c:v>51835.853131749696</c:v>
                </c:pt>
                <c:pt idx="33">
                  <c:v>84233.261339093267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71-4A31-904B-D4E2261E44D3}"/>
            </c:ext>
          </c:extLst>
        </c:ser>
        <c:ser>
          <c:idx val="4"/>
          <c:order val="4"/>
          <c:tx>
            <c:strRef>
              <c:f>osnat!$G$1</c:f>
              <c:strCache>
                <c:ptCount val="1"/>
                <c:pt idx="0">
                  <c:v>Med4 co_culture syber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osnat!$A$2:$A$35</c:f>
              <c:numCache>
                <c:formatCode>0.00</c:formatCode>
                <c:ptCount val="34"/>
                <c:pt idx="0">
                  <c:v>0</c:v>
                </c:pt>
                <c:pt idx="1">
                  <c:v>1.671527777776646</c:v>
                </c:pt>
                <c:pt idx="2">
                  <c:v>1.671527777776646</c:v>
                </c:pt>
                <c:pt idx="3">
                  <c:v>1.671527777776646</c:v>
                </c:pt>
                <c:pt idx="4">
                  <c:v>3.6777777777824667</c:v>
                </c:pt>
                <c:pt idx="5">
                  <c:v>3.6777777777824667</c:v>
                </c:pt>
                <c:pt idx="6">
                  <c:v>3.6777777777824667</c:v>
                </c:pt>
                <c:pt idx="7">
                  <c:v>8.7312500000043656</c:v>
                </c:pt>
                <c:pt idx="8">
                  <c:v>8.7312500000043656</c:v>
                </c:pt>
                <c:pt idx="9">
                  <c:v>8.7312500000043656</c:v>
                </c:pt>
                <c:pt idx="10">
                  <c:v>10.697222222224809</c:v>
                </c:pt>
                <c:pt idx="11">
                  <c:v>10.697222222224809</c:v>
                </c:pt>
                <c:pt idx="12">
                  <c:v>10.697222222224809</c:v>
                </c:pt>
                <c:pt idx="13">
                  <c:v>11.598611111112405</c:v>
                </c:pt>
                <c:pt idx="14">
                  <c:v>11.598611111112405</c:v>
                </c:pt>
                <c:pt idx="15">
                  <c:v>11.598611111112405</c:v>
                </c:pt>
                <c:pt idx="16">
                  <c:v>12.579166666670062</c:v>
                </c:pt>
                <c:pt idx="17">
                  <c:v>12.579166666670062</c:v>
                </c:pt>
                <c:pt idx="18">
                  <c:v>12.579166666670062</c:v>
                </c:pt>
                <c:pt idx="19">
                  <c:v>13.64375000000291</c:v>
                </c:pt>
                <c:pt idx="20">
                  <c:v>13.64375000000291</c:v>
                </c:pt>
                <c:pt idx="21">
                  <c:v>13.64375000000291</c:v>
                </c:pt>
                <c:pt idx="22">
                  <c:v>15.670833333337214</c:v>
                </c:pt>
                <c:pt idx="23">
                  <c:v>15.670833333337214</c:v>
                </c:pt>
                <c:pt idx="24">
                  <c:v>15.670833333337214</c:v>
                </c:pt>
                <c:pt idx="25">
                  <c:v>20.580555555556202</c:v>
                </c:pt>
                <c:pt idx="26">
                  <c:v>20.580555555556202</c:v>
                </c:pt>
                <c:pt idx="27">
                  <c:v>20.580555555556202</c:v>
                </c:pt>
                <c:pt idx="28">
                  <c:v>24.672222222223354</c:v>
                </c:pt>
                <c:pt idx="29">
                  <c:v>24.672222222223354</c:v>
                </c:pt>
                <c:pt idx="30">
                  <c:v>24.672222222223354</c:v>
                </c:pt>
                <c:pt idx="31">
                  <c:v>29.629166666665697</c:v>
                </c:pt>
                <c:pt idx="32">
                  <c:v>29.629166666665697</c:v>
                </c:pt>
                <c:pt idx="33">
                  <c:v>29.629166666665697</c:v>
                </c:pt>
              </c:numCache>
            </c:numRef>
          </c:xVal>
          <c:yVal>
            <c:numRef>
              <c:f>osnat!$G$2:$G$35</c:f>
              <c:numCache>
                <c:formatCode>0.00E+00</c:formatCode>
                <c:ptCount val="34"/>
                <c:pt idx="0">
                  <c:v>697624.19006479799</c:v>
                </c:pt>
                <c:pt idx="1">
                  <c:v>1855291.5766738746</c:v>
                </c:pt>
                <c:pt idx="2">
                  <c:v>1576673.8660907201</c:v>
                </c:pt>
                <c:pt idx="3">
                  <c:v>1203023.7580993576</c:v>
                </c:pt>
                <c:pt idx="4">
                  <c:v>3861771.0583153525</c:v>
                </c:pt>
                <c:pt idx="6">
                  <c:v>3298056.1555075748</c:v>
                </c:pt>
                <c:pt idx="7">
                  <c:v>50563714.902808011</c:v>
                </c:pt>
                <c:pt idx="8">
                  <c:v>64498920.086393386</c:v>
                </c:pt>
                <c:pt idx="9">
                  <c:v>65215982.721382588</c:v>
                </c:pt>
                <c:pt idx="10">
                  <c:v>76907127.429805964</c:v>
                </c:pt>
                <c:pt idx="11">
                  <c:v>103373650.10799184</c:v>
                </c:pt>
                <c:pt idx="12">
                  <c:v>82017278.617710963</c:v>
                </c:pt>
                <c:pt idx="13">
                  <c:v>66647948.164147176</c:v>
                </c:pt>
                <c:pt idx="14">
                  <c:v>61237580.993520804</c:v>
                </c:pt>
                <c:pt idx="15">
                  <c:v>58948164.146868527</c:v>
                </c:pt>
                <c:pt idx="16">
                  <c:v>63311015.11879079</c:v>
                </c:pt>
                <c:pt idx="17">
                  <c:v>53116630.669546679</c:v>
                </c:pt>
                <c:pt idx="18">
                  <c:v>63650107.991360985</c:v>
                </c:pt>
                <c:pt idx="19">
                  <c:v>64334773.218142845</c:v>
                </c:pt>
                <c:pt idx="20">
                  <c:v>48058315.334773444</c:v>
                </c:pt>
                <c:pt idx="21">
                  <c:v>42965442.764579035</c:v>
                </c:pt>
                <c:pt idx="22">
                  <c:v>63591792.656587765</c:v>
                </c:pt>
                <c:pt idx="23">
                  <c:v>42066954.643628702</c:v>
                </c:pt>
                <c:pt idx="24">
                  <c:v>35561555.07559412</c:v>
                </c:pt>
                <c:pt idx="25">
                  <c:v>33591792.656587631</c:v>
                </c:pt>
                <c:pt idx="26">
                  <c:v>28928725.701943979</c:v>
                </c:pt>
                <c:pt idx="27">
                  <c:v>33628509.71922262</c:v>
                </c:pt>
                <c:pt idx="28">
                  <c:v>33192224.622030392</c:v>
                </c:pt>
                <c:pt idx="29">
                  <c:v>23172786.177105937</c:v>
                </c:pt>
                <c:pt idx="30">
                  <c:v>22479481.641468786</c:v>
                </c:pt>
                <c:pt idx="31">
                  <c:v>21427645.788337033</c:v>
                </c:pt>
                <c:pt idx="32">
                  <c:v>26403887.688985005</c:v>
                </c:pt>
                <c:pt idx="33">
                  <c:v>22170626.34989211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71-4A31-904B-D4E2261E4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96776"/>
        <c:axId val="606197432"/>
      </c:scatterChart>
      <c:valAx>
        <c:axId val="6061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6197432"/>
        <c:crosses val="autoZero"/>
        <c:crossBetween val="midCat"/>
      </c:valAx>
      <c:valAx>
        <c:axId val="60619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619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359832</xdr:colOff>
      <xdr:row>25</xdr:row>
      <xdr:rowOff>120650</xdr:rowOff>
    </xdr:from>
    <xdr:to>
      <xdr:col>30</xdr:col>
      <xdr:colOff>275165</xdr:colOff>
      <xdr:row>43</xdr:row>
      <xdr:rowOff>21167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F374B1-1931-41F4-AF36-93C510C9E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603250</xdr:colOff>
      <xdr:row>23</xdr:row>
      <xdr:rowOff>173565</xdr:rowOff>
    </xdr:from>
    <xdr:to>
      <xdr:col>17</xdr:col>
      <xdr:colOff>275167</xdr:colOff>
      <xdr:row>43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BFB755-8A07-4575-963E-C577E04A8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20</xdr:row>
      <xdr:rowOff>66675</xdr:rowOff>
    </xdr:from>
    <xdr:to>
      <xdr:col>9</xdr:col>
      <xdr:colOff>561975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A5B21-7FB2-4E6A-AFB9-98056E8EF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121227</xdr:colOff>
      <xdr:row>19</xdr:row>
      <xdr:rowOff>161925</xdr:rowOff>
    </xdr:from>
    <xdr:to>
      <xdr:col>20</xdr:col>
      <xdr:colOff>368877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47133E-4F58-4539-9038-896A15DA6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538369</xdr:colOff>
      <xdr:row>28</xdr:row>
      <xdr:rowOff>165653</xdr:rowOff>
    </xdr:from>
    <xdr:to>
      <xdr:col>31</xdr:col>
      <xdr:colOff>178628</xdr:colOff>
      <xdr:row>45</xdr:row>
      <xdr:rowOff>165652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2FB9B4-C65E-4578-A85C-F5DE2FE97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243417</xdr:colOff>
      <xdr:row>40</xdr:row>
      <xdr:rowOff>116417</xdr:rowOff>
    </xdr:from>
    <xdr:to>
      <xdr:col>21</xdr:col>
      <xdr:colOff>497509</xdr:colOff>
      <xdr:row>57</xdr:row>
      <xdr:rowOff>116416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870E45-1BDF-4E06-B083-3D7F7ED0F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14</xdr:row>
      <xdr:rowOff>166687</xdr:rowOff>
    </xdr:from>
    <xdr:to>
      <xdr:col>17</xdr:col>
      <xdr:colOff>495300</xdr:colOff>
      <xdr:row>29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88074C-EDD3-4F01-BE51-4910F09C1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0"/>
  <sheetViews>
    <sheetView workbookViewId="0"/>
  </sheetViews>
  <sheetFormatPr defaultRowHeight="15" x14ac:dyDescent="0.25"/>
  <cols>
    <col min="1" max="1" width="17.28515625" customWidth="1"/>
    <col min="11" max="11" width="21.85546875" customWidth="1"/>
    <col min="12" max="12" width="17.5703125" customWidth="1"/>
    <col min="13" max="13" width="16.7109375" customWidth="1"/>
    <col min="14" max="14" width="19.7109375" customWidth="1"/>
    <col min="15" max="15" width="22.140625" customWidth="1"/>
  </cols>
  <sheetData>
    <row r="1" spans="1:16" x14ac:dyDescent="0.25">
      <c r="B1" t="s">
        <v>4</v>
      </c>
      <c r="C1" t="s">
        <v>5</v>
      </c>
      <c r="D1" t="s">
        <v>0</v>
      </c>
      <c r="E1" t="s">
        <v>1</v>
      </c>
      <c r="G1" t="s">
        <v>2</v>
      </c>
      <c r="L1" t="s">
        <v>120</v>
      </c>
      <c r="M1" t="s">
        <v>119</v>
      </c>
      <c r="N1" t="s">
        <v>121</v>
      </c>
      <c r="O1" t="s">
        <v>122</v>
      </c>
      <c r="P1" t="s">
        <v>148</v>
      </c>
    </row>
    <row r="2" spans="1:16" x14ac:dyDescent="0.25">
      <c r="A2" t="s">
        <v>3</v>
      </c>
      <c r="B2" t="s">
        <v>7</v>
      </c>
      <c r="C2">
        <v>1</v>
      </c>
      <c r="D2">
        <v>4.4772999999999996</v>
      </c>
      <c r="E2">
        <v>4.4122000000000003</v>
      </c>
      <c r="F2">
        <f>D2-E2</f>
        <v>6.509999999999927E-2</v>
      </c>
      <c r="G2" s="9">
        <f>AVERAGE(F2:F5)</f>
        <v>4.9174999999999747E-2</v>
      </c>
      <c r="K2" t="s">
        <v>10</v>
      </c>
      <c r="L2" t="s">
        <v>112</v>
      </c>
      <c r="M2">
        <v>187</v>
      </c>
      <c r="N2">
        <f>M2*100</f>
        <v>18700</v>
      </c>
      <c r="O2" s="10">
        <f>N2/$G$2</f>
        <v>380274.5297407239</v>
      </c>
      <c r="P2" s="11">
        <v>0</v>
      </c>
    </row>
    <row r="3" spans="1:16" x14ac:dyDescent="0.25">
      <c r="C3">
        <v>12</v>
      </c>
      <c r="D3">
        <v>4.4775</v>
      </c>
      <c r="E3">
        <v>4.4358000000000004</v>
      </c>
      <c r="F3">
        <f t="shared" ref="F3:F17" si="0">D3-E3</f>
        <v>4.1699999999999626E-2</v>
      </c>
      <c r="L3" s="12" t="s">
        <v>11</v>
      </c>
      <c r="M3" s="13">
        <v>148</v>
      </c>
      <c r="N3" s="13">
        <f t="shared" ref="N3:N35" si="1">M3*100</f>
        <v>14800</v>
      </c>
      <c r="O3" s="14">
        <f t="shared" ref="O3:O35" si="2">N3/$G$2</f>
        <v>300965.93797661568</v>
      </c>
      <c r="P3" s="11">
        <v>1.671527777776646</v>
      </c>
    </row>
    <row r="4" spans="1:16" x14ac:dyDescent="0.25">
      <c r="C4">
        <v>25</v>
      </c>
      <c r="D4">
        <v>4.4732000000000003</v>
      </c>
      <c r="E4">
        <v>4.4290000000000003</v>
      </c>
      <c r="F4">
        <f t="shared" si="0"/>
        <v>4.4200000000000017E-2</v>
      </c>
      <c r="L4" s="15" t="s">
        <v>12</v>
      </c>
      <c r="M4" s="16">
        <v>104</v>
      </c>
      <c r="N4" s="16">
        <f t="shared" si="1"/>
        <v>10400</v>
      </c>
      <c r="O4" s="17">
        <f t="shared" si="2"/>
        <v>211489.57803762183</v>
      </c>
    </row>
    <row r="5" spans="1:16" x14ac:dyDescent="0.25">
      <c r="C5">
        <v>40</v>
      </c>
      <c r="D5">
        <v>4.4714999999999998</v>
      </c>
      <c r="E5">
        <v>4.4257999999999997</v>
      </c>
      <c r="F5">
        <f t="shared" si="0"/>
        <v>4.5700000000000074E-2</v>
      </c>
      <c r="L5" s="18" t="s">
        <v>13</v>
      </c>
      <c r="M5" s="19">
        <v>1309</v>
      </c>
      <c r="N5" s="19">
        <f t="shared" si="1"/>
        <v>130900</v>
      </c>
      <c r="O5" s="20">
        <f t="shared" si="2"/>
        <v>2661921.7081850669</v>
      </c>
    </row>
    <row r="6" spans="1:16" x14ac:dyDescent="0.25">
      <c r="B6" t="s">
        <v>6</v>
      </c>
      <c r="C6">
        <v>1</v>
      </c>
      <c r="D6">
        <v>4.4783999999999997</v>
      </c>
      <c r="E6">
        <v>4.4302999999999999</v>
      </c>
      <c r="F6">
        <f t="shared" si="0"/>
        <v>4.809999999999981E-2</v>
      </c>
      <c r="G6" s="3">
        <f>AVERAGE(F6:F9)</f>
        <v>3.9974999999999872E-2</v>
      </c>
      <c r="L6" s="5" t="s">
        <v>14</v>
      </c>
      <c r="M6">
        <v>1530</v>
      </c>
      <c r="N6">
        <f t="shared" si="1"/>
        <v>153000</v>
      </c>
      <c r="O6" s="10">
        <f t="shared" si="2"/>
        <v>3111337.0615150137</v>
      </c>
      <c r="P6" s="11">
        <v>3.6777777777824667</v>
      </c>
    </row>
    <row r="7" spans="1:16" x14ac:dyDescent="0.25">
      <c r="C7">
        <v>15</v>
      </c>
      <c r="D7">
        <v>4.4691999999999998</v>
      </c>
      <c r="E7">
        <v>4.4391999999999996</v>
      </c>
      <c r="F7">
        <f t="shared" si="0"/>
        <v>3.0000000000000249E-2</v>
      </c>
      <c r="L7" s="5" t="s">
        <v>15</v>
      </c>
      <c r="M7">
        <v>1745</v>
      </c>
      <c r="N7">
        <f t="shared" si="1"/>
        <v>174500</v>
      </c>
      <c r="O7" s="10">
        <f t="shared" si="2"/>
        <v>3548551.0930350972</v>
      </c>
    </row>
    <row r="8" spans="1:16" x14ac:dyDescent="0.25">
      <c r="C8">
        <v>25</v>
      </c>
      <c r="D8">
        <v>4.4790000000000001</v>
      </c>
      <c r="E8">
        <v>4.4398</v>
      </c>
      <c r="F8">
        <f t="shared" si="0"/>
        <v>3.9200000000000124E-2</v>
      </c>
      <c r="L8" s="5" t="s">
        <v>16</v>
      </c>
      <c r="M8">
        <v>1793</v>
      </c>
      <c r="N8">
        <f t="shared" si="1"/>
        <v>179300</v>
      </c>
      <c r="O8" s="10">
        <f t="shared" si="2"/>
        <v>3646161.6675139996</v>
      </c>
    </row>
    <row r="9" spans="1:16" x14ac:dyDescent="0.25">
      <c r="C9">
        <v>32</v>
      </c>
      <c r="D9">
        <v>4.4734999999999996</v>
      </c>
      <c r="E9">
        <v>4.4309000000000003</v>
      </c>
      <c r="F9">
        <f t="shared" si="0"/>
        <v>4.2599999999999305E-2</v>
      </c>
      <c r="L9" s="12" t="s">
        <v>17</v>
      </c>
      <c r="M9" s="13">
        <v>15464</v>
      </c>
      <c r="N9" s="13">
        <f t="shared" si="1"/>
        <v>1546400</v>
      </c>
      <c r="O9" s="14">
        <f t="shared" si="2"/>
        <v>31446873.411286384</v>
      </c>
      <c r="P9" s="11">
        <v>8.7312500000043656</v>
      </c>
    </row>
    <row r="10" spans="1:16" x14ac:dyDescent="0.25">
      <c r="B10" t="s">
        <v>8</v>
      </c>
      <c r="C10">
        <v>1</v>
      </c>
      <c r="D10">
        <v>4.4835000000000003</v>
      </c>
      <c r="E10">
        <v>4.4301000000000004</v>
      </c>
      <c r="F10">
        <f t="shared" si="0"/>
        <v>5.3399999999999892E-2</v>
      </c>
      <c r="G10" s="4">
        <f>AVERAGE(F10:F13)</f>
        <v>4.4949999999999823E-2</v>
      </c>
      <c r="L10" s="15" t="s">
        <v>18</v>
      </c>
      <c r="M10" s="16">
        <v>17897</v>
      </c>
      <c r="N10" s="16">
        <f t="shared" si="1"/>
        <v>1789700</v>
      </c>
      <c r="O10" s="17">
        <f t="shared" si="2"/>
        <v>36394509.405185752</v>
      </c>
    </row>
    <row r="11" spans="1:16" x14ac:dyDescent="0.25">
      <c r="C11">
        <v>12</v>
      </c>
      <c r="D11">
        <v>4.4874999999999998</v>
      </c>
      <c r="E11">
        <v>4.4396000000000004</v>
      </c>
      <c r="F11">
        <f t="shared" si="0"/>
        <v>4.7899999999999388E-2</v>
      </c>
      <c r="L11" s="18" t="s">
        <v>19</v>
      </c>
      <c r="M11" s="19">
        <v>21309</v>
      </c>
      <c r="N11" s="19">
        <f t="shared" si="1"/>
        <v>2130900</v>
      </c>
      <c r="O11" s="20">
        <f t="shared" si="2"/>
        <v>43332994.407727726</v>
      </c>
    </row>
    <row r="12" spans="1:16" x14ac:dyDescent="0.25">
      <c r="C12">
        <v>25</v>
      </c>
      <c r="D12">
        <v>4.4770000000000003</v>
      </c>
      <c r="E12">
        <v>4.4450000000000003</v>
      </c>
      <c r="F12">
        <f t="shared" si="0"/>
        <v>3.2000000000000028E-2</v>
      </c>
      <c r="L12" s="5" t="s">
        <v>20</v>
      </c>
      <c r="M12">
        <v>56314</v>
      </c>
      <c r="N12">
        <f t="shared" si="1"/>
        <v>5631400</v>
      </c>
      <c r="O12" s="10">
        <f t="shared" si="2"/>
        <v>114517539.40010227</v>
      </c>
      <c r="P12" s="11">
        <v>10.697222222224809</v>
      </c>
    </row>
    <row r="13" spans="1:16" x14ac:dyDescent="0.25">
      <c r="C13">
        <v>40</v>
      </c>
      <c r="D13">
        <v>4.4837999999999996</v>
      </c>
      <c r="E13">
        <v>4.4372999999999996</v>
      </c>
      <c r="F13">
        <f t="shared" si="0"/>
        <v>4.6499999999999986E-2</v>
      </c>
      <c r="L13" s="5" t="s">
        <v>21</v>
      </c>
      <c r="M13">
        <v>44303</v>
      </c>
      <c r="N13">
        <f t="shared" si="1"/>
        <v>4430300</v>
      </c>
      <c r="O13" s="10">
        <f t="shared" si="2"/>
        <v>90092526.690391928</v>
      </c>
    </row>
    <row r="14" spans="1:16" x14ac:dyDescent="0.25">
      <c r="B14" t="s">
        <v>9</v>
      </c>
      <c r="C14">
        <v>1</v>
      </c>
      <c r="D14">
        <v>4.4676999999999998</v>
      </c>
      <c r="E14">
        <v>4.4146000000000001</v>
      </c>
      <c r="F14">
        <f t="shared" si="0"/>
        <v>5.3099999999999703E-2</v>
      </c>
      <c r="G14" s="5">
        <f>AVERAGE(F14:F17)</f>
        <v>4.6299999999999786E-2</v>
      </c>
      <c r="L14" s="5" t="s">
        <v>22</v>
      </c>
      <c r="M14">
        <v>38762</v>
      </c>
      <c r="N14">
        <f t="shared" si="1"/>
        <v>3876200</v>
      </c>
      <c r="O14" s="10">
        <f t="shared" si="2"/>
        <v>78824605.998983636</v>
      </c>
    </row>
    <row r="15" spans="1:16" x14ac:dyDescent="0.25">
      <c r="C15">
        <v>12</v>
      </c>
      <c r="D15">
        <v>4.4790999999999999</v>
      </c>
      <c r="E15">
        <v>4.4390999999999998</v>
      </c>
      <c r="F15">
        <f t="shared" si="0"/>
        <v>4.0000000000000036E-2</v>
      </c>
      <c r="L15" s="12" t="s">
        <v>23</v>
      </c>
      <c r="M15" s="13">
        <v>52996</v>
      </c>
      <c r="N15" s="13">
        <f t="shared" si="1"/>
        <v>5299600</v>
      </c>
      <c r="O15" s="14">
        <f t="shared" si="2"/>
        <v>107770208.43924814</v>
      </c>
      <c r="P15" s="11">
        <v>11.598611111112405</v>
      </c>
    </row>
    <row r="16" spans="1:16" x14ac:dyDescent="0.25">
      <c r="C16">
        <v>25</v>
      </c>
      <c r="D16">
        <v>4.4718999999999998</v>
      </c>
      <c r="E16">
        <v>4.4234</v>
      </c>
      <c r="F16">
        <f t="shared" si="0"/>
        <v>4.8499999999999766E-2</v>
      </c>
      <c r="L16" s="15" t="s">
        <v>24</v>
      </c>
      <c r="M16" s="16">
        <v>49324</v>
      </c>
      <c r="N16" s="16">
        <f t="shared" si="1"/>
        <v>4932400</v>
      </c>
      <c r="O16" s="17">
        <f t="shared" si="2"/>
        <v>100302999.49161211</v>
      </c>
    </row>
    <row r="17" spans="1:16" x14ac:dyDescent="0.25">
      <c r="C17">
        <v>40</v>
      </c>
      <c r="D17">
        <v>4.4752999999999998</v>
      </c>
      <c r="E17">
        <v>4.4317000000000002</v>
      </c>
      <c r="F17">
        <f t="shared" si="0"/>
        <v>4.3599999999999639E-2</v>
      </c>
      <c r="L17" s="18" t="s">
        <v>25</v>
      </c>
      <c r="M17" s="19">
        <v>53035</v>
      </c>
      <c r="N17" s="19">
        <f t="shared" si="1"/>
        <v>5303500</v>
      </c>
      <c r="O17" s="20">
        <f t="shared" si="2"/>
        <v>107849517.03101225</v>
      </c>
    </row>
    <row r="18" spans="1:16" x14ac:dyDescent="0.25">
      <c r="L18" s="5" t="s">
        <v>26</v>
      </c>
      <c r="M18">
        <v>70257</v>
      </c>
      <c r="N18">
        <f t="shared" si="1"/>
        <v>7025700</v>
      </c>
      <c r="O18" s="10">
        <f t="shared" si="2"/>
        <v>142871377.73258844</v>
      </c>
      <c r="P18" s="11">
        <v>12.579166666670062</v>
      </c>
    </row>
    <row r="19" spans="1:16" x14ac:dyDescent="0.25">
      <c r="A19" s="1"/>
      <c r="B19" s="1" t="s">
        <v>116</v>
      </c>
      <c r="C19" s="1"/>
      <c r="D19" s="1"/>
      <c r="E19" s="1" t="s">
        <v>115</v>
      </c>
      <c r="F19" s="1"/>
      <c r="L19" s="5" t="s">
        <v>27</v>
      </c>
      <c r="M19">
        <v>65177</v>
      </c>
      <c r="N19">
        <f t="shared" si="1"/>
        <v>6517700</v>
      </c>
      <c r="O19" s="10">
        <f t="shared" si="2"/>
        <v>132540925.26690459</v>
      </c>
    </row>
    <row r="20" spans="1:16" x14ac:dyDescent="0.25">
      <c r="A20" t="s">
        <v>10</v>
      </c>
      <c r="B20" t="s">
        <v>112</v>
      </c>
      <c r="C20">
        <v>187</v>
      </c>
      <c r="L20" s="5" t="s">
        <v>28</v>
      </c>
      <c r="M20">
        <v>63408</v>
      </c>
      <c r="N20">
        <f t="shared" si="1"/>
        <v>6340800</v>
      </c>
      <c r="O20" s="10">
        <f t="shared" si="2"/>
        <v>128943568.88663004</v>
      </c>
    </row>
    <row r="21" spans="1:16" x14ac:dyDescent="0.25">
      <c r="B21" s="5" t="s">
        <v>11</v>
      </c>
      <c r="C21">
        <v>148</v>
      </c>
      <c r="L21" s="12" t="s">
        <v>29</v>
      </c>
      <c r="M21" s="13">
        <v>59826</v>
      </c>
      <c r="N21" s="13">
        <f t="shared" si="1"/>
        <v>5982600</v>
      </c>
      <c r="O21" s="14">
        <f t="shared" si="2"/>
        <v>121659379.76614197</v>
      </c>
      <c r="P21" s="11">
        <v>13.64375000000291</v>
      </c>
    </row>
    <row r="22" spans="1:16" x14ac:dyDescent="0.25">
      <c r="B22" s="5" t="s">
        <v>12</v>
      </c>
      <c r="C22">
        <v>104</v>
      </c>
      <c r="L22" s="15" t="s">
        <v>30</v>
      </c>
      <c r="M22" s="16">
        <v>63278</v>
      </c>
      <c r="N22" s="16">
        <f t="shared" si="1"/>
        <v>6327800</v>
      </c>
      <c r="O22" s="17">
        <f t="shared" si="2"/>
        <v>128679206.91408302</v>
      </c>
    </row>
    <row r="23" spans="1:16" x14ac:dyDescent="0.25">
      <c r="B23" s="5" t="s">
        <v>13</v>
      </c>
      <c r="C23">
        <v>1309</v>
      </c>
      <c r="L23" s="18" t="s">
        <v>31</v>
      </c>
      <c r="M23" s="19">
        <v>60282</v>
      </c>
      <c r="N23" s="19">
        <f t="shared" si="1"/>
        <v>6028200</v>
      </c>
      <c r="O23" s="20">
        <f t="shared" si="2"/>
        <v>122586680.22369154</v>
      </c>
    </row>
    <row r="24" spans="1:16" x14ac:dyDescent="0.25">
      <c r="B24" s="5" t="s">
        <v>14</v>
      </c>
      <c r="C24">
        <v>1530</v>
      </c>
      <c r="L24" s="5" t="s">
        <v>32</v>
      </c>
      <c r="M24">
        <v>57701</v>
      </c>
      <c r="N24">
        <f t="shared" si="1"/>
        <v>5770100</v>
      </c>
      <c r="O24" s="10">
        <f t="shared" si="2"/>
        <v>117338078.29181555</v>
      </c>
      <c r="P24" s="11">
        <v>15.670833333337214</v>
      </c>
    </row>
    <row r="25" spans="1:16" x14ac:dyDescent="0.25">
      <c r="B25" s="5" t="s">
        <v>15</v>
      </c>
      <c r="C25">
        <v>1745</v>
      </c>
      <c r="L25" s="5" t="s">
        <v>33</v>
      </c>
      <c r="M25">
        <v>57143</v>
      </c>
      <c r="N25">
        <f t="shared" si="1"/>
        <v>5714300</v>
      </c>
      <c r="O25" s="10">
        <f t="shared" si="2"/>
        <v>116203355.36349832</v>
      </c>
    </row>
    <row r="26" spans="1:16" x14ac:dyDescent="0.25">
      <c r="B26" s="5" t="s">
        <v>16</v>
      </c>
      <c r="C26">
        <v>1793</v>
      </c>
      <c r="L26" s="5" t="s">
        <v>34</v>
      </c>
      <c r="M26">
        <v>59387</v>
      </c>
      <c r="N26">
        <f t="shared" si="1"/>
        <v>5938700</v>
      </c>
      <c r="O26" s="10">
        <f t="shared" si="2"/>
        <v>120766649.720387</v>
      </c>
    </row>
    <row r="27" spans="1:16" x14ac:dyDescent="0.25">
      <c r="B27" s="5" t="s">
        <v>17</v>
      </c>
      <c r="C27">
        <v>15464</v>
      </c>
      <c r="L27" s="12" t="s">
        <v>35</v>
      </c>
      <c r="M27" s="13">
        <v>31501</v>
      </c>
      <c r="N27" s="13">
        <f t="shared" si="1"/>
        <v>3150100</v>
      </c>
      <c r="O27" s="14">
        <f t="shared" si="2"/>
        <v>64058973.055414669</v>
      </c>
      <c r="P27" s="11">
        <v>20.580555555556202</v>
      </c>
    </row>
    <row r="28" spans="1:16" x14ac:dyDescent="0.25">
      <c r="B28" s="5" t="s">
        <v>18</v>
      </c>
      <c r="C28">
        <v>17897</v>
      </c>
      <c r="L28" s="15" t="s">
        <v>36</v>
      </c>
      <c r="M28" s="16">
        <v>31541</v>
      </c>
      <c r="N28" s="16">
        <f t="shared" si="1"/>
        <v>3154100</v>
      </c>
      <c r="O28" s="17">
        <f t="shared" si="2"/>
        <v>64140315.200813755</v>
      </c>
    </row>
    <row r="29" spans="1:16" x14ac:dyDescent="0.25">
      <c r="B29" s="5" t="s">
        <v>19</v>
      </c>
      <c r="C29">
        <v>21309</v>
      </c>
      <c r="L29" s="18" t="s">
        <v>37</v>
      </c>
      <c r="M29" s="19">
        <v>34783</v>
      </c>
      <c r="N29" s="19">
        <f t="shared" si="1"/>
        <v>3478300</v>
      </c>
      <c r="O29" s="20">
        <f t="shared" si="2"/>
        <v>70733096.085409611</v>
      </c>
    </row>
    <row r="30" spans="1:16" x14ac:dyDescent="0.25">
      <c r="B30" s="5" t="s">
        <v>20</v>
      </c>
      <c r="C30">
        <v>56314</v>
      </c>
      <c r="L30" s="5" t="s">
        <v>38</v>
      </c>
      <c r="M30">
        <v>6291</v>
      </c>
      <c r="N30">
        <f t="shared" si="1"/>
        <v>629100</v>
      </c>
      <c r="O30" s="10">
        <f t="shared" si="2"/>
        <v>12793085.917641144</v>
      </c>
      <c r="P30" s="11">
        <v>24.672222222223354</v>
      </c>
    </row>
    <row r="31" spans="1:16" x14ac:dyDescent="0.25">
      <c r="B31" s="5" t="s">
        <v>21</v>
      </c>
      <c r="C31">
        <v>44303</v>
      </c>
      <c r="L31" s="5" t="s">
        <v>39</v>
      </c>
      <c r="M31">
        <v>3897</v>
      </c>
      <c r="N31">
        <f t="shared" si="1"/>
        <v>389700</v>
      </c>
      <c r="O31" s="10">
        <f t="shared" si="2"/>
        <v>7924758.5155058876</v>
      </c>
    </row>
    <row r="32" spans="1:16" x14ac:dyDescent="0.25">
      <c r="B32" s="5" t="s">
        <v>22</v>
      </c>
      <c r="C32">
        <v>38762</v>
      </c>
      <c r="L32" s="5" t="s">
        <v>40</v>
      </c>
      <c r="M32">
        <v>2235</v>
      </c>
      <c r="N32">
        <f t="shared" si="1"/>
        <v>223500</v>
      </c>
      <c r="O32" s="10">
        <f t="shared" si="2"/>
        <v>4544992.3741738927</v>
      </c>
    </row>
    <row r="33" spans="2:16" x14ac:dyDescent="0.25">
      <c r="B33" s="5" t="s">
        <v>23</v>
      </c>
      <c r="C33">
        <v>52996</v>
      </c>
      <c r="L33" s="12" t="s">
        <v>41</v>
      </c>
      <c r="M33" s="13">
        <v>1303</v>
      </c>
      <c r="N33" s="13">
        <f t="shared" si="1"/>
        <v>130300</v>
      </c>
      <c r="O33" s="14">
        <f t="shared" si="2"/>
        <v>2649720.3863752042</v>
      </c>
      <c r="P33" s="11">
        <v>29.629166666665697</v>
      </c>
    </row>
    <row r="34" spans="2:16" x14ac:dyDescent="0.25">
      <c r="B34" s="5" t="s">
        <v>24</v>
      </c>
      <c r="C34">
        <v>49324</v>
      </c>
      <c r="L34" s="15" t="s">
        <v>42</v>
      </c>
      <c r="M34" s="16">
        <v>1580</v>
      </c>
      <c r="N34" s="16">
        <f t="shared" si="1"/>
        <v>158000</v>
      </c>
      <c r="O34" s="17">
        <f t="shared" si="2"/>
        <v>3213014.74326387</v>
      </c>
    </row>
    <row r="35" spans="2:16" x14ac:dyDescent="0.25">
      <c r="B35" s="5" t="s">
        <v>25</v>
      </c>
      <c r="C35">
        <v>53035</v>
      </c>
      <c r="L35" s="18" t="s">
        <v>43</v>
      </c>
      <c r="M35" s="19">
        <v>684</v>
      </c>
      <c r="N35" s="19">
        <f t="shared" si="1"/>
        <v>68400</v>
      </c>
      <c r="O35" s="20">
        <f t="shared" si="2"/>
        <v>1390950.6863243589</v>
      </c>
    </row>
    <row r="36" spans="2:16" x14ac:dyDescent="0.25">
      <c r="B36" s="5" t="s">
        <v>26</v>
      </c>
      <c r="C36">
        <v>70257</v>
      </c>
      <c r="E36">
        <v>68457</v>
      </c>
    </row>
    <row r="37" spans="2:16" x14ac:dyDescent="0.25">
      <c r="B37" s="5" t="s">
        <v>27</v>
      </c>
      <c r="C37">
        <v>65177</v>
      </c>
    </row>
    <row r="38" spans="2:16" x14ac:dyDescent="0.25">
      <c r="B38" s="5" t="s">
        <v>28</v>
      </c>
      <c r="C38">
        <v>63408</v>
      </c>
      <c r="K38" t="s">
        <v>44</v>
      </c>
      <c r="L38" s="7" t="s">
        <v>112</v>
      </c>
      <c r="M38">
        <v>1965</v>
      </c>
      <c r="N38">
        <f>M38*100</f>
        <v>196500</v>
      </c>
      <c r="O38" s="10">
        <f>N38/$G$6</f>
        <v>4915572.2326454194</v>
      </c>
    </row>
    <row r="39" spans="2:16" x14ac:dyDescent="0.25">
      <c r="B39" s="5" t="s">
        <v>29</v>
      </c>
      <c r="C39">
        <v>59826</v>
      </c>
      <c r="E39">
        <v>65661</v>
      </c>
      <c r="L39" s="6" t="s">
        <v>45</v>
      </c>
      <c r="M39">
        <v>12463</v>
      </c>
      <c r="N39">
        <f t="shared" ref="N39:N71" si="3">M39*100</f>
        <v>1246300</v>
      </c>
      <c r="O39" s="10">
        <f t="shared" ref="O39:O71" si="4">N39/$G$6</f>
        <v>31176985.616010107</v>
      </c>
    </row>
    <row r="40" spans="2:16" x14ac:dyDescent="0.25">
      <c r="B40" s="5" t="s">
        <v>30</v>
      </c>
      <c r="C40">
        <v>63278</v>
      </c>
      <c r="L40" s="6" t="s">
        <v>46</v>
      </c>
      <c r="M40">
        <v>11367</v>
      </c>
      <c r="N40">
        <f t="shared" si="3"/>
        <v>1136700</v>
      </c>
      <c r="O40" s="10">
        <f t="shared" si="4"/>
        <v>28435272.045028232</v>
      </c>
    </row>
    <row r="41" spans="2:16" x14ac:dyDescent="0.25">
      <c r="B41" s="5" t="s">
        <v>31</v>
      </c>
      <c r="C41">
        <v>60282</v>
      </c>
      <c r="L41" s="6" t="s">
        <v>47</v>
      </c>
      <c r="M41">
        <v>7085</v>
      </c>
      <c r="N41">
        <f t="shared" si="3"/>
        <v>708500</v>
      </c>
      <c r="O41" s="10">
        <f t="shared" si="4"/>
        <v>17723577.235772416</v>
      </c>
    </row>
    <row r="42" spans="2:16" x14ac:dyDescent="0.25">
      <c r="B42" s="5" t="s">
        <v>32</v>
      </c>
      <c r="C42">
        <v>57701</v>
      </c>
      <c r="L42" s="6" t="s">
        <v>48</v>
      </c>
      <c r="M42">
        <v>17389</v>
      </c>
      <c r="N42">
        <f t="shared" si="3"/>
        <v>1738900</v>
      </c>
      <c r="O42" s="10">
        <f t="shared" si="4"/>
        <v>43499687.304565489</v>
      </c>
    </row>
    <row r="43" spans="2:16" x14ac:dyDescent="0.25">
      <c r="B43" s="5" t="s">
        <v>33</v>
      </c>
      <c r="C43">
        <v>57143</v>
      </c>
      <c r="L43" s="6" t="s">
        <v>49</v>
      </c>
      <c r="M43">
        <v>8972</v>
      </c>
      <c r="N43">
        <f t="shared" si="3"/>
        <v>897200</v>
      </c>
      <c r="O43" s="10">
        <f t="shared" si="4"/>
        <v>22444027.51719832</v>
      </c>
    </row>
    <row r="44" spans="2:16" x14ac:dyDescent="0.25">
      <c r="B44" s="5" t="s">
        <v>34</v>
      </c>
      <c r="C44">
        <v>59387</v>
      </c>
      <c r="L44" s="6" t="s">
        <v>50</v>
      </c>
      <c r="M44">
        <v>7273</v>
      </c>
      <c r="N44">
        <f t="shared" si="3"/>
        <v>727300</v>
      </c>
      <c r="O44" s="10">
        <f t="shared" si="4"/>
        <v>18193871.169480983</v>
      </c>
    </row>
    <row r="45" spans="2:16" x14ac:dyDescent="0.25">
      <c r="B45" s="5" t="s">
        <v>35</v>
      </c>
      <c r="C45">
        <v>31501</v>
      </c>
      <c r="L45" s="6" t="s">
        <v>51</v>
      </c>
      <c r="M45">
        <v>7192</v>
      </c>
      <c r="N45">
        <f t="shared" si="3"/>
        <v>719200</v>
      </c>
      <c r="O45" s="10">
        <f t="shared" si="4"/>
        <v>17991244.527829953</v>
      </c>
    </row>
    <row r="46" spans="2:16" x14ac:dyDescent="0.25">
      <c r="B46" s="5" t="s">
        <v>36</v>
      </c>
      <c r="C46">
        <v>31541</v>
      </c>
      <c r="L46" s="6" t="s">
        <v>52</v>
      </c>
      <c r="M46">
        <v>12552</v>
      </c>
      <c r="N46">
        <f t="shared" si="3"/>
        <v>1255200</v>
      </c>
      <c r="O46" s="10">
        <f t="shared" si="4"/>
        <v>31399624.765478525</v>
      </c>
    </row>
    <row r="47" spans="2:16" x14ac:dyDescent="0.25">
      <c r="B47" s="5" t="s">
        <v>37</v>
      </c>
      <c r="C47">
        <v>34783</v>
      </c>
      <c r="L47" s="6" t="s">
        <v>53</v>
      </c>
      <c r="M47">
        <v>5200</v>
      </c>
      <c r="N47">
        <f t="shared" si="3"/>
        <v>520000</v>
      </c>
      <c r="O47" s="10">
        <f t="shared" si="4"/>
        <v>13008130.081300855</v>
      </c>
    </row>
    <row r="48" spans="2:16" x14ac:dyDescent="0.25">
      <c r="B48" s="5" t="s">
        <v>38</v>
      </c>
      <c r="C48">
        <v>6291</v>
      </c>
      <c r="L48" s="6" t="s">
        <v>54</v>
      </c>
      <c r="M48">
        <v>2437</v>
      </c>
      <c r="N48">
        <f t="shared" si="3"/>
        <v>243700</v>
      </c>
      <c r="O48" s="10">
        <f t="shared" si="4"/>
        <v>6096310.1938711889</v>
      </c>
    </row>
    <row r="49" spans="1:15" x14ac:dyDescent="0.25">
      <c r="B49" s="5" t="s">
        <v>39</v>
      </c>
      <c r="C49">
        <v>3897</v>
      </c>
      <c r="L49" s="6" t="s">
        <v>55</v>
      </c>
      <c r="M49">
        <v>7018</v>
      </c>
      <c r="N49">
        <f t="shared" si="3"/>
        <v>701800</v>
      </c>
      <c r="O49" s="10">
        <f t="shared" si="4"/>
        <v>17555972.482801806</v>
      </c>
    </row>
    <row r="50" spans="1:15" x14ac:dyDescent="0.25">
      <c r="B50" s="5" t="s">
        <v>40</v>
      </c>
      <c r="C50">
        <v>2235</v>
      </c>
      <c r="L50" s="6" t="s">
        <v>56</v>
      </c>
      <c r="M50">
        <v>3518</v>
      </c>
      <c r="N50">
        <f t="shared" si="3"/>
        <v>351800</v>
      </c>
      <c r="O50" s="10">
        <f t="shared" si="4"/>
        <v>8800500.3126954623</v>
      </c>
    </row>
    <row r="51" spans="1:15" x14ac:dyDescent="0.25">
      <c r="B51" s="5" t="s">
        <v>41</v>
      </c>
      <c r="C51">
        <v>1303</v>
      </c>
      <c r="L51" s="6" t="s">
        <v>57</v>
      </c>
      <c r="M51">
        <v>3698</v>
      </c>
      <c r="N51">
        <f t="shared" si="3"/>
        <v>369800</v>
      </c>
      <c r="O51" s="10">
        <f t="shared" si="4"/>
        <v>9250781.7385866456</v>
      </c>
    </row>
    <row r="52" spans="1:15" x14ac:dyDescent="0.25">
      <c r="B52" s="5" t="s">
        <v>42</v>
      </c>
      <c r="C52">
        <v>1580</v>
      </c>
      <c r="L52" s="6" t="s">
        <v>58</v>
      </c>
      <c r="M52">
        <v>4008</v>
      </c>
      <c r="N52">
        <f t="shared" si="3"/>
        <v>400800</v>
      </c>
      <c r="O52" s="10">
        <f t="shared" si="4"/>
        <v>10026266.416510351</v>
      </c>
    </row>
    <row r="53" spans="1:15" x14ac:dyDescent="0.25">
      <c r="B53" s="5" t="s">
        <v>43</v>
      </c>
      <c r="C53">
        <v>684</v>
      </c>
      <c r="L53" s="6" t="s">
        <v>59</v>
      </c>
      <c r="M53">
        <v>3377</v>
      </c>
      <c r="N53">
        <f t="shared" si="3"/>
        <v>337700</v>
      </c>
      <c r="O53" s="10">
        <f t="shared" si="4"/>
        <v>8447779.8624140359</v>
      </c>
    </row>
    <row r="54" spans="1:15" s="7" customFormat="1" x14ac:dyDescent="0.25">
      <c r="K54"/>
      <c r="L54" s="6" t="s">
        <v>60</v>
      </c>
      <c r="M54">
        <v>9148</v>
      </c>
      <c r="N54">
        <f t="shared" si="3"/>
        <v>914800</v>
      </c>
      <c r="O54" s="10">
        <f t="shared" si="4"/>
        <v>22884302.68918081</v>
      </c>
    </row>
    <row r="55" spans="1:15" x14ac:dyDescent="0.25">
      <c r="A55" t="s">
        <v>44</v>
      </c>
      <c r="B55" s="7" t="s">
        <v>112</v>
      </c>
      <c r="C55">
        <v>1965</v>
      </c>
      <c r="L55" s="6" t="s">
        <v>61</v>
      </c>
      <c r="M55">
        <v>10438</v>
      </c>
      <c r="N55">
        <f t="shared" si="3"/>
        <v>1043800</v>
      </c>
      <c r="O55" s="10">
        <f t="shared" si="4"/>
        <v>26111319.574734293</v>
      </c>
    </row>
    <row r="56" spans="1:15" x14ac:dyDescent="0.25">
      <c r="B56" s="6" t="s">
        <v>45</v>
      </c>
      <c r="C56">
        <v>12463</v>
      </c>
      <c r="L56" s="6" t="s">
        <v>62</v>
      </c>
      <c r="M56">
        <v>6231</v>
      </c>
      <c r="N56">
        <f t="shared" si="3"/>
        <v>623100</v>
      </c>
      <c r="O56" s="10">
        <f t="shared" si="4"/>
        <v>15587242.026266467</v>
      </c>
    </row>
    <row r="57" spans="1:15" x14ac:dyDescent="0.25">
      <c r="B57" s="6" t="s">
        <v>46</v>
      </c>
      <c r="C57">
        <v>11367</v>
      </c>
      <c r="L57" s="6" t="s">
        <v>63</v>
      </c>
      <c r="M57">
        <v>9859</v>
      </c>
      <c r="N57">
        <f t="shared" si="3"/>
        <v>985900</v>
      </c>
      <c r="O57" s="10">
        <f t="shared" si="4"/>
        <v>24662914.321450986</v>
      </c>
    </row>
    <row r="58" spans="1:15" x14ac:dyDescent="0.25">
      <c r="B58" s="6" t="s">
        <v>47</v>
      </c>
      <c r="C58">
        <v>7085</v>
      </c>
      <c r="L58" s="6" t="s">
        <v>64</v>
      </c>
      <c r="M58">
        <v>4447</v>
      </c>
      <c r="N58">
        <f t="shared" si="3"/>
        <v>444700</v>
      </c>
      <c r="O58" s="10">
        <f t="shared" si="4"/>
        <v>11124452.782989403</v>
      </c>
    </row>
    <row r="59" spans="1:15" x14ac:dyDescent="0.25">
      <c r="B59" s="6" t="s">
        <v>48</v>
      </c>
      <c r="C59">
        <v>17389</v>
      </c>
      <c r="L59" s="6" t="s">
        <v>65</v>
      </c>
      <c r="M59">
        <v>5471</v>
      </c>
      <c r="N59">
        <f t="shared" si="3"/>
        <v>547100</v>
      </c>
      <c r="O59" s="10">
        <f t="shared" si="4"/>
        <v>13686053.783614803</v>
      </c>
    </row>
    <row r="60" spans="1:15" x14ac:dyDescent="0.25">
      <c r="B60" s="6" t="s">
        <v>49</v>
      </c>
      <c r="C60">
        <v>8972</v>
      </c>
      <c r="L60" s="6" t="s">
        <v>66</v>
      </c>
      <c r="M60">
        <v>4454</v>
      </c>
      <c r="N60">
        <f t="shared" si="3"/>
        <v>445400</v>
      </c>
      <c r="O60" s="10">
        <f t="shared" si="4"/>
        <v>11141963.727329617</v>
      </c>
    </row>
    <row r="61" spans="1:15" x14ac:dyDescent="0.25">
      <c r="B61" s="6" t="s">
        <v>50</v>
      </c>
      <c r="C61">
        <v>7273</v>
      </c>
      <c r="L61" s="6" t="s">
        <v>67</v>
      </c>
      <c r="M61">
        <v>4339</v>
      </c>
      <c r="N61">
        <f t="shared" si="3"/>
        <v>433900</v>
      </c>
      <c r="O61" s="10">
        <f t="shared" si="4"/>
        <v>10854283.927454693</v>
      </c>
    </row>
    <row r="62" spans="1:15" x14ac:dyDescent="0.25">
      <c r="B62" s="6" t="s">
        <v>51</v>
      </c>
      <c r="C62">
        <v>7192</v>
      </c>
      <c r="L62" s="6" t="s">
        <v>68</v>
      </c>
      <c r="M62">
        <v>4455</v>
      </c>
      <c r="N62">
        <f t="shared" si="3"/>
        <v>445500</v>
      </c>
      <c r="O62" s="10">
        <f t="shared" si="4"/>
        <v>11144465.290806791</v>
      </c>
    </row>
    <row r="63" spans="1:15" x14ac:dyDescent="0.25">
      <c r="B63" s="6" t="s">
        <v>52</v>
      </c>
      <c r="C63">
        <v>12552</v>
      </c>
      <c r="L63" s="6" t="s">
        <v>69</v>
      </c>
      <c r="M63">
        <v>1152</v>
      </c>
      <c r="N63">
        <f t="shared" si="3"/>
        <v>115200</v>
      </c>
      <c r="O63" s="10">
        <f t="shared" si="4"/>
        <v>2881801.1257035742</v>
      </c>
    </row>
    <row r="64" spans="1:15" x14ac:dyDescent="0.25">
      <c r="B64" s="6" t="s">
        <v>53</v>
      </c>
      <c r="C64">
        <v>5200</v>
      </c>
      <c r="L64" s="6" t="s">
        <v>70</v>
      </c>
      <c r="M64">
        <v>887</v>
      </c>
      <c r="N64">
        <f t="shared" si="3"/>
        <v>88700</v>
      </c>
      <c r="O64" s="10">
        <f t="shared" si="4"/>
        <v>2218886.804252665</v>
      </c>
    </row>
    <row r="65" spans="2:15" x14ac:dyDescent="0.25">
      <c r="B65" s="6" t="s">
        <v>54</v>
      </c>
      <c r="C65">
        <v>2437</v>
      </c>
      <c r="L65" s="6" t="s">
        <v>71</v>
      </c>
      <c r="M65">
        <v>1003</v>
      </c>
      <c r="N65">
        <f t="shared" si="3"/>
        <v>100300</v>
      </c>
      <c r="O65" s="10">
        <f t="shared" si="4"/>
        <v>2509068.1676047612</v>
      </c>
    </row>
    <row r="66" spans="2:15" x14ac:dyDescent="0.25">
      <c r="B66" s="6" t="s">
        <v>55</v>
      </c>
      <c r="C66">
        <v>7018</v>
      </c>
      <c r="L66" s="6" t="s">
        <v>72</v>
      </c>
      <c r="M66">
        <v>1096</v>
      </c>
      <c r="N66">
        <f t="shared" si="3"/>
        <v>109600</v>
      </c>
      <c r="O66" s="10">
        <f t="shared" si="4"/>
        <v>2741713.5709818723</v>
      </c>
    </row>
    <row r="67" spans="2:15" x14ac:dyDescent="0.25">
      <c r="B67" s="6" t="s">
        <v>56</v>
      </c>
      <c r="C67">
        <v>3518</v>
      </c>
      <c r="L67" s="6" t="s">
        <v>73</v>
      </c>
      <c r="M67">
        <v>1184</v>
      </c>
      <c r="N67">
        <f t="shared" si="3"/>
        <v>118400</v>
      </c>
      <c r="O67" s="10">
        <f t="shared" si="4"/>
        <v>2961851.1569731175</v>
      </c>
    </row>
    <row r="68" spans="2:15" x14ac:dyDescent="0.25">
      <c r="B68" s="6" t="s">
        <v>57</v>
      </c>
      <c r="C68">
        <v>3698</v>
      </c>
      <c r="L68" s="6" t="s">
        <v>74</v>
      </c>
      <c r="M68">
        <v>419</v>
      </c>
      <c r="N68">
        <f t="shared" si="3"/>
        <v>41900</v>
      </c>
      <c r="O68" s="10">
        <f t="shared" si="4"/>
        <v>1048155.0969355881</v>
      </c>
    </row>
    <row r="69" spans="2:15" x14ac:dyDescent="0.25">
      <c r="B69" s="6" t="s">
        <v>58</v>
      </c>
      <c r="C69">
        <v>4008</v>
      </c>
      <c r="L69" s="6" t="s">
        <v>75</v>
      </c>
      <c r="M69">
        <v>794</v>
      </c>
      <c r="N69">
        <f t="shared" si="3"/>
        <v>79400</v>
      </c>
      <c r="O69" s="10">
        <f t="shared" si="4"/>
        <v>1986241.4008755535</v>
      </c>
    </row>
    <row r="70" spans="2:15" x14ac:dyDescent="0.25">
      <c r="B70" s="6" t="s">
        <v>59</v>
      </c>
      <c r="C70">
        <v>3377</v>
      </c>
      <c r="L70" s="6" t="s">
        <v>76</v>
      </c>
      <c r="M70">
        <v>991</v>
      </c>
      <c r="N70">
        <f t="shared" si="3"/>
        <v>99100</v>
      </c>
      <c r="O70" s="10">
        <f t="shared" si="4"/>
        <v>2479049.4058786822</v>
      </c>
    </row>
    <row r="71" spans="2:15" x14ac:dyDescent="0.25">
      <c r="B71" s="6" t="s">
        <v>60</v>
      </c>
      <c r="C71">
        <v>9148</v>
      </c>
      <c r="E71">
        <v>19704</v>
      </c>
      <c r="L71" s="6" t="s">
        <v>77</v>
      </c>
      <c r="M71">
        <v>789</v>
      </c>
      <c r="N71">
        <f t="shared" si="3"/>
        <v>78900</v>
      </c>
      <c r="O71" s="10">
        <f t="shared" si="4"/>
        <v>1973733.5834896874</v>
      </c>
    </row>
    <row r="72" spans="2:15" x14ac:dyDescent="0.25">
      <c r="B72" s="6" t="s">
        <v>61</v>
      </c>
      <c r="C72">
        <v>10438</v>
      </c>
    </row>
    <row r="73" spans="2:15" x14ac:dyDescent="0.25">
      <c r="B73" s="6" t="s">
        <v>62</v>
      </c>
      <c r="C73">
        <v>6231</v>
      </c>
    </row>
    <row r="74" spans="2:15" x14ac:dyDescent="0.25">
      <c r="B74" s="6" t="s">
        <v>63</v>
      </c>
      <c r="C74">
        <v>9859</v>
      </c>
      <c r="E74">
        <v>15961</v>
      </c>
      <c r="K74" t="s">
        <v>78</v>
      </c>
      <c r="L74" s="7" t="s">
        <v>113</v>
      </c>
      <c r="M74">
        <v>423</v>
      </c>
      <c r="N74">
        <f>M74*100</f>
        <v>42300</v>
      </c>
      <c r="O74" s="10">
        <f>N74/$G$10</f>
        <v>941045.60622914718</v>
      </c>
    </row>
    <row r="75" spans="2:15" x14ac:dyDescent="0.25">
      <c r="B75" s="6" t="s">
        <v>64</v>
      </c>
      <c r="C75">
        <v>4447</v>
      </c>
      <c r="L75" s="21" t="s">
        <v>79</v>
      </c>
      <c r="M75" s="13">
        <v>1026</v>
      </c>
      <c r="N75" s="13">
        <f t="shared" ref="N75:N107" si="5">M75*100</f>
        <v>102600</v>
      </c>
      <c r="O75" s="14">
        <f t="shared" ref="O75:O107" si="6">N75/$G$10</f>
        <v>2282536.1512792083</v>
      </c>
    </row>
    <row r="76" spans="2:15" x14ac:dyDescent="0.25">
      <c r="B76" s="6" t="s">
        <v>65</v>
      </c>
      <c r="C76">
        <v>5471</v>
      </c>
      <c r="L76" s="22" t="s">
        <v>80</v>
      </c>
      <c r="M76" s="16">
        <v>917</v>
      </c>
      <c r="N76" s="16">
        <f t="shared" si="5"/>
        <v>91700</v>
      </c>
      <c r="O76" s="17">
        <f t="shared" si="6"/>
        <v>2040044.4938820992</v>
      </c>
    </row>
    <row r="77" spans="2:15" x14ac:dyDescent="0.25">
      <c r="B77" s="6" t="s">
        <v>66</v>
      </c>
      <c r="C77">
        <v>4454</v>
      </c>
      <c r="L77" s="23" t="s">
        <v>81</v>
      </c>
      <c r="M77" s="19">
        <v>832</v>
      </c>
      <c r="N77" s="19">
        <f t="shared" si="5"/>
        <v>83200</v>
      </c>
      <c r="O77" s="20">
        <f t="shared" si="6"/>
        <v>1850945.4949944455</v>
      </c>
    </row>
    <row r="78" spans="2:15" x14ac:dyDescent="0.25">
      <c r="B78" s="6" t="s">
        <v>67</v>
      </c>
      <c r="C78">
        <v>4339</v>
      </c>
      <c r="L78" s="2" t="s">
        <v>82</v>
      </c>
      <c r="M78">
        <v>2020</v>
      </c>
      <c r="N78">
        <f t="shared" si="5"/>
        <v>202000</v>
      </c>
      <c r="O78" s="10">
        <f t="shared" si="6"/>
        <v>4493882.0912124757</v>
      </c>
    </row>
    <row r="79" spans="2:15" x14ac:dyDescent="0.25">
      <c r="B79" s="6" t="s">
        <v>68</v>
      </c>
      <c r="C79">
        <v>4455</v>
      </c>
      <c r="L79" s="2" t="s">
        <v>83</v>
      </c>
      <c r="M79">
        <v>1924</v>
      </c>
      <c r="N79">
        <f t="shared" si="5"/>
        <v>192400</v>
      </c>
      <c r="O79" s="10">
        <f t="shared" si="6"/>
        <v>4280311.4571746551</v>
      </c>
    </row>
    <row r="80" spans="2:15" x14ac:dyDescent="0.25">
      <c r="B80" s="6" t="s">
        <v>69</v>
      </c>
      <c r="C80">
        <v>1152</v>
      </c>
      <c r="L80" s="2" t="s">
        <v>84</v>
      </c>
      <c r="M80">
        <v>1643</v>
      </c>
      <c r="N80">
        <f t="shared" si="5"/>
        <v>164300</v>
      </c>
      <c r="O80" s="10">
        <f t="shared" si="6"/>
        <v>3655172.4137931177</v>
      </c>
    </row>
    <row r="81" spans="1:15" x14ac:dyDescent="0.25">
      <c r="B81" s="6" t="s">
        <v>70</v>
      </c>
      <c r="C81">
        <v>887</v>
      </c>
      <c r="L81" s="21" t="s">
        <v>85</v>
      </c>
      <c r="M81" s="13">
        <v>25221</v>
      </c>
      <c r="N81" s="13">
        <f t="shared" si="5"/>
        <v>2522100</v>
      </c>
      <c r="O81" s="14">
        <f t="shared" si="6"/>
        <v>56109010.011123694</v>
      </c>
    </row>
    <row r="82" spans="1:15" x14ac:dyDescent="0.25">
      <c r="B82" s="6" t="s">
        <v>71</v>
      </c>
      <c r="C82">
        <v>1003</v>
      </c>
      <c r="L82" s="22" t="s">
        <v>86</v>
      </c>
      <c r="M82" s="16">
        <v>32119</v>
      </c>
      <c r="N82" s="16">
        <f t="shared" si="5"/>
        <v>3211900</v>
      </c>
      <c r="O82" s="17">
        <f t="shared" si="6"/>
        <v>71454949.944382921</v>
      </c>
    </row>
    <row r="83" spans="1:15" x14ac:dyDescent="0.25">
      <c r="B83" s="6" t="s">
        <v>72</v>
      </c>
      <c r="C83">
        <v>1096</v>
      </c>
      <c r="L83" s="23" t="s">
        <v>87</v>
      </c>
      <c r="M83" s="19">
        <v>32989</v>
      </c>
      <c r="N83" s="19">
        <f t="shared" si="5"/>
        <v>3298900</v>
      </c>
      <c r="O83" s="20">
        <f t="shared" si="6"/>
        <v>73390433.815350682</v>
      </c>
    </row>
    <row r="84" spans="1:15" x14ac:dyDescent="0.25">
      <c r="B84" s="6" t="s">
        <v>73</v>
      </c>
      <c r="C84">
        <v>1184</v>
      </c>
      <c r="L84" s="2" t="s">
        <v>88</v>
      </c>
      <c r="M84">
        <v>39851</v>
      </c>
      <c r="N84">
        <f t="shared" si="5"/>
        <v>3985100</v>
      </c>
      <c r="O84" s="10">
        <f t="shared" si="6"/>
        <v>88656284.760845736</v>
      </c>
    </row>
    <row r="85" spans="1:15" x14ac:dyDescent="0.25">
      <c r="B85" s="6" t="s">
        <v>74</v>
      </c>
      <c r="C85">
        <v>419</v>
      </c>
      <c r="L85" s="2" t="s">
        <v>89</v>
      </c>
      <c r="M85">
        <v>51973</v>
      </c>
      <c r="N85">
        <f t="shared" si="5"/>
        <v>5197300</v>
      </c>
      <c r="O85" s="10">
        <f t="shared" si="6"/>
        <v>115624026.69632971</v>
      </c>
    </row>
    <row r="86" spans="1:15" x14ac:dyDescent="0.25">
      <c r="B86" s="6" t="s">
        <v>75</v>
      </c>
      <c r="C86">
        <v>794</v>
      </c>
      <c r="L86" s="2" t="s">
        <v>90</v>
      </c>
      <c r="M86">
        <v>43368</v>
      </c>
      <c r="N86">
        <f t="shared" si="5"/>
        <v>4336800</v>
      </c>
      <c r="O86" s="10">
        <f t="shared" si="6"/>
        <v>96480533.926585481</v>
      </c>
    </row>
    <row r="87" spans="1:15" x14ac:dyDescent="0.25">
      <c r="B87" s="6" t="s">
        <v>76</v>
      </c>
      <c r="C87">
        <v>991</v>
      </c>
      <c r="L87" s="21" t="s">
        <v>91</v>
      </c>
      <c r="M87" s="13">
        <v>35676</v>
      </c>
      <c r="N87" s="13">
        <f t="shared" si="5"/>
        <v>3567600</v>
      </c>
      <c r="O87" s="14">
        <f t="shared" si="6"/>
        <v>79368186.874305099</v>
      </c>
    </row>
    <row r="88" spans="1:15" x14ac:dyDescent="0.25">
      <c r="B88" s="6" t="s">
        <v>77</v>
      </c>
      <c r="C88">
        <v>789</v>
      </c>
      <c r="L88" s="22" t="s">
        <v>92</v>
      </c>
      <c r="M88" s="16">
        <v>34114</v>
      </c>
      <c r="N88" s="16">
        <f t="shared" si="5"/>
        <v>3411400</v>
      </c>
      <c r="O88" s="17">
        <f t="shared" si="6"/>
        <v>75893214.682981387</v>
      </c>
    </row>
    <row r="89" spans="1:15" x14ac:dyDescent="0.25">
      <c r="B89" s="7"/>
      <c r="L89" s="23" t="s">
        <v>93</v>
      </c>
      <c r="M89" s="19">
        <v>33371</v>
      </c>
      <c r="N89" s="19">
        <f t="shared" si="5"/>
        <v>3337100</v>
      </c>
      <c r="O89" s="20">
        <f t="shared" si="6"/>
        <v>74240266.963292837</v>
      </c>
    </row>
    <row r="90" spans="1:15" x14ac:dyDescent="0.25">
      <c r="A90" t="s">
        <v>78</v>
      </c>
      <c r="B90" s="7" t="s">
        <v>113</v>
      </c>
      <c r="C90">
        <v>423</v>
      </c>
      <c r="L90" s="2" t="s">
        <v>94</v>
      </c>
      <c r="M90">
        <v>34495</v>
      </c>
      <c r="N90">
        <f t="shared" si="5"/>
        <v>3449500</v>
      </c>
      <c r="O90" s="10">
        <f t="shared" si="6"/>
        <v>76740823.13681899</v>
      </c>
    </row>
    <row r="91" spans="1:15" x14ac:dyDescent="0.25">
      <c r="B91" s="2" t="s">
        <v>79</v>
      </c>
      <c r="C91">
        <v>1026</v>
      </c>
      <c r="L91" s="2" t="s">
        <v>95</v>
      </c>
      <c r="M91">
        <v>29025</v>
      </c>
      <c r="N91">
        <f t="shared" si="5"/>
        <v>2902500</v>
      </c>
      <c r="O91" s="10">
        <f t="shared" si="6"/>
        <v>64571746.384872332</v>
      </c>
    </row>
    <row r="92" spans="1:15" x14ac:dyDescent="0.25">
      <c r="B92" s="2" t="s">
        <v>80</v>
      </c>
      <c r="C92">
        <v>917</v>
      </c>
      <c r="L92" s="2" t="s">
        <v>96</v>
      </c>
      <c r="M92">
        <v>35304</v>
      </c>
      <c r="N92">
        <f t="shared" si="5"/>
        <v>3530400</v>
      </c>
      <c r="O92" s="10">
        <f t="shared" si="6"/>
        <v>78540600.667408541</v>
      </c>
    </row>
    <row r="93" spans="1:15" x14ac:dyDescent="0.25">
      <c r="B93" s="2" t="s">
        <v>81</v>
      </c>
      <c r="C93">
        <v>832</v>
      </c>
      <c r="L93" s="21" t="s">
        <v>97</v>
      </c>
      <c r="M93" s="13">
        <v>35626</v>
      </c>
      <c r="N93" s="13">
        <f t="shared" si="5"/>
        <v>3562600</v>
      </c>
      <c r="O93" s="14">
        <f t="shared" si="6"/>
        <v>79256952.169077069</v>
      </c>
    </row>
    <row r="94" spans="1:15" x14ac:dyDescent="0.25">
      <c r="B94" s="2" t="s">
        <v>82</v>
      </c>
      <c r="C94">
        <v>2020</v>
      </c>
      <c r="L94" s="22" t="s">
        <v>98</v>
      </c>
      <c r="M94" s="16">
        <v>27560</v>
      </c>
      <c r="N94" s="16">
        <f t="shared" si="5"/>
        <v>2756000</v>
      </c>
      <c r="O94" s="17">
        <f t="shared" si="6"/>
        <v>61312569.521691009</v>
      </c>
    </row>
    <row r="95" spans="1:15" x14ac:dyDescent="0.25">
      <c r="B95" s="2" t="s">
        <v>83</v>
      </c>
      <c r="C95">
        <v>1924</v>
      </c>
      <c r="L95" s="23" t="s">
        <v>99</v>
      </c>
      <c r="M95" s="19">
        <v>25538</v>
      </c>
      <c r="N95" s="19">
        <f t="shared" si="5"/>
        <v>2553800</v>
      </c>
      <c r="O95" s="20">
        <f t="shared" si="6"/>
        <v>56814238.042269409</v>
      </c>
    </row>
    <row r="96" spans="1:15" x14ac:dyDescent="0.25">
      <c r="B96" s="2" t="s">
        <v>84</v>
      </c>
      <c r="C96">
        <v>1643</v>
      </c>
      <c r="L96" s="2" t="s">
        <v>100</v>
      </c>
      <c r="M96">
        <v>33583</v>
      </c>
      <c r="N96">
        <f t="shared" si="5"/>
        <v>3358300</v>
      </c>
      <c r="O96" s="10">
        <f t="shared" si="6"/>
        <v>74711902.113459691</v>
      </c>
    </row>
    <row r="97" spans="2:15" x14ac:dyDescent="0.25">
      <c r="B97" s="2" t="s">
        <v>85</v>
      </c>
      <c r="C97">
        <v>25221</v>
      </c>
      <c r="L97" s="2" t="s">
        <v>101</v>
      </c>
      <c r="M97">
        <v>21690</v>
      </c>
      <c r="N97">
        <f t="shared" si="5"/>
        <v>2169000</v>
      </c>
      <c r="O97" s="10">
        <f t="shared" si="6"/>
        <v>48253615.127920099</v>
      </c>
    </row>
    <row r="98" spans="2:15" x14ac:dyDescent="0.25">
      <c r="B98" s="2" t="s">
        <v>86</v>
      </c>
      <c r="C98">
        <v>32119</v>
      </c>
      <c r="L98" s="2" t="s">
        <v>102</v>
      </c>
      <c r="M98">
        <v>18573</v>
      </c>
      <c r="N98">
        <f t="shared" si="5"/>
        <v>1857300</v>
      </c>
      <c r="O98" s="10">
        <f t="shared" si="6"/>
        <v>41319243.604004614</v>
      </c>
    </row>
    <row r="99" spans="2:15" x14ac:dyDescent="0.25">
      <c r="B99" s="2" t="s">
        <v>87</v>
      </c>
      <c r="C99">
        <v>32989</v>
      </c>
      <c r="L99" s="21" t="s">
        <v>103</v>
      </c>
      <c r="M99" s="13">
        <v>16546</v>
      </c>
      <c r="N99" s="13">
        <f t="shared" si="5"/>
        <v>1654600</v>
      </c>
      <c r="O99" s="14">
        <f t="shared" si="6"/>
        <v>36809788.654060215</v>
      </c>
    </row>
    <row r="100" spans="2:15" x14ac:dyDescent="0.25">
      <c r="B100" s="2" t="s">
        <v>88</v>
      </c>
      <c r="C100">
        <v>39851</v>
      </c>
      <c r="L100" s="22" t="s">
        <v>104</v>
      </c>
      <c r="M100" s="16">
        <v>13313</v>
      </c>
      <c r="N100" s="16">
        <f t="shared" si="5"/>
        <v>1331300</v>
      </c>
      <c r="O100" s="17">
        <f t="shared" si="6"/>
        <v>29617352.614015691</v>
      </c>
    </row>
    <row r="101" spans="2:15" x14ac:dyDescent="0.25">
      <c r="B101" s="2" t="s">
        <v>89</v>
      </c>
      <c r="C101">
        <v>51973</v>
      </c>
      <c r="L101" s="23" t="s">
        <v>105</v>
      </c>
      <c r="M101" s="19">
        <v>15602</v>
      </c>
      <c r="N101" s="19">
        <f t="shared" si="5"/>
        <v>1560200</v>
      </c>
      <c r="O101" s="20">
        <f t="shared" si="6"/>
        <v>34709677.419354975</v>
      </c>
    </row>
    <row r="102" spans="2:15" x14ac:dyDescent="0.25">
      <c r="B102" s="2" t="s">
        <v>90</v>
      </c>
      <c r="C102">
        <v>43368</v>
      </c>
      <c r="L102" s="2" t="s">
        <v>106</v>
      </c>
      <c r="M102">
        <v>13105</v>
      </c>
      <c r="N102">
        <f t="shared" si="5"/>
        <v>1310500</v>
      </c>
      <c r="O102" s="10">
        <f t="shared" si="6"/>
        <v>29154616.240267079</v>
      </c>
    </row>
    <row r="103" spans="2:15" x14ac:dyDescent="0.25">
      <c r="B103" s="2" t="s">
        <v>91</v>
      </c>
      <c r="C103">
        <v>35676</v>
      </c>
      <c r="L103" s="2" t="s">
        <v>107</v>
      </c>
      <c r="M103">
        <v>9211</v>
      </c>
      <c r="N103">
        <f t="shared" si="5"/>
        <v>921100</v>
      </c>
      <c r="O103" s="10">
        <f t="shared" si="6"/>
        <v>20491657.397107977</v>
      </c>
    </row>
    <row r="104" spans="2:15" x14ac:dyDescent="0.25">
      <c r="B104" s="2" t="s">
        <v>92</v>
      </c>
      <c r="C104">
        <v>34114</v>
      </c>
      <c r="L104" s="2" t="s">
        <v>108</v>
      </c>
      <c r="M104">
        <v>7908</v>
      </c>
      <c r="N104">
        <f t="shared" si="5"/>
        <v>790800</v>
      </c>
      <c r="O104" s="10">
        <f t="shared" si="6"/>
        <v>17592880.978865474</v>
      </c>
    </row>
    <row r="105" spans="2:15" x14ac:dyDescent="0.25">
      <c r="B105" s="2" t="s">
        <v>93</v>
      </c>
      <c r="C105">
        <v>33371</v>
      </c>
      <c r="L105" s="21" t="s">
        <v>109</v>
      </c>
      <c r="M105" s="13">
        <v>7530</v>
      </c>
      <c r="N105" s="13">
        <f t="shared" si="5"/>
        <v>753000</v>
      </c>
      <c r="O105" s="14">
        <f t="shared" si="6"/>
        <v>16751946.607341556</v>
      </c>
    </row>
    <row r="106" spans="2:15" x14ac:dyDescent="0.25">
      <c r="B106" s="2" t="s">
        <v>94</v>
      </c>
      <c r="C106">
        <v>34495</v>
      </c>
      <c r="E106">
        <v>55914</v>
      </c>
      <c r="L106" s="22" t="s">
        <v>110</v>
      </c>
      <c r="M106" s="16">
        <v>8879</v>
      </c>
      <c r="N106" s="16">
        <f t="shared" si="5"/>
        <v>887900</v>
      </c>
      <c r="O106" s="17">
        <f t="shared" si="6"/>
        <v>19753058.954393849</v>
      </c>
    </row>
    <row r="107" spans="2:15" x14ac:dyDescent="0.25">
      <c r="B107" s="2" t="s">
        <v>95</v>
      </c>
      <c r="C107">
        <v>29025</v>
      </c>
      <c r="L107" s="23" t="s">
        <v>111</v>
      </c>
      <c r="M107" s="19">
        <v>7617</v>
      </c>
      <c r="N107" s="19">
        <f t="shared" si="5"/>
        <v>761700</v>
      </c>
      <c r="O107" s="20">
        <f t="shared" si="6"/>
        <v>16945494.994438332</v>
      </c>
    </row>
    <row r="108" spans="2:15" x14ac:dyDescent="0.25">
      <c r="B108" s="2" t="s">
        <v>96</v>
      </c>
      <c r="C108">
        <v>35304</v>
      </c>
    </row>
    <row r="109" spans="2:15" x14ac:dyDescent="0.25">
      <c r="B109" s="2" t="s">
        <v>97</v>
      </c>
      <c r="C109">
        <v>35626</v>
      </c>
      <c r="E109">
        <v>46356</v>
      </c>
    </row>
    <row r="110" spans="2:15" x14ac:dyDescent="0.25">
      <c r="B110" s="2" t="s">
        <v>98</v>
      </c>
      <c r="C110">
        <v>27560</v>
      </c>
      <c r="K110" t="s">
        <v>114</v>
      </c>
      <c r="L110" s="7" t="s">
        <v>113</v>
      </c>
      <c r="M110">
        <v>1706</v>
      </c>
      <c r="N110">
        <f>M110*100</f>
        <v>170600</v>
      </c>
      <c r="O110" s="10">
        <f>N110/$G$14</f>
        <v>3684665.2267818744</v>
      </c>
    </row>
    <row r="111" spans="2:15" x14ac:dyDescent="0.25">
      <c r="B111" s="2" t="s">
        <v>99</v>
      </c>
      <c r="C111">
        <v>25538</v>
      </c>
      <c r="L111" s="8" t="s">
        <v>79</v>
      </c>
      <c r="M111">
        <v>3299</v>
      </c>
      <c r="N111">
        <f t="shared" ref="N111:N143" si="7">M111*100</f>
        <v>329900</v>
      </c>
      <c r="O111" s="10">
        <f t="shared" ref="O111:O143" si="8">N111/$G$14</f>
        <v>7125269.9784017606</v>
      </c>
    </row>
    <row r="112" spans="2:15" x14ac:dyDescent="0.25">
      <c r="B112" s="2" t="s">
        <v>100</v>
      </c>
      <c r="C112">
        <v>33583</v>
      </c>
      <c r="L112" s="8" t="s">
        <v>80</v>
      </c>
      <c r="M112">
        <v>8180</v>
      </c>
      <c r="N112">
        <f t="shared" si="7"/>
        <v>818000</v>
      </c>
      <c r="O112" s="10">
        <f t="shared" si="8"/>
        <v>17667386.609071355</v>
      </c>
    </row>
    <row r="113" spans="1:15" x14ac:dyDescent="0.25">
      <c r="B113" s="2" t="s">
        <v>101</v>
      </c>
      <c r="C113">
        <v>21690</v>
      </c>
      <c r="L113" s="8" t="s">
        <v>81</v>
      </c>
      <c r="M113">
        <v>8281</v>
      </c>
      <c r="N113">
        <f t="shared" si="7"/>
        <v>828100</v>
      </c>
      <c r="O113" s="10">
        <f t="shared" si="8"/>
        <v>17885529.157667469</v>
      </c>
    </row>
    <row r="114" spans="1:15" x14ac:dyDescent="0.25">
      <c r="B114" s="2" t="s">
        <v>102</v>
      </c>
      <c r="C114">
        <v>18573</v>
      </c>
      <c r="L114" s="8" t="s">
        <v>82</v>
      </c>
      <c r="M114">
        <v>10454</v>
      </c>
      <c r="N114">
        <f t="shared" si="7"/>
        <v>1045400</v>
      </c>
      <c r="O114" s="10">
        <f t="shared" si="8"/>
        <v>22578833.693304639</v>
      </c>
    </row>
    <row r="115" spans="1:15" x14ac:dyDescent="0.25">
      <c r="B115" s="2" t="s">
        <v>103</v>
      </c>
      <c r="C115">
        <v>16546</v>
      </c>
      <c r="L115" s="8" t="s">
        <v>83</v>
      </c>
      <c r="M115">
        <v>17918</v>
      </c>
      <c r="N115">
        <f t="shared" si="7"/>
        <v>1791800</v>
      </c>
      <c r="O115" s="10">
        <f t="shared" si="8"/>
        <v>38699784.017278798</v>
      </c>
    </row>
    <row r="116" spans="1:15" x14ac:dyDescent="0.25">
      <c r="B116" s="2" t="s">
        <v>104</v>
      </c>
      <c r="C116">
        <v>13313</v>
      </c>
      <c r="L116" s="8" t="s">
        <v>84</v>
      </c>
      <c r="M116">
        <v>10368</v>
      </c>
      <c r="N116">
        <f t="shared" si="7"/>
        <v>1036800</v>
      </c>
      <c r="O116" s="10">
        <f t="shared" si="8"/>
        <v>22393088.552915871</v>
      </c>
    </row>
    <row r="117" spans="1:15" x14ac:dyDescent="0.25">
      <c r="B117" s="2" t="s">
        <v>105</v>
      </c>
      <c r="C117">
        <v>15602</v>
      </c>
      <c r="L117" s="8" t="s">
        <v>85</v>
      </c>
      <c r="M117">
        <v>6040</v>
      </c>
      <c r="N117">
        <f t="shared" si="7"/>
        <v>604000</v>
      </c>
      <c r="O117" s="10">
        <f t="shared" si="8"/>
        <v>13045356.371490341</v>
      </c>
    </row>
    <row r="118" spans="1:15" x14ac:dyDescent="0.25">
      <c r="B118" s="2" t="s">
        <v>106</v>
      </c>
      <c r="C118">
        <v>13105</v>
      </c>
      <c r="L118" s="8" t="s">
        <v>86</v>
      </c>
      <c r="M118">
        <v>6222</v>
      </c>
      <c r="N118">
        <f t="shared" si="7"/>
        <v>622200</v>
      </c>
      <c r="O118" s="10">
        <f t="shared" si="8"/>
        <v>13438444.924406109</v>
      </c>
    </row>
    <row r="119" spans="1:15" x14ac:dyDescent="0.25">
      <c r="B119" s="2" t="s">
        <v>107</v>
      </c>
      <c r="C119">
        <v>9211</v>
      </c>
      <c r="L119" s="8" t="s">
        <v>87</v>
      </c>
      <c r="M119">
        <v>11455</v>
      </c>
      <c r="N119">
        <f t="shared" si="7"/>
        <v>1145500</v>
      </c>
      <c r="O119" s="10">
        <f t="shared" si="8"/>
        <v>24740820.734341368</v>
      </c>
    </row>
    <row r="120" spans="1:15" x14ac:dyDescent="0.25">
      <c r="B120" s="2" t="s">
        <v>108</v>
      </c>
      <c r="C120">
        <v>7908</v>
      </c>
      <c r="L120" s="8" t="s">
        <v>88</v>
      </c>
      <c r="M120">
        <v>9086</v>
      </c>
      <c r="N120">
        <f t="shared" si="7"/>
        <v>908600</v>
      </c>
      <c r="O120" s="10">
        <f t="shared" si="8"/>
        <v>19624190.064794905</v>
      </c>
    </row>
    <row r="121" spans="1:15" x14ac:dyDescent="0.25">
      <c r="B121" s="2" t="s">
        <v>109</v>
      </c>
      <c r="C121">
        <v>7530</v>
      </c>
      <c r="L121" s="8" t="s">
        <v>89</v>
      </c>
      <c r="M121">
        <v>9083</v>
      </c>
      <c r="N121">
        <f t="shared" si="7"/>
        <v>908300</v>
      </c>
      <c r="O121" s="10">
        <f t="shared" si="8"/>
        <v>19617710.583153438</v>
      </c>
    </row>
    <row r="122" spans="1:15" x14ac:dyDescent="0.25">
      <c r="B122" s="2" t="s">
        <v>110</v>
      </c>
      <c r="C122">
        <v>8879</v>
      </c>
      <c r="L122" s="8" t="s">
        <v>90</v>
      </c>
      <c r="M122">
        <v>8745</v>
      </c>
      <c r="N122">
        <f t="shared" si="7"/>
        <v>874500</v>
      </c>
      <c r="O122" s="10">
        <f t="shared" si="8"/>
        <v>18887688.984881297</v>
      </c>
    </row>
    <row r="123" spans="1:15" x14ac:dyDescent="0.25">
      <c r="B123" s="2" t="s">
        <v>111</v>
      </c>
      <c r="C123">
        <v>7617</v>
      </c>
      <c r="L123" s="8" t="s">
        <v>91</v>
      </c>
      <c r="M123">
        <v>11043</v>
      </c>
      <c r="N123">
        <f t="shared" si="7"/>
        <v>1104300</v>
      </c>
      <c r="O123" s="10">
        <f t="shared" si="8"/>
        <v>23850971.922246329</v>
      </c>
    </row>
    <row r="124" spans="1:15" x14ac:dyDescent="0.25">
      <c r="B124" s="7"/>
      <c r="D124" t="s">
        <v>117</v>
      </c>
      <c r="L124" s="8" t="s">
        <v>92</v>
      </c>
      <c r="M124">
        <v>4647</v>
      </c>
      <c r="N124">
        <f t="shared" si="7"/>
        <v>464700</v>
      </c>
      <c r="O124" s="10">
        <f t="shared" si="8"/>
        <v>10036717.062635036</v>
      </c>
    </row>
    <row r="125" spans="1:15" x14ac:dyDescent="0.25">
      <c r="A125" t="s">
        <v>114</v>
      </c>
      <c r="B125" s="7" t="s">
        <v>113</v>
      </c>
      <c r="C125">
        <v>1706</v>
      </c>
      <c r="D125">
        <v>323</v>
      </c>
      <c r="L125" s="8" t="s">
        <v>93</v>
      </c>
      <c r="M125">
        <v>8371</v>
      </c>
      <c r="N125">
        <f t="shared" si="7"/>
        <v>837100</v>
      </c>
      <c r="O125" s="10">
        <f t="shared" si="8"/>
        <v>18079913.606911533</v>
      </c>
    </row>
    <row r="126" spans="1:15" x14ac:dyDescent="0.25">
      <c r="B126" s="8" t="s">
        <v>79</v>
      </c>
      <c r="C126">
        <v>3299</v>
      </c>
      <c r="D126">
        <v>859</v>
      </c>
      <c r="L126" s="8" t="s">
        <v>94</v>
      </c>
      <c r="M126">
        <v>2850</v>
      </c>
      <c r="N126">
        <f t="shared" si="7"/>
        <v>285000</v>
      </c>
      <c r="O126" s="10">
        <f t="shared" si="8"/>
        <v>6155507.5593952769</v>
      </c>
    </row>
    <row r="127" spans="1:15" x14ac:dyDescent="0.25">
      <c r="B127" s="8" t="s">
        <v>80</v>
      </c>
      <c r="C127">
        <v>8180</v>
      </c>
      <c r="D127">
        <v>730</v>
      </c>
      <c r="L127" s="8" t="s">
        <v>95</v>
      </c>
      <c r="M127">
        <v>2316</v>
      </c>
      <c r="N127">
        <f t="shared" si="7"/>
        <v>231600</v>
      </c>
      <c r="O127" s="10">
        <f t="shared" si="8"/>
        <v>5002159.8272138461</v>
      </c>
    </row>
    <row r="128" spans="1:15" x14ac:dyDescent="0.25">
      <c r="B128" s="8" t="s">
        <v>81</v>
      </c>
      <c r="C128">
        <v>8281</v>
      </c>
      <c r="D128">
        <v>557</v>
      </c>
      <c r="L128" s="8" t="s">
        <v>96</v>
      </c>
      <c r="M128">
        <v>2453</v>
      </c>
      <c r="N128">
        <f t="shared" si="7"/>
        <v>245300</v>
      </c>
      <c r="O128" s="10">
        <f t="shared" si="8"/>
        <v>5298056.1555075841</v>
      </c>
    </row>
    <row r="129" spans="2:15" x14ac:dyDescent="0.25">
      <c r="B129" s="8" t="s">
        <v>82</v>
      </c>
      <c r="C129">
        <v>10454</v>
      </c>
      <c r="D129">
        <v>1788</v>
      </c>
      <c r="L129" s="8" t="s">
        <v>97</v>
      </c>
      <c r="M129">
        <v>1438</v>
      </c>
      <c r="N129">
        <f t="shared" si="7"/>
        <v>143800</v>
      </c>
      <c r="O129" s="10">
        <f t="shared" si="8"/>
        <v>3105831.5334773362</v>
      </c>
    </row>
    <row r="130" spans="2:15" x14ac:dyDescent="0.25">
      <c r="B130" s="8" t="s">
        <v>83</v>
      </c>
      <c r="C130">
        <v>17918</v>
      </c>
      <c r="L130" s="8" t="s">
        <v>98</v>
      </c>
      <c r="M130">
        <v>872</v>
      </c>
      <c r="N130">
        <f t="shared" si="7"/>
        <v>87200</v>
      </c>
      <c r="O130" s="10">
        <f t="shared" si="8"/>
        <v>1883369.3304535723</v>
      </c>
    </row>
    <row r="131" spans="2:15" x14ac:dyDescent="0.25">
      <c r="B131" s="8" t="s">
        <v>84</v>
      </c>
      <c r="C131">
        <v>10368</v>
      </c>
      <c r="D131">
        <v>1527</v>
      </c>
      <c r="L131" s="8" t="s">
        <v>99</v>
      </c>
      <c r="M131">
        <v>503</v>
      </c>
      <c r="N131">
        <f t="shared" si="7"/>
        <v>50300</v>
      </c>
      <c r="O131" s="10">
        <f t="shared" si="8"/>
        <v>1086393.0885529208</v>
      </c>
    </row>
    <row r="132" spans="2:15" x14ac:dyDescent="0.25">
      <c r="B132" s="8" t="s">
        <v>85</v>
      </c>
      <c r="C132">
        <v>6040</v>
      </c>
      <c r="D132">
        <v>23411</v>
      </c>
      <c r="L132" s="8" t="s">
        <v>100</v>
      </c>
      <c r="M132">
        <v>99</v>
      </c>
      <c r="N132">
        <f t="shared" si="7"/>
        <v>9900</v>
      </c>
      <c r="O132" s="10">
        <f t="shared" si="8"/>
        <v>213822.89416846752</v>
      </c>
    </row>
    <row r="133" spans="2:15" x14ac:dyDescent="0.25">
      <c r="B133" s="8" t="s">
        <v>86</v>
      </c>
      <c r="C133">
        <v>6222</v>
      </c>
      <c r="D133">
        <v>29863</v>
      </c>
      <c r="L133" s="8" t="s">
        <v>101</v>
      </c>
      <c r="M133">
        <v>422</v>
      </c>
      <c r="N133">
        <f t="shared" si="7"/>
        <v>42200</v>
      </c>
      <c r="O133" s="10">
        <f t="shared" si="8"/>
        <v>911447.0842332656</v>
      </c>
    </row>
    <row r="134" spans="2:15" x14ac:dyDescent="0.25">
      <c r="B134" s="8" t="s">
        <v>87</v>
      </c>
      <c r="C134">
        <v>11455</v>
      </c>
      <c r="D134">
        <v>30195</v>
      </c>
      <c r="L134" s="8" t="s">
        <v>102</v>
      </c>
      <c r="M134">
        <v>240</v>
      </c>
      <c r="N134">
        <f t="shared" si="7"/>
        <v>24000</v>
      </c>
      <c r="O134" s="10">
        <f t="shared" si="8"/>
        <v>518358.53131749702</v>
      </c>
    </row>
    <row r="135" spans="2:15" x14ac:dyDescent="0.25">
      <c r="B135" s="8" t="s">
        <v>88</v>
      </c>
      <c r="C135">
        <v>9086</v>
      </c>
      <c r="D135">
        <v>35608</v>
      </c>
      <c r="L135" s="8" t="s">
        <v>103</v>
      </c>
      <c r="M135">
        <v>55</v>
      </c>
      <c r="N135">
        <f t="shared" si="7"/>
        <v>5500</v>
      </c>
      <c r="O135" s="10">
        <f t="shared" si="8"/>
        <v>118790.49676025973</v>
      </c>
    </row>
    <row r="136" spans="2:15" x14ac:dyDescent="0.25">
      <c r="B136" s="8" t="s">
        <v>89</v>
      </c>
      <c r="C136">
        <v>9083</v>
      </c>
      <c r="D136">
        <v>47862</v>
      </c>
      <c r="L136" s="8" t="s">
        <v>104</v>
      </c>
      <c r="M136">
        <v>32</v>
      </c>
      <c r="N136">
        <f t="shared" si="7"/>
        <v>3200</v>
      </c>
      <c r="O136" s="10">
        <f t="shared" si="8"/>
        <v>69114.470842332928</v>
      </c>
    </row>
    <row r="137" spans="2:15" x14ac:dyDescent="0.25">
      <c r="B137" s="8" t="s">
        <v>90</v>
      </c>
      <c r="C137">
        <v>8745</v>
      </c>
      <c r="D137">
        <v>37974</v>
      </c>
      <c r="L137" s="8" t="s">
        <v>105</v>
      </c>
      <c r="M137">
        <v>59</v>
      </c>
      <c r="N137">
        <f t="shared" si="7"/>
        <v>5900</v>
      </c>
      <c r="O137" s="10">
        <f t="shared" si="8"/>
        <v>127429.80561555135</v>
      </c>
    </row>
    <row r="138" spans="2:15" x14ac:dyDescent="0.25">
      <c r="B138" s="8" t="s">
        <v>91</v>
      </c>
      <c r="C138">
        <v>11043</v>
      </c>
      <c r="D138">
        <v>30858</v>
      </c>
      <c r="L138" s="8" t="s">
        <v>106</v>
      </c>
      <c r="M138">
        <v>27</v>
      </c>
      <c r="N138">
        <f t="shared" si="7"/>
        <v>2700</v>
      </c>
      <c r="O138" s="10">
        <f t="shared" si="8"/>
        <v>58315.334773218412</v>
      </c>
    </row>
    <row r="139" spans="2:15" x14ac:dyDescent="0.25">
      <c r="B139" s="8" t="s">
        <v>92</v>
      </c>
      <c r="C139">
        <v>4647</v>
      </c>
      <c r="D139">
        <v>28353</v>
      </c>
      <c r="L139" s="8" t="s">
        <v>107</v>
      </c>
      <c r="M139">
        <v>25</v>
      </c>
      <c r="N139">
        <f t="shared" si="7"/>
        <v>2500</v>
      </c>
      <c r="O139" s="10">
        <f t="shared" si="8"/>
        <v>53995.680345572604</v>
      </c>
    </row>
    <row r="140" spans="2:15" x14ac:dyDescent="0.25">
      <c r="B140" s="8" t="s">
        <v>93</v>
      </c>
      <c r="C140">
        <v>8371</v>
      </c>
      <c r="D140">
        <v>27293</v>
      </c>
      <c r="F140" t="s">
        <v>118</v>
      </c>
      <c r="L140" s="8" t="s">
        <v>108</v>
      </c>
      <c r="M140">
        <v>18</v>
      </c>
      <c r="N140">
        <f t="shared" si="7"/>
        <v>1800</v>
      </c>
      <c r="O140" s="10">
        <f t="shared" si="8"/>
        <v>38876.889848812272</v>
      </c>
    </row>
    <row r="141" spans="2:15" x14ac:dyDescent="0.25">
      <c r="B141" s="8" t="s">
        <v>94</v>
      </c>
      <c r="C141">
        <v>2850</v>
      </c>
      <c r="D141">
        <v>29313</v>
      </c>
      <c r="E141">
        <v>50669</v>
      </c>
      <c r="F141">
        <v>5415</v>
      </c>
      <c r="L141" s="8" t="s">
        <v>109</v>
      </c>
      <c r="M141">
        <v>33</v>
      </c>
      <c r="N141">
        <f t="shared" si="7"/>
        <v>3300</v>
      </c>
      <c r="O141" s="10">
        <f t="shared" si="8"/>
        <v>71274.298056155836</v>
      </c>
    </row>
    <row r="142" spans="2:15" x14ac:dyDescent="0.25">
      <c r="B142" s="8" t="s">
        <v>95</v>
      </c>
      <c r="C142">
        <v>2316</v>
      </c>
      <c r="D142">
        <v>24593</v>
      </c>
      <c r="L142" s="8" t="s">
        <v>110</v>
      </c>
      <c r="M142">
        <v>24</v>
      </c>
      <c r="N142">
        <f t="shared" si="7"/>
        <v>2400</v>
      </c>
      <c r="O142" s="10">
        <f t="shared" si="8"/>
        <v>51835.853131749696</v>
      </c>
    </row>
    <row r="143" spans="2:15" x14ac:dyDescent="0.25">
      <c r="B143" s="8" t="s">
        <v>96</v>
      </c>
      <c r="C143">
        <v>2453</v>
      </c>
      <c r="D143">
        <v>29470</v>
      </c>
      <c r="L143" s="8" t="s">
        <v>111</v>
      </c>
      <c r="M143">
        <v>39</v>
      </c>
      <c r="N143">
        <f t="shared" si="7"/>
        <v>3900</v>
      </c>
      <c r="O143" s="10">
        <f t="shared" si="8"/>
        <v>84233.261339093267</v>
      </c>
    </row>
    <row r="144" spans="2:15" x14ac:dyDescent="0.25">
      <c r="B144" s="8" t="s">
        <v>97</v>
      </c>
      <c r="C144">
        <v>1438</v>
      </c>
      <c r="D144">
        <v>29787</v>
      </c>
      <c r="E144">
        <v>37807</v>
      </c>
      <c r="F144">
        <v>3499</v>
      </c>
    </row>
    <row r="145" spans="2:15" x14ac:dyDescent="0.25">
      <c r="B145" s="8" t="s">
        <v>98</v>
      </c>
      <c r="C145">
        <v>872</v>
      </c>
      <c r="D145">
        <v>22251</v>
      </c>
    </row>
    <row r="146" spans="2:15" x14ac:dyDescent="0.25">
      <c r="B146" s="8" t="s">
        <v>99</v>
      </c>
      <c r="C146">
        <v>503</v>
      </c>
      <c r="D146">
        <v>19893</v>
      </c>
      <c r="K146" t="s">
        <v>114</v>
      </c>
      <c r="L146" s="7" t="s">
        <v>113</v>
      </c>
      <c r="M146" t="s">
        <v>117</v>
      </c>
    </row>
    <row r="147" spans="2:15" x14ac:dyDescent="0.25">
      <c r="B147" s="8" t="s">
        <v>100</v>
      </c>
      <c r="C147">
        <v>99</v>
      </c>
      <c r="D147">
        <v>29443</v>
      </c>
      <c r="L147" s="8" t="s">
        <v>79</v>
      </c>
      <c r="M147">
        <v>323</v>
      </c>
      <c r="N147">
        <f>M147*100</f>
        <v>32300</v>
      </c>
      <c r="O147" s="10">
        <f>N147/$G$14</f>
        <v>697624.19006479799</v>
      </c>
    </row>
    <row r="148" spans="2:15" x14ac:dyDescent="0.25">
      <c r="B148" s="8" t="s">
        <v>101</v>
      </c>
      <c r="C148">
        <v>422</v>
      </c>
      <c r="D148">
        <v>19477</v>
      </c>
      <c r="L148" s="8" t="s">
        <v>80</v>
      </c>
      <c r="M148">
        <v>859</v>
      </c>
      <c r="N148">
        <f t="shared" ref="N148:N180" si="9">M148*100</f>
        <v>85900</v>
      </c>
      <c r="O148" s="10">
        <f t="shared" ref="O148:O180" si="10">N148/$G$14</f>
        <v>1855291.5766738746</v>
      </c>
    </row>
    <row r="149" spans="2:15" x14ac:dyDescent="0.25">
      <c r="B149" s="8" t="s">
        <v>102</v>
      </c>
      <c r="C149">
        <v>240</v>
      </c>
      <c r="D149">
        <v>16465</v>
      </c>
      <c r="L149" s="8" t="s">
        <v>81</v>
      </c>
      <c r="M149">
        <v>730</v>
      </c>
      <c r="N149">
        <f t="shared" si="9"/>
        <v>73000</v>
      </c>
      <c r="O149" s="10">
        <f t="shared" si="10"/>
        <v>1576673.8660907201</v>
      </c>
    </row>
    <row r="150" spans="2:15" x14ac:dyDescent="0.25">
      <c r="B150" s="8" t="s">
        <v>103</v>
      </c>
      <c r="C150">
        <v>55</v>
      </c>
      <c r="D150">
        <v>15553</v>
      </c>
      <c r="L150" s="8" t="s">
        <v>82</v>
      </c>
      <c r="M150">
        <v>557</v>
      </c>
      <c r="N150">
        <f t="shared" si="9"/>
        <v>55700</v>
      </c>
      <c r="O150" s="10">
        <f t="shared" si="10"/>
        <v>1203023.7580993576</v>
      </c>
    </row>
    <row r="151" spans="2:15" x14ac:dyDescent="0.25">
      <c r="B151" s="8" t="s">
        <v>104</v>
      </c>
      <c r="C151">
        <v>32</v>
      </c>
      <c r="D151">
        <v>13394</v>
      </c>
      <c r="L151" s="8" t="s">
        <v>83</v>
      </c>
      <c r="M151">
        <v>1788</v>
      </c>
      <c r="N151">
        <f t="shared" si="9"/>
        <v>178800</v>
      </c>
      <c r="O151" s="10">
        <f t="shared" si="10"/>
        <v>3861771.0583153525</v>
      </c>
    </row>
    <row r="152" spans="2:15" x14ac:dyDescent="0.25">
      <c r="B152" s="8" t="s">
        <v>105</v>
      </c>
      <c r="C152">
        <v>59</v>
      </c>
      <c r="D152">
        <v>15570</v>
      </c>
      <c r="L152" s="8" t="s">
        <v>84</v>
      </c>
      <c r="O152" s="10"/>
    </row>
    <row r="153" spans="2:15" x14ac:dyDescent="0.25">
      <c r="B153" s="8" t="s">
        <v>106</v>
      </c>
      <c r="C153">
        <v>27</v>
      </c>
      <c r="D153">
        <v>15368</v>
      </c>
      <c r="L153" s="8" t="s">
        <v>85</v>
      </c>
      <c r="M153">
        <v>1527</v>
      </c>
      <c r="N153">
        <f t="shared" si="9"/>
        <v>152700</v>
      </c>
      <c r="O153" s="10">
        <f t="shared" si="10"/>
        <v>3298056.1555075748</v>
      </c>
    </row>
    <row r="154" spans="2:15" x14ac:dyDescent="0.25">
      <c r="B154" s="8" t="s">
        <v>107</v>
      </c>
      <c r="C154">
        <v>25</v>
      </c>
      <c r="D154">
        <v>10729</v>
      </c>
      <c r="L154" s="8" t="s">
        <v>86</v>
      </c>
      <c r="M154">
        <v>23411</v>
      </c>
      <c r="N154">
        <f t="shared" si="9"/>
        <v>2341100</v>
      </c>
      <c r="O154" s="10">
        <f t="shared" si="10"/>
        <v>50563714.902808011</v>
      </c>
    </row>
    <row r="155" spans="2:15" x14ac:dyDescent="0.25">
      <c r="B155" s="8" t="s">
        <v>108</v>
      </c>
      <c r="C155">
        <v>18</v>
      </c>
      <c r="D155">
        <v>10408</v>
      </c>
      <c r="L155" s="8" t="s">
        <v>87</v>
      </c>
      <c r="M155">
        <v>29863</v>
      </c>
      <c r="N155">
        <f t="shared" si="9"/>
        <v>2986300</v>
      </c>
      <c r="O155" s="10">
        <f t="shared" si="10"/>
        <v>64498920.086393386</v>
      </c>
    </row>
    <row r="156" spans="2:15" x14ac:dyDescent="0.25">
      <c r="B156" s="8" t="s">
        <v>109</v>
      </c>
      <c r="C156">
        <v>33</v>
      </c>
      <c r="D156">
        <v>9921</v>
      </c>
      <c r="L156" s="8" t="s">
        <v>88</v>
      </c>
      <c r="M156">
        <v>30195</v>
      </c>
      <c r="N156">
        <f t="shared" si="9"/>
        <v>3019500</v>
      </c>
      <c r="O156" s="10">
        <f t="shared" si="10"/>
        <v>65215982.721382588</v>
      </c>
    </row>
    <row r="157" spans="2:15" x14ac:dyDescent="0.25">
      <c r="B157" s="8" t="s">
        <v>110</v>
      </c>
      <c r="C157">
        <v>24</v>
      </c>
      <c r="D157">
        <v>12225</v>
      </c>
      <c r="L157" s="8" t="s">
        <v>89</v>
      </c>
      <c r="M157">
        <v>35608</v>
      </c>
      <c r="N157">
        <f t="shared" si="9"/>
        <v>3560800</v>
      </c>
      <c r="O157" s="10">
        <f t="shared" si="10"/>
        <v>76907127.429805964</v>
      </c>
    </row>
    <row r="158" spans="2:15" x14ac:dyDescent="0.25">
      <c r="B158" s="8" t="s">
        <v>111</v>
      </c>
      <c r="C158">
        <v>39</v>
      </c>
      <c r="D158">
        <v>10265</v>
      </c>
      <c r="L158" s="8" t="s">
        <v>90</v>
      </c>
      <c r="M158">
        <v>47862</v>
      </c>
      <c r="N158">
        <f t="shared" si="9"/>
        <v>4786200</v>
      </c>
      <c r="O158" s="10">
        <f t="shared" si="10"/>
        <v>103373650.10799184</v>
      </c>
    </row>
    <row r="159" spans="2:15" x14ac:dyDescent="0.25">
      <c r="L159" s="8" t="s">
        <v>91</v>
      </c>
      <c r="M159">
        <v>37974</v>
      </c>
      <c r="N159">
        <f t="shared" si="9"/>
        <v>3797400</v>
      </c>
      <c r="O159" s="10">
        <f t="shared" si="10"/>
        <v>82017278.617710963</v>
      </c>
    </row>
    <row r="160" spans="2:15" x14ac:dyDescent="0.25">
      <c r="L160" s="8" t="s">
        <v>92</v>
      </c>
      <c r="M160">
        <v>30858</v>
      </c>
      <c r="N160">
        <f t="shared" si="9"/>
        <v>3085800</v>
      </c>
      <c r="O160" s="10">
        <f t="shared" si="10"/>
        <v>66647948.164147176</v>
      </c>
    </row>
    <row r="161" spans="12:15" x14ac:dyDescent="0.25">
      <c r="L161" s="8" t="s">
        <v>93</v>
      </c>
      <c r="M161">
        <v>28353</v>
      </c>
      <c r="N161">
        <f t="shared" si="9"/>
        <v>2835300</v>
      </c>
      <c r="O161" s="10">
        <f t="shared" si="10"/>
        <v>61237580.993520804</v>
      </c>
    </row>
    <row r="162" spans="12:15" x14ac:dyDescent="0.25">
      <c r="L162" s="8" t="s">
        <v>94</v>
      </c>
      <c r="M162">
        <v>27293</v>
      </c>
      <c r="N162">
        <f t="shared" si="9"/>
        <v>2729300</v>
      </c>
      <c r="O162" s="10">
        <f t="shared" si="10"/>
        <v>58948164.146868527</v>
      </c>
    </row>
    <row r="163" spans="12:15" x14ac:dyDescent="0.25">
      <c r="L163" s="8" t="s">
        <v>95</v>
      </c>
      <c r="M163">
        <v>29313</v>
      </c>
      <c r="N163">
        <f t="shared" si="9"/>
        <v>2931300</v>
      </c>
      <c r="O163" s="10">
        <f t="shared" si="10"/>
        <v>63311015.11879079</v>
      </c>
    </row>
    <row r="164" spans="12:15" x14ac:dyDescent="0.25">
      <c r="L164" s="8" t="s">
        <v>96</v>
      </c>
      <c r="M164">
        <v>24593</v>
      </c>
      <c r="N164">
        <f t="shared" si="9"/>
        <v>2459300</v>
      </c>
      <c r="O164" s="10">
        <f t="shared" si="10"/>
        <v>53116630.669546679</v>
      </c>
    </row>
    <row r="165" spans="12:15" x14ac:dyDescent="0.25">
      <c r="L165" s="8" t="s">
        <v>97</v>
      </c>
      <c r="M165">
        <v>29470</v>
      </c>
      <c r="N165">
        <f t="shared" si="9"/>
        <v>2947000</v>
      </c>
      <c r="O165" s="10">
        <f t="shared" si="10"/>
        <v>63650107.991360985</v>
      </c>
    </row>
    <row r="166" spans="12:15" x14ac:dyDescent="0.25">
      <c r="L166" s="8" t="s">
        <v>98</v>
      </c>
      <c r="M166">
        <v>29787</v>
      </c>
      <c r="N166">
        <f t="shared" si="9"/>
        <v>2978700</v>
      </c>
      <c r="O166" s="10">
        <f t="shared" si="10"/>
        <v>64334773.218142845</v>
      </c>
    </row>
    <row r="167" spans="12:15" x14ac:dyDescent="0.25">
      <c r="L167" s="8" t="s">
        <v>99</v>
      </c>
      <c r="M167">
        <v>22251</v>
      </c>
      <c r="N167">
        <f t="shared" si="9"/>
        <v>2225100</v>
      </c>
      <c r="O167" s="10">
        <f t="shared" si="10"/>
        <v>48058315.334773444</v>
      </c>
    </row>
    <row r="168" spans="12:15" x14ac:dyDescent="0.25">
      <c r="L168" s="8" t="s">
        <v>100</v>
      </c>
      <c r="M168">
        <v>19893</v>
      </c>
      <c r="N168">
        <f t="shared" si="9"/>
        <v>1989300</v>
      </c>
      <c r="O168" s="10">
        <f t="shared" si="10"/>
        <v>42965442.764579035</v>
      </c>
    </row>
    <row r="169" spans="12:15" x14ac:dyDescent="0.25">
      <c r="L169" s="8" t="s">
        <v>101</v>
      </c>
      <c r="M169">
        <v>29443</v>
      </c>
      <c r="N169">
        <f t="shared" si="9"/>
        <v>2944300</v>
      </c>
      <c r="O169" s="10">
        <f t="shared" si="10"/>
        <v>63591792.656587765</v>
      </c>
    </row>
    <row r="170" spans="12:15" x14ac:dyDescent="0.25">
      <c r="L170" s="8" t="s">
        <v>102</v>
      </c>
      <c r="M170">
        <v>19477</v>
      </c>
      <c r="N170">
        <f t="shared" si="9"/>
        <v>1947700</v>
      </c>
      <c r="O170" s="10">
        <f t="shared" si="10"/>
        <v>42066954.643628702</v>
      </c>
    </row>
    <row r="171" spans="12:15" x14ac:dyDescent="0.25">
      <c r="L171" s="8" t="s">
        <v>103</v>
      </c>
      <c r="M171">
        <v>16465</v>
      </c>
      <c r="N171">
        <f t="shared" si="9"/>
        <v>1646500</v>
      </c>
      <c r="O171" s="10">
        <f t="shared" si="10"/>
        <v>35561555.07559412</v>
      </c>
    </row>
    <row r="172" spans="12:15" x14ac:dyDescent="0.25">
      <c r="L172" s="8" t="s">
        <v>104</v>
      </c>
      <c r="M172">
        <v>15553</v>
      </c>
      <c r="N172">
        <f t="shared" si="9"/>
        <v>1555300</v>
      </c>
      <c r="O172" s="10">
        <f t="shared" si="10"/>
        <v>33591792.656587631</v>
      </c>
    </row>
    <row r="173" spans="12:15" x14ac:dyDescent="0.25">
      <c r="L173" s="8" t="s">
        <v>105</v>
      </c>
      <c r="M173">
        <v>13394</v>
      </c>
      <c r="N173">
        <f t="shared" si="9"/>
        <v>1339400</v>
      </c>
      <c r="O173" s="10">
        <f t="shared" si="10"/>
        <v>28928725.701943979</v>
      </c>
    </row>
    <row r="174" spans="12:15" x14ac:dyDescent="0.25">
      <c r="L174" s="8" t="s">
        <v>106</v>
      </c>
      <c r="M174">
        <v>15570</v>
      </c>
      <c r="N174">
        <f t="shared" si="9"/>
        <v>1557000</v>
      </c>
      <c r="O174" s="10">
        <f t="shared" si="10"/>
        <v>33628509.71922262</v>
      </c>
    </row>
    <row r="175" spans="12:15" x14ac:dyDescent="0.25">
      <c r="L175" s="8" t="s">
        <v>107</v>
      </c>
      <c r="M175">
        <v>15368</v>
      </c>
      <c r="N175">
        <f t="shared" si="9"/>
        <v>1536800</v>
      </c>
      <c r="O175" s="10">
        <f t="shared" si="10"/>
        <v>33192224.622030392</v>
      </c>
    </row>
    <row r="176" spans="12:15" x14ac:dyDescent="0.25">
      <c r="L176" s="8" t="s">
        <v>108</v>
      </c>
      <c r="M176">
        <v>10729</v>
      </c>
      <c r="N176">
        <f t="shared" si="9"/>
        <v>1072900</v>
      </c>
      <c r="O176" s="10">
        <f t="shared" si="10"/>
        <v>23172786.177105937</v>
      </c>
    </row>
    <row r="177" spans="12:15" x14ac:dyDescent="0.25">
      <c r="L177" s="8" t="s">
        <v>109</v>
      </c>
      <c r="M177">
        <v>10408</v>
      </c>
      <c r="N177">
        <f t="shared" si="9"/>
        <v>1040800</v>
      </c>
      <c r="O177" s="10">
        <f t="shared" si="10"/>
        <v>22479481.641468786</v>
      </c>
    </row>
    <row r="178" spans="12:15" x14ac:dyDescent="0.25">
      <c r="L178" s="8" t="s">
        <v>110</v>
      </c>
      <c r="M178">
        <v>9921</v>
      </c>
      <c r="N178">
        <f t="shared" si="9"/>
        <v>992100</v>
      </c>
      <c r="O178" s="10">
        <f t="shared" si="10"/>
        <v>21427645.788337033</v>
      </c>
    </row>
    <row r="179" spans="12:15" x14ac:dyDescent="0.25">
      <c r="L179" s="8" t="s">
        <v>111</v>
      </c>
      <c r="M179">
        <v>12225</v>
      </c>
      <c r="N179">
        <f t="shared" si="9"/>
        <v>1222500</v>
      </c>
      <c r="O179" s="10">
        <f t="shared" si="10"/>
        <v>26403887.688985005</v>
      </c>
    </row>
    <row r="180" spans="12:15" x14ac:dyDescent="0.25">
      <c r="M180">
        <v>10265</v>
      </c>
      <c r="N180">
        <f t="shared" si="9"/>
        <v>1026500</v>
      </c>
      <c r="O180" s="10">
        <f t="shared" si="10"/>
        <v>22170626.34989211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workbookViewId="0"/>
  </sheetViews>
  <sheetFormatPr defaultRowHeight="15" x14ac:dyDescent="0.25"/>
  <sheetData>
    <row r="1" spans="1:14" x14ac:dyDescent="0.25">
      <c r="A1" t="s">
        <v>138</v>
      </c>
      <c r="D1" t="s">
        <v>0</v>
      </c>
      <c r="E1" t="s">
        <v>1</v>
      </c>
      <c r="G1" t="s">
        <v>2</v>
      </c>
      <c r="J1" t="s">
        <v>119</v>
      </c>
      <c r="K1" t="s">
        <v>121</v>
      </c>
      <c r="L1" t="s">
        <v>122</v>
      </c>
    </row>
    <row r="2" spans="1:14" x14ac:dyDescent="0.25">
      <c r="D2">
        <v>3.8414999999999999</v>
      </c>
      <c r="E2">
        <v>3.8008000000000002</v>
      </c>
      <c r="F2">
        <f>D2-E2</f>
        <v>4.0699999999999736E-2</v>
      </c>
      <c r="G2">
        <f>AVERAGE(F2:F3)</f>
        <v>4.3399999999999883E-2</v>
      </c>
      <c r="J2">
        <v>20086</v>
      </c>
      <c r="K2">
        <f>J2*100</f>
        <v>2008600</v>
      </c>
      <c r="L2" s="10">
        <f>K2/$G$2</f>
        <v>46281105.990783535</v>
      </c>
      <c r="M2" s="10">
        <v>10000000</v>
      </c>
      <c r="N2" s="10">
        <f>L2/M2</f>
        <v>4.6281105990783535</v>
      </c>
    </row>
    <row r="3" spans="1:14" x14ac:dyDescent="0.25">
      <c r="D3">
        <v>3.8462000000000001</v>
      </c>
      <c r="E3">
        <v>3.8001</v>
      </c>
      <c r="F3">
        <f>D3-E3</f>
        <v>4.610000000000003E-2</v>
      </c>
      <c r="J3">
        <v>28192</v>
      </c>
      <c r="K3">
        <f>J3*100</f>
        <v>2819200</v>
      </c>
      <c r="L3" s="10">
        <f>K3/$G$2</f>
        <v>64958525.345622294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179"/>
  <sheetViews>
    <sheetView workbookViewId="0"/>
  </sheetViews>
  <sheetFormatPr defaultRowHeight="15" x14ac:dyDescent="0.25"/>
  <cols>
    <col min="2" max="2" width="21.85546875" customWidth="1"/>
    <col min="3" max="3" width="17.5703125" customWidth="1"/>
    <col min="4" max="4" width="10.7109375" style="10" customWidth="1"/>
    <col min="8" max="8" width="17.85546875" customWidth="1"/>
  </cols>
  <sheetData>
    <row r="1" spans="2:29" x14ac:dyDescent="0.25">
      <c r="C1" t="s">
        <v>120</v>
      </c>
      <c r="D1" s="10" t="s">
        <v>122</v>
      </c>
      <c r="I1" t="s">
        <v>123</v>
      </c>
      <c r="J1" t="s">
        <v>123</v>
      </c>
      <c r="K1" t="s">
        <v>123</v>
      </c>
      <c r="L1" t="s">
        <v>124</v>
      </c>
      <c r="M1" t="s">
        <v>124</v>
      </c>
      <c r="N1" t="s">
        <v>125</v>
      </c>
      <c r="O1" t="s">
        <v>125</v>
      </c>
      <c r="P1" t="s">
        <v>125</v>
      </c>
      <c r="Q1" t="s">
        <v>126</v>
      </c>
      <c r="R1" t="s">
        <v>127</v>
      </c>
      <c r="S1" t="s">
        <v>128</v>
      </c>
      <c r="T1" t="s">
        <v>129</v>
      </c>
      <c r="U1" t="s">
        <v>130</v>
      </c>
      <c r="V1" t="s">
        <v>130</v>
      </c>
      <c r="W1" t="s">
        <v>131</v>
      </c>
      <c r="X1" t="s">
        <v>131</v>
      </c>
      <c r="Y1" t="s">
        <v>131</v>
      </c>
      <c r="Z1" t="s">
        <v>131</v>
      </c>
      <c r="AA1" t="s">
        <v>132</v>
      </c>
      <c r="AB1" t="s">
        <v>132</v>
      </c>
      <c r="AC1" t="s">
        <v>133</v>
      </c>
    </row>
    <row r="2" spans="2:29" x14ac:dyDescent="0.25">
      <c r="B2" t="s">
        <v>10</v>
      </c>
      <c r="C2" t="s">
        <v>112</v>
      </c>
      <c r="D2" s="10">
        <v>380274.5297407239</v>
      </c>
      <c r="H2" t="s">
        <v>134</v>
      </c>
    </row>
    <row r="3" spans="2:29" x14ac:dyDescent="0.25">
      <c r="C3" s="5" t="s">
        <v>11</v>
      </c>
      <c r="D3" s="10">
        <v>300965.93797661568</v>
      </c>
      <c r="H3" t="s">
        <v>135</v>
      </c>
      <c r="I3" s="1">
        <v>0</v>
      </c>
      <c r="J3">
        <v>0.63263888889196096</v>
      </c>
      <c r="K3" s="1">
        <v>1.671527777776646</v>
      </c>
      <c r="L3">
        <v>2.6319444444452529</v>
      </c>
      <c r="M3" s="1">
        <v>3.6777777777824667</v>
      </c>
      <c r="N3">
        <v>6.5333333333328483</v>
      </c>
      <c r="O3">
        <v>7.5430555555576575</v>
      </c>
      <c r="P3" s="1">
        <v>8.7312500000043656</v>
      </c>
      <c r="Q3" s="1">
        <v>10.697222222224809</v>
      </c>
      <c r="R3" s="1">
        <v>11.598611111112405</v>
      </c>
      <c r="S3" s="1">
        <v>12.579166666670062</v>
      </c>
      <c r="T3" s="1">
        <v>13.64375000000291</v>
      </c>
      <c r="U3">
        <v>14.595833333332848</v>
      </c>
      <c r="V3" s="1">
        <v>15.670833333337214</v>
      </c>
      <c r="W3">
        <v>16.625</v>
      </c>
      <c r="X3">
        <v>17.593055555560568</v>
      </c>
      <c r="Y3">
        <v>18.718055555560568</v>
      </c>
      <c r="Z3" s="1">
        <v>20.580555555556202</v>
      </c>
      <c r="AA3">
        <v>23.785416666665697</v>
      </c>
      <c r="AB3" s="1">
        <v>24.672222222223354</v>
      </c>
      <c r="AC3" s="1">
        <v>29.629166666665697</v>
      </c>
    </row>
    <row r="4" spans="2:29" x14ac:dyDescent="0.25">
      <c r="C4" s="5" t="s">
        <v>12</v>
      </c>
      <c r="D4" s="10">
        <v>211489.57803762183</v>
      </c>
      <c r="G4" t="s">
        <v>7</v>
      </c>
      <c r="H4" t="s">
        <v>10</v>
      </c>
      <c r="I4" s="10">
        <v>380274.5297407239</v>
      </c>
      <c r="K4" s="10">
        <f>AVERAGE(D3:D5)</f>
        <v>1058125.741399768</v>
      </c>
      <c r="M4" s="10">
        <f>AVERAGE(D6:D8)</f>
        <v>3435349.9406880368</v>
      </c>
      <c r="P4" s="10">
        <f>AVERAGE(D9:D11)</f>
        <v>37058125.741399951</v>
      </c>
      <c r="Q4" s="10">
        <f>AVERAGE(D12:D14)</f>
        <v>94478224.029825941</v>
      </c>
      <c r="R4" s="10">
        <f>AVERAGE(D15:D17)</f>
        <v>105307574.98729084</v>
      </c>
      <c r="S4" s="10">
        <f>AVERAGE(D18:D20)</f>
        <v>134785290.62870768</v>
      </c>
      <c r="T4" s="10">
        <f>AVERAGE(D21:D23)</f>
        <v>124308422.30130552</v>
      </c>
      <c r="V4" s="10">
        <f>AVERAGE(D24:D26)</f>
        <v>118102694.45856695</v>
      </c>
      <c r="Z4" s="10">
        <f>AVERAGE(D27:D29)</f>
        <v>66310794.78054601</v>
      </c>
      <c r="AB4" s="10">
        <f>AVERAGE(D30:D32)</f>
        <v>8420945.6024403069</v>
      </c>
      <c r="AC4" s="10">
        <f>AVERAGE(D33:D35)</f>
        <v>2417895.2719878112</v>
      </c>
    </row>
    <row r="5" spans="2:29" x14ac:dyDescent="0.25">
      <c r="C5" s="5" t="s">
        <v>13</v>
      </c>
      <c r="D5" s="10">
        <v>2661921.7081850669</v>
      </c>
      <c r="G5" t="s">
        <v>6</v>
      </c>
      <c r="H5" t="s">
        <v>44</v>
      </c>
      <c r="I5" s="10">
        <v>4915572.2326454194</v>
      </c>
      <c r="K5" s="10">
        <f>AVERAGE(D39:D41)</f>
        <v>25778611.63227025</v>
      </c>
      <c r="M5" s="10">
        <f>AVERAGE(D42:D44)</f>
        <v>28045861.997081596</v>
      </c>
      <c r="P5" s="10">
        <f>AVERAGE(D45:D47)</f>
        <v>20799666.458203111</v>
      </c>
      <c r="Q5" s="10">
        <f>AVERAGE(D48:D50)</f>
        <v>10817594.329789486</v>
      </c>
      <c r="R5" s="10">
        <f>AVERAGE(D51:D53)</f>
        <v>9241609.3391703442</v>
      </c>
      <c r="S5" s="10">
        <f>AVERAGE(D54:D56)</f>
        <v>21527621.430060524</v>
      </c>
      <c r="T5" s="10">
        <f>AVERAGE(D57:D59)</f>
        <v>16491140.296018397</v>
      </c>
      <c r="V5" s="10">
        <f>AVERAGE(D60:D62)</f>
        <v>11046904.315197034</v>
      </c>
      <c r="Z5" s="10">
        <f>AVERAGE(D63:D65)</f>
        <v>2536585.3658536668</v>
      </c>
      <c r="AB5" s="10">
        <f>AVERAGE(D66:D68)</f>
        <v>2250573.2749635256</v>
      </c>
      <c r="AC5" s="10">
        <f>AVERAGE(D69:D71)</f>
        <v>2146341.4634146406</v>
      </c>
    </row>
    <row r="6" spans="2:29" x14ac:dyDescent="0.25">
      <c r="C6" s="5" t="s">
        <v>14</v>
      </c>
      <c r="D6" s="10">
        <v>3111337.0615150137</v>
      </c>
      <c r="G6" t="s">
        <v>8</v>
      </c>
      <c r="H6" t="s">
        <v>137</v>
      </c>
      <c r="I6" s="10">
        <v>941045.60622914718</v>
      </c>
      <c r="K6" s="10">
        <f>AVERAGE(D75:D77)</f>
        <v>2057842.0467185844</v>
      </c>
      <c r="M6" s="10">
        <f>AVERAGE(D78:D80)</f>
        <v>4143121.9873934165</v>
      </c>
      <c r="P6" s="10">
        <f>AVERAGE(D81:D83)</f>
        <v>66984797.923619099</v>
      </c>
      <c r="Q6" s="10">
        <f>AVERAGE(D84:D86)</f>
        <v>100253615.12792031</v>
      </c>
      <c r="R6" s="10">
        <f>AVERAGE(D87:D89)</f>
        <v>76500556.173526451</v>
      </c>
      <c r="S6" s="10">
        <f>AVERAGE(D90:D92)</f>
        <v>73284390.063033283</v>
      </c>
      <c r="T6" s="10">
        <f>AVERAGE(D93:D95)</f>
        <v>65794586.577679157</v>
      </c>
      <c r="V6" s="10">
        <f>AVERAGE(D96:D98)</f>
        <v>54761586.948461473</v>
      </c>
      <c r="Z6" s="10">
        <f>AVERAGE(D99:D101)</f>
        <v>33712272.895810299</v>
      </c>
      <c r="AB6" s="10">
        <f>AVERAGE(D102:D104)</f>
        <v>22413051.538746845</v>
      </c>
      <c r="AC6" s="10">
        <f>AVERAGE(D105:D107)</f>
        <v>17816833.518724579</v>
      </c>
    </row>
    <row r="7" spans="2:29" x14ac:dyDescent="0.25">
      <c r="C7" s="5" t="s">
        <v>15</v>
      </c>
      <c r="D7" s="10">
        <v>3548551.0930350972</v>
      </c>
      <c r="H7" t="s">
        <v>114</v>
      </c>
      <c r="I7" s="10">
        <v>3684665.2267818744</v>
      </c>
      <c r="K7" s="10">
        <f>AVERAGE(D111:D113)</f>
        <v>14226061.915046861</v>
      </c>
      <c r="M7" s="10">
        <f>AVERAGE(D114:D116)</f>
        <v>27890568.754499767</v>
      </c>
      <c r="P7" s="10">
        <f>AVERAGE(D117:D119)</f>
        <v>17074874.010079272</v>
      </c>
      <c r="Q7" s="10">
        <f>AVERAGE(D120:D122)</f>
        <v>19376529.877609879</v>
      </c>
      <c r="R7" s="10">
        <f>AVERAGE(D123:D125)</f>
        <v>17322534.197264299</v>
      </c>
      <c r="S7" s="10">
        <f>AVERAGE(D126:D128)</f>
        <v>5485241.1807055688</v>
      </c>
      <c r="T7" s="10">
        <f>AVERAGE(D129:D131)</f>
        <v>2025197.9841612766</v>
      </c>
      <c r="V7" s="10">
        <f>AVERAGE(D132:D134)</f>
        <v>547876.16990641004</v>
      </c>
      <c r="Z7" s="10">
        <f>AVERAGE(D135:D137)</f>
        <v>105111.59107271467</v>
      </c>
      <c r="AB7" s="10">
        <f>AVERAGE(D138:D140)</f>
        <v>50395.968322534434</v>
      </c>
      <c r="AC7" s="10">
        <f>AVERAGE(D141:D143)</f>
        <v>69114.470842332928</v>
      </c>
    </row>
    <row r="8" spans="2:29" x14ac:dyDescent="0.25">
      <c r="C8" s="5" t="s">
        <v>16</v>
      </c>
      <c r="D8" s="10">
        <v>3646161.6675139996</v>
      </c>
      <c r="H8" t="s">
        <v>136</v>
      </c>
      <c r="I8" s="10">
        <v>697624.19006479799</v>
      </c>
      <c r="K8" s="10">
        <f>AVERAGE(D147:D149)</f>
        <v>1544996.4002879839</v>
      </c>
      <c r="M8" s="10">
        <f>AVERAGE(D150:D152)</f>
        <v>3579913.6069114637</v>
      </c>
      <c r="P8" s="10">
        <f>AVERAGE(D153:D155)</f>
        <v>60092872.570194662</v>
      </c>
      <c r="Q8" s="10">
        <f>AVERAGE(D156:D158)</f>
        <v>87432685.385169581</v>
      </c>
      <c r="R8" s="10">
        <f>AVERAGE(D159:D161)</f>
        <v>62277897.768178843</v>
      </c>
      <c r="S8" s="10">
        <f>AVERAGE(D162:D164)</f>
        <v>60025917.926566154</v>
      </c>
      <c r="T8" s="10">
        <f>AVERAGE(D165:D167)</f>
        <v>51786177.105831772</v>
      </c>
      <c r="V8" s="10">
        <f>AVERAGE(D168:D170)</f>
        <v>47073434.125270195</v>
      </c>
      <c r="Z8" s="10">
        <f>AVERAGE(D171:D173)</f>
        <v>32049676.025918078</v>
      </c>
      <c r="AB8" s="10">
        <f>AVERAGE(D174:D176)</f>
        <v>26281497.480201703</v>
      </c>
      <c r="AC8" s="10">
        <f>AVERAGE(D177:D179)</f>
        <v>23334053.275738049</v>
      </c>
    </row>
    <row r="9" spans="2:29" x14ac:dyDescent="0.25">
      <c r="C9" s="5" t="s">
        <v>17</v>
      </c>
      <c r="D9" s="10">
        <v>31446873.411286384</v>
      </c>
    </row>
    <row r="10" spans="2:29" x14ac:dyDescent="0.25">
      <c r="C10" s="5" t="s">
        <v>18</v>
      </c>
      <c r="D10" s="10">
        <v>36394509.405185752</v>
      </c>
    </row>
    <row r="11" spans="2:29" x14ac:dyDescent="0.25">
      <c r="C11" s="5" t="s">
        <v>19</v>
      </c>
      <c r="D11" s="10">
        <v>43332994.407727726</v>
      </c>
    </row>
    <row r="12" spans="2:29" x14ac:dyDescent="0.25">
      <c r="C12" s="5" t="s">
        <v>20</v>
      </c>
      <c r="D12" s="10">
        <v>114517539.40010227</v>
      </c>
      <c r="H12" t="s">
        <v>135</v>
      </c>
      <c r="I12" s="1">
        <v>0</v>
      </c>
      <c r="J12">
        <v>0.63263888889196096</v>
      </c>
      <c r="K12" s="1">
        <v>1.671527777776646</v>
      </c>
      <c r="L12">
        <v>2.6319444444452529</v>
      </c>
      <c r="M12" s="1">
        <v>3.6777777777824667</v>
      </c>
      <c r="N12">
        <v>6.5333333333328483</v>
      </c>
      <c r="O12">
        <v>7.5430555555576575</v>
      </c>
      <c r="P12" s="1">
        <v>8.7312500000043656</v>
      </c>
      <c r="Q12" s="1">
        <v>10.697222222224809</v>
      </c>
      <c r="R12" s="1">
        <v>11.598611111112405</v>
      </c>
      <c r="S12" s="1">
        <v>12.579166666670062</v>
      </c>
      <c r="T12" s="1">
        <v>13.64375000000291</v>
      </c>
      <c r="U12">
        <v>14.595833333332848</v>
      </c>
      <c r="V12" s="1">
        <v>15.670833333337214</v>
      </c>
      <c r="W12">
        <v>16.625</v>
      </c>
      <c r="X12">
        <v>17.593055555560568</v>
      </c>
      <c r="Y12">
        <v>18.718055555560568</v>
      </c>
      <c r="Z12" s="1">
        <v>20.580555555556202</v>
      </c>
      <c r="AA12">
        <v>23.785416666665697</v>
      </c>
      <c r="AB12" s="1">
        <v>24.672222222223354</v>
      </c>
      <c r="AC12" s="1">
        <v>29.629166666665697</v>
      </c>
    </row>
    <row r="13" spans="2:29" x14ac:dyDescent="0.25">
      <c r="C13" s="5" t="s">
        <v>21</v>
      </c>
      <c r="D13" s="10">
        <v>90092526.690391928</v>
      </c>
      <c r="H13" t="s">
        <v>10</v>
      </c>
      <c r="K13" s="10">
        <f>STDEV(D3:D5)</f>
        <v>1389648.3843240982</v>
      </c>
      <c r="M13" s="10"/>
    </row>
    <row r="14" spans="2:29" x14ac:dyDescent="0.25">
      <c r="C14" s="5" t="s">
        <v>22</v>
      </c>
      <c r="D14" s="10">
        <v>78824605.998983636</v>
      </c>
      <c r="H14" t="s">
        <v>44</v>
      </c>
      <c r="K14" s="10"/>
    </row>
    <row r="15" spans="2:29" x14ac:dyDescent="0.25">
      <c r="C15" s="5" t="s">
        <v>23</v>
      </c>
      <c r="D15" s="10">
        <v>107770208.43924814</v>
      </c>
      <c r="H15" t="s">
        <v>137</v>
      </c>
      <c r="K15" s="10"/>
    </row>
    <row r="16" spans="2:29" x14ac:dyDescent="0.25">
      <c r="C16" s="5" t="s">
        <v>24</v>
      </c>
      <c r="D16" s="10">
        <v>100302999.49161211</v>
      </c>
      <c r="H16" t="s">
        <v>114</v>
      </c>
      <c r="K16" s="10"/>
    </row>
    <row r="17" spans="3:11" x14ac:dyDescent="0.25">
      <c r="C17" s="5" t="s">
        <v>25</v>
      </c>
      <c r="D17" s="10">
        <v>107849517.03101225</v>
      </c>
      <c r="H17" t="s">
        <v>136</v>
      </c>
      <c r="K17" s="10"/>
    </row>
    <row r="18" spans="3:11" x14ac:dyDescent="0.25">
      <c r="C18" s="5" t="s">
        <v>26</v>
      </c>
      <c r="D18" s="10">
        <v>142871377.73258844</v>
      </c>
    </row>
    <row r="19" spans="3:11" x14ac:dyDescent="0.25">
      <c r="C19" s="5" t="s">
        <v>27</v>
      </c>
      <c r="D19" s="10">
        <v>132540925.26690459</v>
      </c>
    </row>
    <row r="20" spans="3:11" x14ac:dyDescent="0.25">
      <c r="C20" s="5" t="s">
        <v>28</v>
      </c>
      <c r="D20" s="10">
        <v>128943568.88663004</v>
      </c>
    </row>
    <row r="21" spans="3:11" x14ac:dyDescent="0.25">
      <c r="C21" s="5" t="s">
        <v>29</v>
      </c>
      <c r="D21" s="10">
        <v>121659379.76614197</v>
      </c>
    </row>
    <row r="22" spans="3:11" x14ac:dyDescent="0.25">
      <c r="C22" s="5" t="s">
        <v>30</v>
      </c>
      <c r="D22" s="10">
        <v>128679206.91408302</v>
      </c>
    </row>
    <row r="23" spans="3:11" x14ac:dyDescent="0.25">
      <c r="C23" s="5" t="s">
        <v>31</v>
      </c>
      <c r="D23" s="10">
        <v>122586680.22369154</v>
      </c>
    </row>
    <row r="24" spans="3:11" x14ac:dyDescent="0.25">
      <c r="C24" s="5" t="s">
        <v>32</v>
      </c>
      <c r="D24" s="10">
        <v>117338078.29181555</v>
      </c>
    </row>
    <row r="25" spans="3:11" x14ac:dyDescent="0.25">
      <c r="C25" s="5" t="s">
        <v>33</v>
      </c>
      <c r="D25" s="10">
        <v>116203355.36349832</v>
      </c>
    </row>
    <row r="26" spans="3:11" x14ac:dyDescent="0.25">
      <c r="C26" s="5" t="s">
        <v>34</v>
      </c>
      <c r="D26" s="10">
        <v>120766649.720387</v>
      </c>
    </row>
    <row r="27" spans="3:11" x14ac:dyDescent="0.25">
      <c r="C27" s="5" t="s">
        <v>35</v>
      </c>
      <c r="D27" s="10">
        <v>64058973.055414669</v>
      </c>
    </row>
    <row r="28" spans="3:11" x14ac:dyDescent="0.25">
      <c r="C28" s="5" t="s">
        <v>36</v>
      </c>
      <c r="D28" s="10">
        <v>64140315.200813755</v>
      </c>
    </row>
    <row r="29" spans="3:11" x14ac:dyDescent="0.25">
      <c r="C29" s="5" t="s">
        <v>37</v>
      </c>
      <c r="D29" s="10">
        <v>70733096.085409611</v>
      </c>
    </row>
    <row r="30" spans="3:11" x14ac:dyDescent="0.25">
      <c r="C30" s="5" t="s">
        <v>38</v>
      </c>
      <c r="D30" s="10">
        <v>12793085.917641144</v>
      </c>
    </row>
    <row r="31" spans="3:11" x14ac:dyDescent="0.25">
      <c r="C31" s="5" t="s">
        <v>39</v>
      </c>
      <c r="D31" s="10">
        <v>7924758.5155058876</v>
      </c>
    </row>
    <row r="32" spans="3:11" x14ac:dyDescent="0.25">
      <c r="C32" s="5" t="s">
        <v>40</v>
      </c>
      <c r="D32" s="10">
        <v>4544992.3741738927</v>
      </c>
    </row>
    <row r="33" spans="2:4" x14ac:dyDescent="0.25">
      <c r="C33" s="5" t="s">
        <v>41</v>
      </c>
      <c r="D33" s="10">
        <v>2649720.3863752042</v>
      </c>
    </row>
    <row r="34" spans="2:4" x14ac:dyDescent="0.25">
      <c r="C34" s="5" t="s">
        <v>42</v>
      </c>
      <c r="D34" s="10">
        <v>3213014.74326387</v>
      </c>
    </row>
    <row r="35" spans="2:4" x14ac:dyDescent="0.25">
      <c r="C35" s="5" t="s">
        <v>43</v>
      </c>
      <c r="D35" s="10">
        <v>1390950.6863243589</v>
      </c>
    </row>
    <row r="38" spans="2:4" x14ac:dyDescent="0.25">
      <c r="B38" t="s">
        <v>44</v>
      </c>
      <c r="C38" s="7" t="s">
        <v>112</v>
      </c>
      <c r="D38" s="10">
        <v>4915572.2326454194</v>
      </c>
    </row>
    <row r="39" spans="2:4" x14ac:dyDescent="0.25">
      <c r="C39" s="6" t="s">
        <v>45</v>
      </c>
      <c r="D39" s="10">
        <v>31176985.616010107</v>
      </c>
    </row>
    <row r="40" spans="2:4" x14ac:dyDescent="0.25">
      <c r="C40" s="6" t="s">
        <v>46</v>
      </c>
      <c r="D40" s="10">
        <v>28435272.045028232</v>
      </c>
    </row>
    <row r="41" spans="2:4" x14ac:dyDescent="0.25">
      <c r="C41" s="6" t="s">
        <v>47</v>
      </c>
      <c r="D41" s="10">
        <v>17723577.235772416</v>
      </c>
    </row>
    <row r="42" spans="2:4" x14ac:dyDescent="0.25">
      <c r="C42" s="6" t="s">
        <v>48</v>
      </c>
      <c r="D42" s="10">
        <v>43499687.304565489</v>
      </c>
    </row>
    <row r="43" spans="2:4" x14ac:dyDescent="0.25">
      <c r="C43" s="6" t="s">
        <v>49</v>
      </c>
      <c r="D43" s="10">
        <v>22444027.51719832</v>
      </c>
    </row>
    <row r="44" spans="2:4" x14ac:dyDescent="0.25">
      <c r="C44" s="6" t="s">
        <v>50</v>
      </c>
      <c r="D44" s="10">
        <v>18193871.169480983</v>
      </c>
    </row>
    <row r="45" spans="2:4" x14ac:dyDescent="0.25">
      <c r="C45" s="6" t="s">
        <v>51</v>
      </c>
      <c r="D45" s="10">
        <v>17991244.527829953</v>
      </c>
    </row>
    <row r="46" spans="2:4" x14ac:dyDescent="0.25">
      <c r="C46" s="6" t="s">
        <v>52</v>
      </c>
      <c r="D46" s="10">
        <v>31399624.765478525</v>
      </c>
    </row>
    <row r="47" spans="2:4" x14ac:dyDescent="0.25">
      <c r="C47" s="6" t="s">
        <v>53</v>
      </c>
      <c r="D47" s="10">
        <v>13008130.081300855</v>
      </c>
    </row>
    <row r="48" spans="2:4" x14ac:dyDescent="0.25">
      <c r="C48" s="6" t="s">
        <v>54</v>
      </c>
      <c r="D48" s="10">
        <v>6096310.1938711889</v>
      </c>
    </row>
    <row r="49" spans="3:4" x14ac:dyDescent="0.25">
      <c r="C49" s="6" t="s">
        <v>55</v>
      </c>
      <c r="D49" s="10">
        <v>17555972.482801806</v>
      </c>
    </row>
    <row r="50" spans="3:4" x14ac:dyDescent="0.25">
      <c r="C50" s="6" t="s">
        <v>56</v>
      </c>
      <c r="D50" s="10">
        <v>8800500.3126954623</v>
      </c>
    </row>
    <row r="51" spans="3:4" x14ac:dyDescent="0.25">
      <c r="C51" s="6" t="s">
        <v>57</v>
      </c>
      <c r="D51" s="10">
        <v>9250781.7385866456</v>
      </c>
    </row>
    <row r="52" spans="3:4" x14ac:dyDescent="0.25">
      <c r="C52" s="6" t="s">
        <v>58</v>
      </c>
      <c r="D52" s="10">
        <v>10026266.416510351</v>
      </c>
    </row>
    <row r="53" spans="3:4" x14ac:dyDescent="0.25">
      <c r="C53" s="6" t="s">
        <v>59</v>
      </c>
      <c r="D53" s="10">
        <v>8447779.8624140359</v>
      </c>
    </row>
    <row r="54" spans="3:4" x14ac:dyDescent="0.25">
      <c r="C54" s="6" t="s">
        <v>60</v>
      </c>
      <c r="D54" s="10">
        <v>22884302.68918081</v>
      </c>
    </row>
    <row r="55" spans="3:4" x14ac:dyDescent="0.25">
      <c r="C55" s="6" t="s">
        <v>61</v>
      </c>
      <c r="D55" s="10">
        <v>26111319.574734293</v>
      </c>
    </row>
    <row r="56" spans="3:4" x14ac:dyDescent="0.25">
      <c r="C56" s="6" t="s">
        <v>62</v>
      </c>
      <c r="D56" s="10">
        <v>15587242.026266467</v>
      </c>
    </row>
    <row r="57" spans="3:4" x14ac:dyDescent="0.25">
      <c r="C57" s="6" t="s">
        <v>63</v>
      </c>
      <c r="D57" s="10">
        <v>24662914.321450986</v>
      </c>
    </row>
    <row r="58" spans="3:4" x14ac:dyDescent="0.25">
      <c r="C58" s="6" t="s">
        <v>64</v>
      </c>
      <c r="D58" s="10">
        <v>11124452.782989403</v>
      </c>
    </row>
    <row r="59" spans="3:4" x14ac:dyDescent="0.25">
      <c r="C59" s="6" t="s">
        <v>65</v>
      </c>
      <c r="D59" s="10">
        <v>13686053.783614803</v>
      </c>
    </row>
    <row r="60" spans="3:4" x14ac:dyDescent="0.25">
      <c r="C60" s="6" t="s">
        <v>66</v>
      </c>
      <c r="D60" s="10">
        <v>11141963.727329617</v>
      </c>
    </row>
    <row r="61" spans="3:4" x14ac:dyDescent="0.25">
      <c r="C61" s="6" t="s">
        <v>67</v>
      </c>
      <c r="D61" s="10">
        <v>10854283.927454693</v>
      </c>
    </row>
    <row r="62" spans="3:4" x14ac:dyDescent="0.25">
      <c r="C62" s="6" t="s">
        <v>68</v>
      </c>
      <c r="D62" s="10">
        <v>11144465.290806791</v>
      </c>
    </row>
    <row r="63" spans="3:4" x14ac:dyDescent="0.25">
      <c r="C63" s="6" t="s">
        <v>69</v>
      </c>
      <c r="D63" s="10">
        <v>2881801.1257035742</v>
      </c>
    </row>
    <row r="64" spans="3:4" x14ac:dyDescent="0.25">
      <c r="C64" s="6" t="s">
        <v>70</v>
      </c>
      <c r="D64" s="10">
        <v>2218886.804252665</v>
      </c>
    </row>
    <row r="65" spans="2:4" x14ac:dyDescent="0.25">
      <c r="C65" s="6" t="s">
        <v>71</v>
      </c>
      <c r="D65" s="10">
        <v>2509068.1676047612</v>
      </c>
    </row>
    <row r="66" spans="2:4" x14ac:dyDescent="0.25">
      <c r="C66" s="6" t="s">
        <v>72</v>
      </c>
      <c r="D66" s="10">
        <v>2741713.5709818723</v>
      </c>
    </row>
    <row r="67" spans="2:4" x14ac:dyDescent="0.25">
      <c r="C67" s="6" t="s">
        <v>73</v>
      </c>
      <c r="D67" s="10">
        <v>2961851.1569731175</v>
      </c>
    </row>
    <row r="68" spans="2:4" x14ac:dyDescent="0.25">
      <c r="C68" s="6" t="s">
        <v>74</v>
      </c>
      <c r="D68" s="10">
        <v>1048155.0969355881</v>
      </c>
    </row>
    <row r="69" spans="2:4" x14ac:dyDescent="0.25">
      <c r="C69" s="6" t="s">
        <v>75</v>
      </c>
      <c r="D69" s="10">
        <v>1986241.4008755535</v>
      </c>
    </row>
    <row r="70" spans="2:4" x14ac:dyDescent="0.25">
      <c r="C70" s="6" t="s">
        <v>76</v>
      </c>
      <c r="D70" s="10">
        <v>2479049.4058786822</v>
      </c>
    </row>
    <row r="71" spans="2:4" x14ac:dyDescent="0.25">
      <c r="C71" s="6" t="s">
        <v>77</v>
      </c>
      <c r="D71" s="10">
        <v>1973733.5834896874</v>
      </c>
    </row>
    <row r="74" spans="2:4" x14ac:dyDescent="0.25">
      <c r="B74" t="s">
        <v>78</v>
      </c>
      <c r="C74" s="7" t="s">
        <v>113</v>
      </c>
      <c r="D74" s="10">
        <v>941045.60622914718</v>
      </c>
    </row>
    <row r="75" spans="2:4" x14ac:dyDescent="0.25">
      <c r="C75" s="2" t="s">
        <v>79</v>
      </c>
      <c r="D75" s="10">
        <v>2282536.1512792083</v>
      </c>
    </row>
    <row r="76" spans="2:4" x14ac:dyDescent="0.25">
      <c r="C76" s="2" t="s">
        <v>80</v>
      </c>
      <c r="D76" s="10">
        <v>2040044.4938820992</v>
      </c>
    </row>
    <row r="77" spans="2:4" x14ac:dyDescent="0.25">
      <c r="C77" s="2" t="s">
        <v>81</v>
      </c>
      <c r="D77" s="10">
        <v>1850945.4949944455</v>
      </c>
    </row>
    <row r="78" spans="2:4" x14ac:dyDescent="0.25">
      <c r="C78" s="2" t="s">
        <v>82</v>
      </c>
      <c r="D78" s="10">
        <v>4493882.0912124757</v>
      </c>
    </row>
    <row r="79" spans="2:4" x14ac:dyDescent="0.25">
      <c r="C79" s="2" t="s">
        <v>83</v>
      </c>
      <c r="D79" s="10">
        <v>4280311.4571746551</v>
      </c>
    </row>
    <row r="80" spans="2:4" x14ac:dyDescent="0.25">
      <c r="C80" s="2" t="s">
        <v>84</v>
      </c>
      <c r="D80" s="10">
        <v>3655172.4137931177</v>
      </c>
    </row>
    <row r="81" spans="3:4" x14ac:dyDescent="0.25">
      <c r="C81" s="2" t="s">
        <v>85</v>
      </c>
      <c r="D81" s="10">
        <v>56109010.011123694</v>
      </c>
    </row>
    <row r="82" spans="3:4" x14ac:dyDescent="0.25">
      <c r="C82" s="2" t="s">
        <v>86</v>
      </c>
      <c r="D82" s="10">
        <v>71454949.944382921</v>
      </c>
    </row>
    <row r="83" spans="3:4" x14ac:dyDescent="0.25">
      <c r="C83" s="2" t="s">
        <v>87</v>
      </c>
      <c r="D83" s="10">
        <v>73390433.815350682</v>
      </c>
    </row>
    <row r="84" spans="3:4" x14ac:dyDescent="0.25">
      <c r="C84" s="2" t="s">
        <v>88</v>
      </c>
      <c r="D84" s="10">
        <v>88656284.760845736</v>
      </c>
    </row>
    <row r="85" spans="3:4" x14ac:dyDescent="0.25">
      <c r="C85" s="2" t="s">
        <v>89</v>
      </c>
      <c r="D85" s="10">
        <v>115624026.69632971</v>
      </c>
    </row>
    <row r="86" spans="3:4" x14ac:dyDescent="0.25">
      <c r="C86" s="2" t="s">
        <v>90</v>
      </c>
      <c r="D86" s="10">
        <v>96480533.926585481</v>
      </c>
    </row>
    <row r="87" spans="3:4" x14ac:dyDescent="0.25">
      <c r="C87" s="2" t="s">
        <v>91</v>
      </c>
      <c r="D87" s="10">
        <v>79368186.874305099</v>
      </c>
    </row>
    <row r="88" spans="3:4" x14ac:dyDescent="0.25">
      <c r="C88" s="2" t="s">
        <v>92</v>
      </c>
      <c r="D88" s="10">
        <v>75893214.682981387</v>
      </c>
    </row>
    <row r="89" spans="3:4" x14ac:dyDescent="0.25">
      <c r="C89" s="2" t="s">
        <v>93</v>
      </c>
      <c r="D89" s="10">
        <v>74240266.963292837</v>
      </c>
    </row>
    <row r="90" spans="3:4" x14ac:dyDescent="0.25">
      <c r="C90" s="2" t="s">
        <v>94</v>
      </c>
      <c r="D90" s="10">
        <v>76740823.13681899</v>
      </c>
    </row>
    <row r="91" spans="3:4" x14ac:dyDescent="0.25">
      <c r="C91" s="2" t="s">
        <v>95</v>
      </c>
      <c r="D91" s="10">
        <v>64571746.384872332</v>
      </c>
    </row>
    <row r="92" spans="3:4" x14ac:dyDescent="0.25">
      <c r="C92" s="2" t="s">
        <v>96</v>
      </c>
      <c r="D92" s="10">
        <v>78540600.667408541</v>
      </c>
    </row>
    <row r="93" spans="3:4" x14ac:dyDescent="0.25">
      <c r="C93" s="2" t="s">
        <v>97</v>
      </c>
      <c r="D93" s="10">
        <v>79256952.169077069</v>
      </c>
    </row>
    <row r="94" spans="3:4" x14ac:dyDescent="0.25">
      <c r="C94" s="2" t="s">
        <v>98</v>
      </c>
      <c r="D94" s="10">
        <v>61312569.521691009</v>
      </c>
    </row>
    <row r="95" spans="3:4" x14ac:dyDescent="0.25">
      <c r="C95" s="2" t="s">
        <v>99</v>
      </c>
      <c r="D95" s="10">
        <v>56814238.042269409</v>
      </c>
    </row>
    <row r="96" spans="3:4" x14ac:dyDescent="0.25">
      <c r="C96" s="2" t="s">
        <v>100</v>
      </c>
      <c r="D96" s="10">
        <v>74711902.113459691</v>
      </c>
    </row>
    <row r="97" spans="2:4" x14ac:dyDescent="0.25">
      <c r="C97" s="2" t="s">
        <v>101</v>
      </c>
      <c r="D97" s="10">
        <v>48253615.127920099</v>
      </c>
    </row>
    <row r="98" spans="2:4" x14ac:dyDescent="0.25">
      <c r="C98" s="2" t="s">
        <v>102</v>
      </c>
      <c r="D98" s="10">
        <v>41319243.604004614</v>
      </c>
    </row>
    <row r="99" spans="2:4" x14ac:dyDescent="0.25">
      <c r="C99" s="2" t="s">
        <v>103</v>
      </c>
      <c r="D99" s="10">
        <v>36809788.654060215</v>
      </c>
    </row>
    <row r="100" spans="2:4" x14ac:dyDescent="0.25">
      <c r="C100" s="2" t="s">
        <v>104</v>
      </c>
      <c r="D100" s="10">
        <v>29617352.614015691</v>
      </c>
    </row>
    <row r="101" spans="2:4" x14ac:dyDescent="0.25">
      <c r="C101" s="2" t="s">
        <v>105</v>
      </c>
      <c r="D101" s="10">
        <v>34709677.419354975</v>
      </c>
    </row>
    <row r="102" spans="2:4" x14ac:dyDescent="0.25">
      <c r="C102" s="2" t="s">
        <v>106</v>
      </c>
      <c r="D102" s="10">
        <v>29154616.240267079</v>
      </c>
    </row>
    <row r="103" spans="2:4" x14ac:dyDescent="0.25">
      <c r="C103" s="2" t="s">
        <v>107</v>
      </c>
      <c r="D103" s="10">
        <v>20491657.397107977</v>
      </c>
    </row>
    <row r="104" spans="2:4" x14ac:dyDescent="0.25">
      <c r="C104" s="2" t="s">
        <v>108</v>
      </c>
      <c r="D104" s="10">
        <v>17592880.978865474</v>
      </c>
    </row>
    <row r="105" spans="2:4" x14ac:dyDescent="0.25">
      <c r="C105" s="2" t="s">
        <v>109</v>
      </c>
      <c r="D105" s="10">
        <v>16751946.607341556</v>
      </c>
    </row>
    <row r="106" spans="2:4" x14ac:dyDescent="0.25">
      <c r="C106" s="2" t="s">
        <v>110</v>
      </c>
      <c r="D106" s="10">
        <v>19753058.954393849</v>
      </c>
    </row>
    <row r="107" spans="2:4" x14ac:dyDescent="0.25">
      <c r="C107" s="2" t="s">
        <v>111</v>
      </c>
      <c r="D107" s="10">
        <v>16945494.994438332</v>
      </c>
    </row>
    <row r="110" spans="2:4" x14ac:dyDescent="0.25">
      <c r="B110" t="s">
        <v>114</v>
      </c>
      <c r="C110" s="7" t="s">
        <v>113</v>
      </c>
      <c r="D110" s="10">
        <v>3684665.2267818744</v>
      </c>
    </row>
    <row r="111" spans="2:4" x14ac:dyDescent="0.25">
      <c r="C111" s="8" t="s">
        <v>79</v>
      </c>
      <c r="D111" s="10">
        <v>7125269.9784017606</v>
      </c>
    </row>
    <row r="112" spans="2:4" x14ac:dyDescent="0.25">
      <c r="C112" s="8" t="s">
        <v>80</v>
      </c>
      <c r="D112" s="10">
        <v>17667386.609071355</v>
      </c>
    </row>
    <row r="113" spans="3:4" x14ac:dyDescent="0.25">
      <c r="C113" s="8" t="s">
        <v>81</v>
      </c>
      <c r="D113" s="10">
        <v>17885529.157667469</v>
      </c>
    </row>
    <row r="114" spans="3:4" x14ac:dyDescent="0.25">
      <c r="C114" s="8" t="s">
        <v>82</v>
      </c>
      <c r="D114" s="10">
        <v>22578833.693304639</v>
      </c>
    </row>
    <row r="115" spans="3:4" x14ac:dyDescent="0.25">
      <c r="C115" s="8" t="s">
        <v>83</v>
      </c>
      <c r="D115" s="10">
        <v>38699784.017278798</v>
      </c>
    </row>
    <row r="116" spans="3:4" x14ac:dyDescent="0.25">
      <c r="C116" s="8" t="s">
        <v>84</v>
      </c>
      <c r="D116" s="10">
        <v>22393088.552915871</v>
      </c>
    </row>
    <row r="117" spans="3:4" x14ac:dyDescent="0.25">
      <c r="C117" s="8" t="s">
        <v>85</v>
      </c>
      <c r="D117" s="10">
        <v>13045356.371490341</v>
      </c>
    </row>
    <row r="118" spans="3:4" x14ac:dyDescent="0.25">
      <c r="C118" s="8" t="s">
        <v>86</v>
      </c>
      <c r="D118" s="10">
        <v>13438444.924406109</v>
      </c>
    </row>
    <row r="119" spans="3:4" x14ac:dyDescent="0.25">
      <c r="C119" s="8" t="s">
        <v>87</v>
      </c>
      <c r="D119" s="10">
        <v>24740820.734341368</v>
      </c>
    </row>
    <row r="120" spans="3:4" x14ac:dyDescent="0.25">
      <c r="C120" s="8" t="s">
        <v>88</v>
      </c>
      <c r="D120" s="10">
        <v>19624190.064794905</v>
      </c>
    </row>
    <row r="121" spans="3:4" x14ac:dyDescent="0.25">
      <c r="C121" s="8" t="s">
        <v>89</v>
      </c>
      <c r="D121" s="10">
        <v>19617710.583153438</v>
      </c>
    </row>
    <row r="122" spans="3:4" x14ac:dyDescent="0.25">
      <c r="C122" s="8" t="s">
        <v>90</v>
      </c>
      <c r="D122" s="10">
        <v>18887688.984881297</v>
      </c>
    </row>
    <row r="123" spans="3:4" x14ac:dyDescent="0.25">
      <c r="C123" s="8" t="s">
        <v>91</v>
      </c>
      <c r="D123" s="10">
        <v>23850971.922246329</v>
      </c>
    </row>
    <row r="124" spans="3:4" x14ac:dyDescent="0.25">
      <c r="C124" s="8" t="s">
        <v>92</v>
      </c>
      <c r="D124" s="10">
        <v>10036717.062635036</v>
      </c>
    </row>
    <row r="125" spans="3:4" x14ac:dyDescent="0.25">
      <c r="C125" s="8" t="s">
        <v>93</v>
      </c>
      <c r="D125" s="10">
        <v>18079913.606911533</v>
      </c>
    </row>
    <row r="126" spans="3:4" x14ac:dyDescent="0.25">
      <c r="C126" s="8" t="s">
        <v>94</v>
      </c>
      <c r="D126" s="10">
        <v>6155507.5593952769</v>
      </c>
    </row>
    <row r="127" spans="3:4" x14ac:dyDescent="0.25">
      <c r="C127" s="8" t="s">
        <v>95</v>
      </c>
      <c r="D127" s="10">
        <v>5002159.8272138461</v>
      </c>
    </row>
    <row r="128" spans="3:4" x14ac:dyDescent="0.25">
      <c r="C128" s="8" t="s">
        <v>96</v>
      </c>
      <c r="D128" s="10">
        <v>5298056.1555075841</v>
      </c>
    </row>
    <row r="129" spans="3:4" x14ac:dyDescent="0.25">
      <c r="C129" s="8" t="s">
        <v>97</v>
      </c>
      <c r="D129" s="10">
        <v>3105831.5334773362</v>
      </c>
    </row>
    <row r="130" spans="3:4" x14ac:dyDescent="0.25">
      <c r="C130" s="8" t="s">
        <v>98</v>
      </c>
      <c r="D130" s="10">
        <v>1883369.3304535723</v>
      </c>
    </row>
    <row r="131" spans="3:4" x14ac:dyDescent="0.25">
      <c r="C131" s="8" t="s">
        <v>99</v>
      </c>
      <c r="D131" s="10">
        <v>1086393.0885529208</v>
      </c>
    </row>
    <row r="132" spans="3:4" x14ac:dyDescent="0.25">
      <c r="C132" s="8" t="s">
        <v>100</v>
      </c>
      <c r="D132" s="10">
        <v>213822.89416846752</v>
      </c>
    </row>
    <row r="133" spans="3:4" x14ac:dyDescent="0.25">
      <c r="C133" s="8" t="s">
        <v>101</v>
      </c>
      <c r="D133" s="10">
        <v>911447.0842332656</v>
      </c>
    </row>
    <row r="134" spans="3:4" x14ac:dyDescent="0.25">
      <c r="C134" s="8" t="s">
        <v>102</v>
      </c>
      <c r="D134" s="10">
        <v>518358.53131749702</v>
      </c>
    </row>
    <row r="135" spans="3:4" x14ac:dyDescent="0.25">
      <c r="C135" s="8" t="s">
        <v>103</v>
      </c>
      <c r="D135" s="10">
        <v>118790.49676025973</v>
      </c>
    </row>
    <row r="136" spans="3:4" x14ac:dyDescent="0.25">
      <c r="C136" s="8" t="s">
        <v>104</v>
      </c>
      <c r="D136" s="10">
        <v>69114.470842332928</v>
      </c>
    </row>
    <row r="137" spans="3:4" x14ac:dyDescent="0.25">
      <c r="C137" s="8" t="s">
        <v>105</v>
      </c>
      <c r="D137" s="10">
        <v>127429.80561555135</v>
      </c>
    </row>
    <row r="138" spans="3:4" x14ac:dyDescent="0.25">
      <c r="C138" s="8" t="s">
        <v>106</v>
      </c>
      <c r="D138" s="10">
        <v>58315.334773218412</v>
      </c>
    </row>
    <row r="139" spans="3:4" x14ac:dyDescent="0.25">
      <c r="C139" s="8" t="s">
        <v>107</v>
      </c>
      <c r="D139" s="10">
        <v>53995.680345572604</v>
      </c>
    </row>
    <row r="140" spans="3:4" x14ac:dyDescent="0.25">
      <c r="C140" s="8" t="s">
        <v>108</v>
      </c>
      <c r="D140" s="10">
        <v>38876.889848812272</v>
      </c>
    </row>
    <row r="141" spans="3:4" x14ac:dyDescent="0.25">
      <c r="C141" s="8" t="s">
        <v>109</v>
      </c>
      <c r="D141" s="10">
        <v>71274.298056155836</v>
      </c>
    </row>
    <row r="142" spans="3:4" x14ac:dyDescent="0.25">
      <c r="C142" s="8" t="s">
        <v>110</v>
      </c>
      <c r="D142" s="10">
        <v>51835.853131749696</v>
      </c>
    </row>
    <row r="143" spans="3:4" x14ac:dyDescent="0.25">
      <c r="C143" s="8" t="s">
        <v>111</v>
      </c>
      <c r="D143" s="10">
        <v>84233.261339093267</v>
      </c>
    </row>
    <row r="146" spans="2:4" x14ac:dyDescent="0.25">
      <c r="B146" t="s">
        <v>136</v>
      </c>
      <c r="C146" s="7" t="s">
        <v>113</v>
      </c>
      <c r="D146" s="10">
        <v>697624.19006479799</v>
      </c>
    </row>
    <row r="147" spans="2:4" x14ac:dyDescent="0.25">
      <c r="C147" s="9" t="s">
        <v>79</v>
      </c>
      <c r="D147" s="10">
        <v>1855291.5766738746</v>
      </c>
    </row>
    <row r="148" spans="2:4" x14ac:dyDescent="0.25">
      <c r="C148" s="9" t="s">
        <v>80</v>
      </c>
      <c r="D148" s="10">
        <v>1576673.8660907201</v>
      </c>
    </row>
    <row r="149" spans="2:4" x14ac:dyDescent="0.25">
      <c r="C149" s="9" t="s">
        <v>81</v>
      </c>
      <c r="D149" s="10">
        <v>1203023.7580993576</v>
      </c>
    </row>
    <row r="150" spans="2:4" x14ac:dyDescent="0.25">
      <c r="C150" s="9" t="s">
        <v>82</v>
      </c>
      <c r="D150" s="10">
        <v>3861771.0583153525</v>
      </c>
    </row>
    <row r="151" spans="2:4" x14ac:dyDescent="0.25">
      <c r="C151" s="9" t="s">
        <v>83</v>
      </c>
    </row>
    <row r="152" spans="2:4" x14ac:dyDescent="0.25">
      <c r="C152" s="9" t="s">
        <v>84</v>
      </c>
      <c r="D152" s="10">
        <v>3298056.1555075748</v>
      </c>
    </row>
    <row r="153" spans="2:4" x14ac:dyDescent="0.25">
      <c r="C153" s="9" t="s">
        <v>85</v>
      </c>
      <c r="D153" s="10">
        <v>50563714.902808011</v>
      </c>
    </row>
    <row r="154" spans="2:4" x14ac:dyDescent="0.25">
      <c r="C154" s="9" t="s">
        <v>86</v>
      </c>
      <c r="D154" s="10">
        <v>64498920.086393386</v>
      </c>
    </row>
    <row r="155" spans="2:4" x14ac:dyDescent="0.25">
      <c r="C155" s="9" t="s">
        <v>87</v>
      </c>
      <c r="D155" s="10">
        <v>65215982.721382588</v>
      </c>
    </row>
    <row r="156" spans="2:4" x14ac:dyDescent="0.25">
      <c r="C156" s="9" t="s">
        <v>88</v>
      </c>
      <c r="D156" s="10">
        <v>76907127.429805964</v>
      </c>
    </row>
    <row r="157" spans="2:4" x14ac:dyDescent="0.25">
      <c r="C157" s="9" t="s">
        <v>89</v>
      </c>
      <c r="D157" s="10">
        <v>103373650.10799184</v>
      </c>
    </row>
    <row r="158" spans="2:4" x14ac:dyDescent="0.25">
      <c r="C158" s="9" t="s">
        <v>90</v>
      </c>
      <c r="D158" s="10">
        <v>82017278.617710963</v>
      </c>
    </row>
    <row r="159" spans="2:4" x14ac:dyDescent="0.25">
      <c r="C159" s="9" t="s">
        <v>91</v>
      </c>
      <c r="D159" s="10">
        <v>66647948.164147176</v>
      </c>
    </row>
    <row r="160" spans="2:4" x14ac:dyDescent="0.25">
      <c r="C160" s="9" t="s">
        <v>92</v>
      </c>
      <c r="D160" s="10">
        <v>61237580.993520804</v>
      </c>
    </row>
    <row r="161" spans="3:4" x14ac:dyDescent="0.25">
      <c r="C161" s="9" t="s">
        <v>93</v>
      </c>
      <c r="D161" s="10">
        <v>58948164.146868527</v>
      </c>
    </row>
    <row r="162" spans="3:4" x14ac:dyDescent="0.25">
      <c r="C162" s="9" t="s">
        <v>94</v>
      </c>
      <c r="D162" s="10">
        <v>63311015.11879079</v>
      </c>
    </row>
    <row r="163" spans="3:4" x14ac:dyDescent="0.25">
      <c r="C163" s="9" t="s">
        <v>95</v>
      </c>
      <c r="D163" s="10">
        <v>53116630.669546679</v>
      </c>
    </row>
    <row r="164" spans="3:4" x14ac:dyDescent="0.25">
      <c r="C164" s="9" t="s">
        <v>96</v>
      </c>
      <c r="D164" s="10">
        <v>63650107.991360985</v>
      </c>
    </row>
    <row r="165" spans="3:4" x14ac:dyDescent="0.25">
      <c r="C165" s="9" t="s">
        <v>97</v>
      </c>
      <c r="D165" s="10">
        <v>64334773.218142845</v>
      </c>
    </row>
    <row r="166" spans="3:4" x14ac:dyDescent="0.25">
      <c r="C166" s="9" t="s">
        <v>98</v>
      </c>
      <c r="D166" s="10">
        <v>48058315.334773444</v>
      </c>
    </row>
    <row r="167" spans="3:4" x14ac:dyDescent="0.25">
      <c r="C167" s="9" t="s">
        <v>99</v>
      </c>
      <c r="D167" s="10">
        <v>42965442.764579035</v>
      </c>
    </row>
    <row r="168" spans="3:4" x14ac:dyDescent="0.25">
      <c r="C168" s="9" t="s">
        <v>100</v>
      </c>
      <c r="D168" s="10">
        <v>63591792.656587765</v>
      </c>
    </row>
    <row r="169" spans="3:4" x14ac:dyDescent="0.25">
      <c r="C169" s="9" t="s">
        <v>101</v>
      </c>
      <c r="D169" s="10">
        <v>42066954.643628702</v>
      </c>
    </row>
    <row r="170" spans="3:4" x14ac:dyDescent="0.25">
      <c r="C170" s="9" t="s">
        <v>102</v>
      </c>
      <c r="D170" s="10">
        <v>35561555.07559412</v>
      </c>
    </row>
    <row r="171" spans="3:4" x14ac:dyDescent="0.25">
      <c r="C171" s="9" t="s">
        <v>103</v>
      </c>
      <c r="D171" s="10">
        <v>33591792.656587631</v>
      </c>
    </row>
    <row r="172" spans="3:4" x14ac:dyDescent="0.25">
      <c r="C172" s="9" t="s">
        <v>104</v>
      </c>
      <c r="D172" s="10">
        <v>28928725.701943979</v>
      </c>
    </row>
    <row r="173" spans="3:4" x14ac:dyDescent="0.25">
      <c r="C173" s="9" t="s">
        <v>105</v>
      </c>
      <c r="D173" s="10">
        <v>33628509.71922262</v>
      </c>
    </row>
    <row r="174" spans="3:4" x14ac:dyDescent="0.25">
      <c r="C174" s="9" t="s">
        <v>106</v>
      </c>
      <c r="D174" s="10">
        <v>33192224.622030392</v>
      </c>
    </row>
    <row r="175" spans="3:4" x14ac:dyDescent="0.25">
      <c r="C175" s="9" t="s">
        <v>107</v>
      </c>
      <c r="D175" s="10">
        <v>23172786.177105937</v>
      </c>
    </row>
    <row r="176" spans="3:4" x14ac:dyDescent="0.25">
      <c r="C176" s="9" t="s">
        <v>108</v>
      </c>
      <c r="D176" s="10">
        <v>22479481.641468786</v>
      </c>
    </row>
    <row r="177" spans="3:4" x14ac:dyDescent="0.25">
      <c r="C177" s="9" t="s">
        <v>109</v>
      </c>
      <c r="D177" s="10">
        <v>21427645.788337033</v>
      </c>
    </row>
    <row r="178" spans="3:4" x14ac:dyDescent="0.25">
      <c r="C178" s="9" t="s">
        <v>110</v>
      </c>
      <c r="D178" s="10">
        <v>26403887.688985005</v>
      </c>
    </row>
    <row r="179" spans="3:4" x14ac:dyDescent="0.25">
      <c r="C179" s="9" t="s">
        <v>111</v>
      </c>
      <c r="D179" s="10">
        <v>22170626.34989211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N17"/>
  <sheetViews>
    <sheetView workbookViewId="0"/>
  </sheetViews>
  <sheetFormatPr defaultRowHeight="15" x14ac:dyDescent="0.25"/>
  <cols>
    <col min="2" max="2" width="25.28515625" customWidth="1"/>
  </cols>
  <sheetData>
    <row r="2" spans="2:14" x14ac:dyDescent="0.25">
      <c r="B2" t="s">
        <v>134</v>
      </c>
      <c r="D2">
        <v>2</v>
      </c>
      <c r="E2">
        <v>4</v>
      </c>
      <c r="F2">
        <v>9</v>
      </c>
      <c r="G2">
        <v>11</v>
      </c>
      <c r="H2">
        <v>12</v>
      </c>
      <c r="I2">
        <v>13</v>
      </c>
      <c r="J2">
        <v>14</v>
      </c>
      <c r="K2">
        <v>16</v>
      </c>
      <c r="L2">
        <v>21</v>
      </c>
      <c r="M2">
        <v>25</v>
      </c>
      <c r="N2">
        <v>30</v>
      </c>
    </row>
    <row r="3" spans="2:14" x14ac:dyDescent="0.25">
      <c r="B3" t="s">
        <v>135</v>
      </c>
      <c r="C3" s="1">
        <v>0</v>
      </c>
      <c r="D3" s="1">
        <v>1.671527777776646</v>
      </c>
      <c r="E3" s="1">
        <v>3.6777777777824667</v>
      </c>
      <c r="F3" s="1">
        <v>8.7312500000043656</v>
      </c>
      <c r="G3" s="1">
        <v>10.697222222224809</v>
      </c>
      <c r="H3" s="1">
        <v>11.598611111112405</v>
      </c>
      <c r="I3" s="1">
        <v>12.579166666670062</v>
      </c>
      <c r="J3" s="1">
        <v>13.64375000000291</v>
      </c>
      <c r="K3" s="1">
        <v>15.670833333337214</v>
      </c>
      <c r="L3" s="1">
        <v>20.580555555556202</v>
      </c>
      <c r="M3" s="1">
        <v>24.672222222223354</v>
      </c>
      <c r="N3" s="1">
        <v>29.629166666665697</v>
      </c>
    </row>
    <row r="4" spans="2:14" x14ac:dyDescent="0.25">
      <c r="B4" t="s">
        <v>145</v>
      </c>
      <c r="C4" s="10">
        <v>380274.5297407239</v>
      </c>
      <c r="D4" s="10">
        <v>1058125.741399768</v>
      </c>
      <c r="E4" s="10">
        <v>3435349.9406880368</v>
      </c>
      <c r="F4" s="10">
        <v>37058125.741399951</v>
      </c>
      <c r="G4" s="10">
        <v>94478224.029825941</v>
      </c>
      <c r="H4" s="10">
        <v>105307574.98729084</v>
      </c>
      <c r="I4" s="10">
        <v>134785290.62870768</v>
      </c>
      <c r="J4" s="10">
        <v>124308422.30130552</v>
      </c>
      <c r="K4" s="10">
        <v>118102694.45856695</v>
      </c>
      <c r="L4" s="10">
        <v>66310794.78054601</v>
      </c>
      <c r="M4" s="10">
        <v>8420945.6024403069</v>
      </c>
      <c r="N4" s="10">
        <v>2417895.2719878112</v>
      </c>
    </row>
    <row r="5" spans="2:14" x14ac:dyDescent="0.25">
      <c r="B5" t="s">
        <v>147</v>
      </c>
      <c r="C5" s="10">
        <v>4915572.2326454194</v>
      </c>
      <c r="D5" s="10">
        <v>25778611.63227025</v>
      </c>
      <c r="E5" s="10">
        <v>28045861.997081596</v>
      </c>
      <c r="F5" s="10">
        <v>20799666.458203111</v>
      </c>
      <c r="G5" s="10">
        <v>10817594.329789486</v>
      </c>
      <c r="H5" s="10">
        <v>9241609.3391703442</v>
      </c>
      <c r="I5" s="10">
        <v>21527621.430060524</v>
      </c>
      <c r="J5" s="10">
        <v>16491140.296018397</v>
      </c>
      <c r="K5" s="10">
        <v>11046904.315197034</v>
      </c>
      <c r="L5" s="10">
        <v>2536585.3658536668</v>
      </c>
      <c r="M5" s="10">
        <v>2250573.2749635256</v>
      </c>
      <c r="N5" s="10">
        <v>2146341.4634146406</v>
      </c>
    </row>
    <row r="6" spans="2:14" x14ac:dyDescent="0.25">
      <c r="B6" t="s">
        <v>146</v>
      </c>
      <c r="C6" s="10">
        <v>941045.60622914718</v>
      </c>
      <c r="D6" s="10">
        <v>2057842.0467185844</v>
      </c>
      <c r="E6" s="10">
        <v>4143121.9873934165</v>
      </c>
      <c r="F6" s="10">
        <v>66984797.923619099</v>
      </c>
      <c r="G6" s="10">
        <v>100253615.12792031</v>
      </c>
      <c r="H6" s="10">
        <v>76500556.173526451</v>
      </c>
      <c r="I6" s="10">
        <v>73284390.063033283</v>
      </c>
      <c r="J6" s="10">
        <v>65794586.577679157</v>
      </c>
      <c r="K6" s="10">
        <v>54761586.948461473</v>
      </c>
      <c r="L6" s="10">
        <v>33712272.895810299</v>
      </c>
      <c r="M6" s="10">
        <v>22413051.538746845</v>
      </c>
      <c r="N6" s="10">
        <v>17816833.518724579</v>
      </c>
    </row>
    <row r="7" spans="2:14" x14ac:dyDescent="0.25">
      <c r="B7" t="s">
        <v>144</v>
      </c>
      <c r="C7" s="10">
        <v>3684665.2267818744</v>
      </c>
      <c r="D7" s="10">
        <v>14226061.915046861</v>
      </c>
      <c r="E7" s="10">
        <v>27890568.754499767</v>
      </c>
      <c r="F7" s="10">
        <v>17074874.010079272</v>
      </c>
      <c r="G7" s="10">
        <v>19376529.877609879</v>
      </c>
      <c r="H7" s="10">
        <v>17322534.197264299</v>
      </c>
      <c r="I7" s="10">
        <v>5485241.1807055688</v>
      </c>
      <c r="J7" s="10">
        <v>2025197.9841612766</v>
      </c>
      <c r="K7" s="10">
        <v>547876.16990641004</v>
      </c>
      <c r="L7" s="10">
        <v>105111.59107271467</v>
      </c>
      <c r="M7" s="10">
        <v>50395.968322534434</v>
      </c>
      <c r="N7" s="10">
        <v>69114.470842332928</v>
      </c>
    </row>
    <row r="8" spans="2:14" x14ac:dyDescent="0.25">
      <c r="B8" t="s">
        <v>143</v>
      </c>
      <c r="C8" s="10">
        <v>697624.19006479799</v>
      </c>
      <c r="D8" s="10">
        <v>1544996.4002879839</v>
      </c>
      <c r="E8" s="10">
        <v>3579913.6069114637</v>
      </c>
      <c r="F8" s="10">
        <v>60092872.570194662</v>
      </c>
      <c r="G8" s="10">
        <v>87432685.385169581</v>
      </c>
      <c r="H8" s="10">
        <v>62277897.768178843</v>
      </c>
      <c r="I8" s="10">
        <v>60025917.926566154</v>
      </c>
      <c r="J8" s="10">
        <v>51786177.105831772</v>
      </c>
      <c r="K8" s="10">
        <v>47073434.125270195</v>
      </c>
      <c r="L8" s="10">
        <v>32049676.025918078</v>
      </c>
      <c r="M8" s="10">
        <v>26281497.480201703</v>
      </c>
      <c r="N8" s="10">
        <v>23334053.275738049</v>
      </c>
    </row>
    <row r="11" spans="2:14" x14ac:dyDescent="0.25">
      <c r="B11" t="s">
        <v>139</v>
      </c>
    </row>
    <row r="12" spans="2:14" x14ac:dyDescent="0.25">
      <c r="B12" t="s">
        <v>135</v>
      </c>
      <c r="C12" s="1">
        <v>0</v>
      </c>
      <c r="D12" s="1">
        <v>1.671527777776646</v>
      </c>
      <c r="E12" s="1">
        <v>3.6777777777824667</v>
      </c>
      <c r="F12" s="1">
        <v>8.7312500000043656</v>
      </c>
      <c r="G12" s="1">
        <v>10.697222222224809</v>
      </c>
      <c r="H12" s="1">
        <v>11.598611111112405</v>
      </c>
      <c r="I12" s="1">
        <v>12.579166666670062</v>
      </c>
      <c r="J12" s="1">
        <v>13.64375000000291</v>
      </c>
      <c r="K12" s="1">
        <v>15.670833333337214</v>
      </c>
      <c r="L12" s="1">
        <v>20.580555555556202</v>
      </c>
      <c r="M12" s="1">
        <v>24.672222222223354</v>
      </c>
      <c r="N12" s="1">
        <v>29.629166666665697</v>
      </c>
    </row>
    <row r="13" spans="2:14" x14ac:dyDescent="0.25">
      <c r="B13" t="s">
        <v>10</v>
      </c>
      <c r="C13" s="10">
        <v>380274.5297407239</v>
      </c>
      <c r="D13" s="10">
        <v>1389648.3843240982</v>
      </c>
      <c r="E13" s="10">
        <v>284816.10815580538</v>
      </c>
      <c r="F13" s="10">
        <v>5970783.7062465046</v>
      </c>
      <c r="G13" s="10">
        <v>18246153.829205047</v>
      </c>
      <c r="H13" s="10">
        <v>4334270.9170220187</v>
      </c>
      <c r="I13" s="10">
        <v>7230065.471372677</v>
      </c>
      <c r="J13" s="10">
        <v>3813501.0335795647</v>
      </c>
      <c r="K13" s="10">
        <v>2375792.974723646</v>
      </c>
      <c r="L13" s="10">
        <v>3830041.2216323796</v>
      </c>
      <c r="M13" s="10">
        <v>4146373.4750233153</v>
      </c>
      <c r="N13" s="10">
        <v>932891.48331585899</v>
      </c>
    </row>
    <row r="14" spans="2:14" x14ac:dyDescent="0.25">
      <c r="B14" t="s">
        <v>140</v>
      </c>
      <c r="C14" s="10">
        <v>4915572.2326454194</v>
      </c>
      <c r="D14" s="10">
        <v>7109284.9621392302</v>
      </c>
      <c r="E14" s="10">
        <v>13551069.873655096</v>
      </c>
      <c r="F14" s="10">
        <v>9511950.0883774888</v>
      </c>
      <c r="G14" s="10">
        <v>5990197.5050437171</v>
      </c>
      <c r="H14" s="10">
        <v>789283.25083521439</v>
      </c>
      <c r="I14" s="10">
        <v>5391612.9396199239</v>
      </c>
      <c r="J14" s="10">
        <v>7191930.7535356814</v>
      </c>
      <c r="K14" s="10">
        <v>166818.83822118171</v>
      </c>
      <c r="L14" s="10">
        <v>332312.72402028664</v>
      </c>
      <c r="M14" s="10">
        <v>1047125.706556063</v>
      </c>
      <c r="N14" s="10">
        <v>288201.392446207</v>
      </c>
    </row>
    <row r="15" spans="2:14" x14ac:dyDescent="0.25">
      <c r="B15" t="s">
        <v>137</v>
      </c>
      <c r="C15" s="10">
        <v>941045.60622914718</v>
      </c>
      <c r="D15" s="10">
        <v>216345.06768887446</v>
      </c>
      <c r="E15" s="10">
        <v>435860.2915079142</v>
      </c>
      <c r="F15" s="10">
        <v>9468294.2757330369</v>
      </c>
      <c r="G15" s="10">
        <v>13874144.391227014</v>
      </c>
      <c r="H15" s="10">
        <v>2617353.3231190084</v>
      </c>
      <c r="I15" s="10">
        <v>7598843.3124293536</v>
      </c>
      <c r="J15" s="10">
        <v>11873719.384086479</v>
      </c>
      <c r="K15" s="10">
        <v>17621937.563587908</v>
      </c>
      <c r="L15" s="10">
        <v>3698499.1395461191</v>
      </c>
      <c r="M15" s="10">
        <v>6015583.6914905747</v>
      </c>
      <c r="N15" s="10">
        <v>1679610.6536445974</v>
      </c>
    </row>
    <row r="16" spans="2:14" x14ac:dyDescent="0.25">
      <c r="B16" t="s">
        <v>141</v>
      </c>
      <c r="C16" s="10">
        <v>3684665.2267818744</v>
      </c>
      <c r="D16" s="10">
        <v>6150433.4106240124</v>
      </c>
      <c r="E16" s="10">
        <v>9361515.7032456957</v>
      </c>
      <c r="F16" s="10">
        <v>6641813.3094078256</v>
      </c>
      <c r="G16" s="10">
        <v>423361.02763875679</v>
      </c>
      <c r="H16" s="10">
        <v>6938200.5598852281</v>
      </c>
      <c r="I16" s="10">
        <v>599025.39434968028</v>
      </c>
      <c r="J16" s="10">
        <v>1017162.4420263899</v>
      </c>
      <c r="K16" s="10">
        <v>349747.54592675919</v>
      </c>
      <c r="L16" s="10">
        <v>31472.27213015766</v>
      </c>
      <c r="M16" s="10">
        <v>10206.94519708991</v>
      </c>
      <c r="N16" s="10">
        <v>16306.337873155067</v>
      </c>
    </row>
    <row r="17" spans="2:14" x14ac:dyDescent="0.25">
      <c r="B17" t="s">
        <v>142</v>
      </c>
      <c r="C17" s="10">
        <v>697624.19006479799</v>
      </c>
      <c r="D17" s="10">
        <v>327285.6904399487</v>
      </c>
      <c r="E17" s="10">
        <v>398606.6304312952</v>
      </c>
      <c r="F17" s="10">
        <v>8260277.1801592708</v>
      </c>
      <c r="G17" s="10">
        <v>14039735.699489217</v>
      </c>
      <c r="H17" s="10">
        <v>3953904.7436567186</v>
      </c>
      <c r="I17" s="10">
        <v>5986019.8624850661</v>
      </c>
      <c r="J17" s="10">
        <v>11161755.509170208</v>
      </c>
      <c r="K17" s="10">
        <v>14670452.69621253</v>
      </c>
      <c r="L17" s="10">
        <v>2702884.6126328912</v>
      </c>
      <c r="M17" s="10">
        <v>5994896.1639372762</v>
      </c>
      <c r="N17" s="10">
        <v>2684384.0117014996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179"/>
  <sheetViews>
    <sheetView workbookViewId="0"/>
  </sheetViews>
  <sheetFormatPr defaultRowHeight="15" x14ac:dyDescent="0.25"/>
  <cols>
    <col min="2" max="2" width="21.85546875" customWidth="1"/>
    <col min="3" max="3" width="17.5703125" customWidth="1"/>
    <col min="4" max="4" width="10.7109375" style="10" customWidth="1"/>
    <col min="8" max="8" width="17.7109375" bestFit="1" customWidth="1"/>
    <col min="9" max="10" width="10.5703125" bestFit="1" customWidth="1"/>
    <col min="11" max="11" width="11.5703125" bestFit="1" customWidth="1"/>
    <col min="12" max="12" width="10.5703125" bestFit="1" customWidth="1"/>
    <col min="13" max="13" width="11.5703125" bestFit="1" customWidth="1"/>
    <col min="14" max="15" width="10.5703125" bestFit="1" customWidth="1"/>
    <col min="16" max="17" width="11.5703125" bestFit="1" customWidth="1"/>
    <col min="18" max="20" width="10.5703125" bestFit="1" customWidth="1"/>
  </cols>
  <sheetData>
    <row r="1" spans="2:20" x14ac:dyDescent="0.25">
      <c r="C1" t="s">
        <v>120</v>
      </c>
      <c r="D1" s="10" t="s">
        <v>122</v>
      </c>
    </row>
    <row r="2" spans="2:20" x14ac:dyDescent="0.25">
      <c r="B2" t="s">
        <v>10</v>
      </c>
      <c r="C2" t="s">
        <v>112</v>
      </c>
      <c r="D2" s="10">
        <v>380274.5297407239</v>
      </c>
    </row>
    <row r="3" spans="2:20" x14ac:dyDescent="0.25">
      <c r="C3" s="5" t="s">
        <v>11</v>
      </c>
      <c r="D3" s="10">
        <v>300965.93797661568</v>
      </c>
      <c r="H3" t="s">
        <v>135</v>
      </c>
      <c r="I3" s="1">
        <v>0</v>
      </c>
      <c r="J3" s="1">
        <v>1.671527777776646</v>
      </c>
      <c r="K3" s="1">
        <v>3.6777777777824667</v>
      </c>
      <c r="L3" s="1">
        <v>8.7312500000043656</v>
      </c>
      <c r="M3" s="1">
        <v>10.697222222224809</v>
      </c>
      <c r="N3" s="1">
        <v>11.598611111112405</v>
      </c>
      <c r="O3" s="1">
        <v>12.579166666670062</v>
      </c>
      <c r="P3" s="1">
        <v>13.64375000000291</v>
      </c>
      <c r="Q3" s="1">
        <v>15.670833333337214</v>
      </c>
      <c r="R3" s="1">
        <v>20.580555555556202</v>
      </c>
      <c r="S3" s="1">
        <v>24.672222222223354</v>
      </c>
      <c r="T3" s="1">
        <v>29.629166666665697</v>
      </c>
    </row>
    <row r="4" spans="2:20" x14ac:dyDescent="0.25">
      <c r="C4" s="5" t="s">
        <v>12</v>
      </c>
      <c r="D4" s="10">
        <v>211489.57803762183</v>
      </c>
      <c r="H4" t="s">
        <v>10</v>
      </c>
      <c r="I4" s="10">
        <v>380274.5297407239</v>
      </c>
      <c r="J4" s="10">
        <f>STDEV($D3:$D5)</f>
        <v>1389648.3843240982</v>
      </c>
      <c r="K4" s="10">
        <f>STDEV(D6:D8)</f>
        <v>284816.10815580538</v>
      </c>
      <c r="L4" s="10">
        <f>STDEV(D9:D11)</f>
        <v>5970783.7062465046</v>
      </c>
      <c r="M4" s="10">
        <f>STDEV(D12:D14)</f>
        <v>18246153.829205047</v>
      </c>
      <c r="N4" s="10">
        <f>STDEV(D15:D17)</f>
        <v>4334270.9170220187</v>
      </c>
      <c r="O4" s="10">
        <f>STDEV(D18:D20)</f>
        <v>7230065.471372677</v>
      </c>
      <c r="P4" s="10">
        <f>STDEV(D21:D23)</f>
        <v>3813501.0335795647</v>
      </c>
      <c r="Q4" s="10">
        <f>STDEV(D24:D26)</f>
        <v>2375792.974723646</v>
      </c>
      <c r="R4" s="10">
        <f>STDEV(D27:D29)</f>
        <v>3830041.2216323796</v>
      </c>
      <c r="S4" s="10">
        <f>STDEV(D30:D32)</f>
        <v>4146373.4750233153</v>
      </c>
      <c r="T4" s="10">
        <f>STDEV(D33:D35)</f>
        <v>932891.48331585899</v>
      </c>
    </row>
    <row r="5" spans="2:20" x14ac:dyDescent="0.25">
      <c r="C5" s="5" t="s">
        <v>13</v>
      </c>
      <c r="D5" s="10">
        <v>2661921.7081850669</v>
      </c>
      <c r="H5" t="s">
        <v>44</v>
      </c>
      <c r="I5" s="10">
        <v>4915572.2326454194</v>
      </c>
      <c r="J5" s="10">
        <f t="shared" ref="J5:J8" si="0">STDEV(D4:D6)</f>
        <v>1560753.4084376143</v>
      </c>
      <c r="K5" s="10">
        <f t="shared" ref="K5:K8" si="1">STDEV(D7:D9)</f>
        <v>16079000.225229653</v>
      </c>
      <c r="L5" s="10">
        <f t="shared" ref="L5:L8" si="2">STDEV(D10:D12)</f>
        <v>43240779.046883754</v>
      </c>
      <c r="M5" s="10">
        <f t="shared" ref="M5:M8" si="3">STDEV(D13:D15)</f>
        <v>14590604.107618643</v>
      </c>
      <c r="N5" s="10">
        <f t="shared" ref="N5:N8" si="4">STDEV(D16:D18)</f>
        <v>22713973.232498448</v>
      </c>
      <c r="O5" s="10">
        <f t="shared" ref="O5:O8" si="5">STDEV(D19:D21)</f>
        <v>5543891.7821765225</v>
      </c>
      <c r="P5" s="10">
        <f t="shared" ref="P5:P8" si="6">STDEV(D22:D24)</f>
        <v>5675795.1298950091</v>
      </c>
      <c r="Q5" s="10">
        <f t="shared" ref="Q5:Q8" si="7">STDEV(D25:D27)</f>
        <v>31505610.226376731</v>
      </c>
      <c r="R5" s="10">
        <f t="shared" ref="R5:R8" si="8">STDEV(D28:D30)</f>
        <v>31720255.077505581</v>
      </c>
      <c r="S5" s="10">
        <f t="shared" ref="S5:S8" si="9">STDEV(D31:D33)</f>
        <v>2672105.9841010268</v>
      </c>
      <c r="T5" s="10">
        <f>STDEV(D34:D36)</f>
        <v>1288393.8504182009</v>
      </c>
    </row>
    <row r="6" spans="2:20" x14ac:dyDescent="0.25">
      <c r="C6" s="5" t="s">
        <v>14</v>
      </c>
      <c r="D6" s="10">
        <v>3111337.0615150137</v>
      </c>
      <c r="H6" t="s">
        <v>137</v>
      </c>
      <c r="I6" s="10">
        <v>941045.60622914718</v>
      </c>
      <c r="J6" s="10">
        <f t="shared" si="0"/>
        <v>443328.684545725</v>
      </c>
      <c r="K6" s="10">
        <f t="shared" si="1"/>
        <v>17653200.630178098</v>
      </c>
      <c r="L6" s="10">
        <f t="shared" si="2"/>
        <v>36171523.216784805</v>
      </c>
      <c r="M6" s="10">
        <f t="shared" si="3"/>
        <v>15027355.595278433</v>
      </c>
      <c r="N6" s="10">
        <f t="shared" si="4"/>
        <v>17994974.371649101</v>
      </c>
      <c r="O6" s="10">
        <f t="shared" si="5"/>
        <v>4131328.9141739053</v>
      </c>
      <c r="P6" s="10">
        <f t="shared" si="6"/>
        <v>3405443.0606041565</v>
      </c>
      <c r="Q6" s="10">
        <f t="shared" si="7"/>
        <v>32716736.21254183</v>
      </c>
      <c r="R6" s="10">
        <f t="shared" si="8"/>
        <v>34941934.353606492</v>
      </c>
      <c r="S6" s="10">
        <f t="shared" si="9"/>
        <v>973269.47702761809</v>
      </c>
      <c r="T6" s="10" t="e">
        <f>STDEV(D35:D37)</f>
        <v>#DIV/0!</v>
      </c>
    </row>
    <row r="7" spans="2:20" x14ac:dyDescent="0.25">
      <c r="C7" s="5" t="s">
        <v>15</v>
      </c>
      <c r="D7" s="10">
        <v>3548551.0930350972</v>
      </c>
      <c r="H7" t="s">
        <v>114</v>
      </c>
      <c r="I7" s="10">
        <v>3684665.2267818744</v>
      </c>
      <c r="J7" s="10">
        <f t="shared" si="0"/>
        <v>284816.10815580538</v>
      </c>
      <c r="K7" s="10">
        <f>STDEV(D9:D11)</f>
        <v>5970783.7062465046</v>
      </c>
      <c r="L7" s="10">
        <f t="shared" si="2"/>
        <v>18246153.829205047</v>
      </c>
      <c r="M7" s="10">
        <f t="shared" si="3"/>
        <v>4334270.9170220187</v>
      </c>
      <c r="N7" s="10">
        <f t="shared" si="4"/>
        <v>7230065.471372677</v>
      </c>
      <c r="O7" s="10">
        <f t="shared" si="5"/>
        <v>3813501.0335795647</v>
      </c>
      <c r="P7" s="10">
        <f t="shared" si="6"/>
        <v>2375792.974723646</v>
      </c>
      <c r="Q7" s="10">
        <f t="shared" si="7"/>
        <v>3830041.2216323796</v>
      </c>
      <c r="R7" s="10">
        <f t="shared" si="8"/>
        <v>4146373.4750233153</v>
      </c>
      <c r="S7" s="10">
        <f t="shared" si="9"/>
        <v>932891.48331585899</v>
      </c>
      <c r="T7" s="10" t="e">
        <f>STDEV(D36:D38)</f>
        <v>#DIV/0!</v>
      </c>
    </row>
    <row r="8" spans="2:20" x14ac:dyDescent="0.25">
      <c r="C8" s="5" t="s">
        <v>16</v>
      </c>
      <c r="D8" s="10">
        <v>3646161.6675139996</v>
      </c>
      <c r="H8" t="s">
        <v>136</v>
      </c>
      <c r="I8" s="10">
        <v>697624.19006479799</v>
      </c>
      <c r="J8" s="10">
        <f t="shared" si="0"/>
        <v>16079000.225229653</v>
      </c>
      <c r="K8" s="10">
        <f t="shared" si="1"/>
        <v>43240779.046883754</v>
      </c>
      <c r="L8" s="10">
        <f t="shared" si="2"/>
        <v>14590604.107618643</v>
      </c>
      <c r="M8" s="10">
        <f t="shared" si="3"/>
        <v>22713973.232498448</v>
      </c>
      <c r="N8" s="10">
        <f t="shared" si="4"/>
        <v>5543891.7821765225</v>
      </c>
      <c r="O8" s="10">
        <f t="shared" si="5"/>
        <v>5675795.1298950091</v>
      </c>
      <c r="P8" s="10">
        <f t="shared" si="6"/>
        <v>31505610.226376731</v>
      </c>
      <c r="Q8" s="10">
        <f t="shared" si="7"/>
        <v>31720255.077505581</v>
      </c>
      <c r="R8" s="10">
        <f t="shared" si="8"/>
        <v>2672105.9841010268</v>
      </c>
      <c r="S8" s="10">
        <f t="shared" si="9"/>
        <v>1288393.8504182009</v>
      </c>
      <c r="T8" s="10">
        <f>STDEV(D37:D39)</f>
        <v>18569623.486920323</v>
      </c>
    </row>
    <row r="9" spans="2:20" x14ac:dyDescent="0.25">
      <c r="C9" s="5" t="s">
        <v>17</v>
      </c>
      <c r="D9" s="10">
        <v>31446873.411286384</v>
      </c>
    </row>
    <row r="10" spans="2:20" x14ac:dyDescent="0.25">
      <c r="C10" s="5" t="s">
        <v>18</v>
      </c>
      <c r="D10" s="10">
        <v>36394509.405185752</v>
      </c>
    </row>
    <row r="11" spans="2:20" x14ac:dyDescent="0.25">
      <c r="C11" s="5" t="s">
        <v>19</v>
      </c>
      <c r="D11" s="10">
        <v>43332994.407727726</v>
      </c>
    </row>
    <row r="12" spans="2:20" x14ac:dyDescent="0.25">
      <c r="C12" s="5" t="s">
        <v>20</v>
      </c>
      <c r="D12" s="10">
        <v>114517539.40010227</v>
      </c>
      <c r="H12" t="s">
        <v>135</v>
      </c>
      <c r="I12" s="1">
        <v>0</v>
      </c>
      <c r="J12" s="1">
        <v>1.671527777776646</v>
      </c>
      <c r="K12" s="1">
        <v>3.6777777777824667</v>
      </c>
    </row>
    <row r="13" spans="2:20" x14ac:dyDescent="0.25">
      <c r="C13" s="5" t="s">
        <v>21</v>
      </c>
      <c r="D13" s="10">
        <v>90092526.690391928</v>
      </c>
      <c r="H13" t="s">
        <v>10</v>
      </c>
      <c r="J13" s="10">
        <f>STDEV(D3:D5)</f>
        <v>1389648.3843240982</v>
      </c>
    </row>
    <row r="14" spans="2:20" x14ac:dyDescent="0.25">
      <c r="C14" s="5" t="s">
        <v>22</v>
      </c>
      <c r="D14" s="10">
        <v>78824605.998983636</v>
      </c>
      <c r="H14" t="s">
        <v>44</v>
      </c>
    </row>
    <row r="15" spans="2:20" x14ac:dyDescent="0.25">
      <c r="C15" s="5" t="s">
        <v>23</v>
      </c>
      <c r="D15" s="10">
        <v>107770208.43924814</v>
      </c>
      <c r="H15" t="s">
        <v>137</v>
      </c>
    </row>
    <row r="16" spans="2:20" x14ac:dyDescent="0.25">
      <c r="C16" s="5" t="s">
        <v>24</v>
      </c>
      <c r="D16" s="10">
        <v>100302999.49161211</v>
      </c>
      <c r="H16" t="s">
        <v>114</v>
      </c>
    </row>
    <row r="17" spans="3:20" x14ac:dyDescent="0.25">
      <c r="C17" s="5" t="s">
        <v>25</v>
      </c>
      <c r="D17" s="10">
        <v>107849517.03101225</v>
      </c>
      <c r="H17" t="s">
        <v>136</v>
      </c>
    </row>
    <row r="18" spans="3:20" x14ac:dyDescent="0.25">
      <c r="C18" s="5" t="s">
        <v>26</v>
      </c>
      <c r="D18" s="10">
        <v>142871377.73258844</v>
      </c>
    </row>
    <row r="19" spans="3:20" x14ac:dyDescent="0.25">
      <c r="C19" s="5" t="s">
        <v>27</v>
      </c>
      <c r="D19" s="10">
        <v>132540925.26690459</v>
      </c>
    </row>
    <row r="20" spans="3:20" x14ac:dyDescent="0.25">
      <c r="C20" s="5" t="s">
        <v>28</v>
      </c>
      <c r="D20" s="10">
        <v>128943568.88663004</v>
      </c>
    </row>
    <row r="21" spans="3:20" x14ac:dyDescent="0.25">
      <c r="C21" s="5" t="s">
        <v>29</v>
      </c>
      <c r="D21" s="10">
        <v>121659379.76614197</v>
      </c>
    </row>
    <row r="22" spans="3:20" x14ac:dyDescent="0.25">
      <c r="C22" s="5" t="s">
        <v>30</v>
      </c>
      <c r="D22" s="10">
        <v>128679206.91408302</v>
      </c>
      <c r="H22" t="s">
        <v>149</v>
      </c>
    </row>
    <row r="23" spans="3:20" x14ac:dyDescent="0.25">
      <c r="C23" s="5" t="s">
        <v>31</v>
      </c>
      <c r="D23" s="10">
        <v>122586680.22369154</v>
      </c>
      <c r="H23" t="s">
        <v>135</v>
      </c>
      <c r="I23" s="1">
        <v>0</v>
      </c>
      <c r="J23" s="1">
        <v>1.671527777776646</v>
      </c>
      <c r="K23" s="1">
        <v>3.6777777777824667</v>
      </c>
      <c r="L23" s="1">
        <v>8.7312500000043656</v>
      </c>
      <c r="M23" s="1">
        <v>10.697222222224809</v>
      </c>
      <c r="N23" s="1">
        <v>11.598611111112405</v>
      </c>
      <c r="O23" s="1">
        <v>12.579166666670062</v>
      </c>
      <c r="P23" s="1">
        <v>13.64375000000291</v>
      </c>
      <c r="Q23" s="1">
        <v>15.670833333337214</v>
      </c>
      <c r="R23" s="1">
        <v>20.580555555556202</v>
      </c>
      <c r="S23" s="1">
        <v>24.672222222223354</v>
      </c>
      <c r="T23" s="1">
        <v>29.629166666665697</v>
      </c>
    </row>
    <row r="24" spans="3:20" x14ac:dyDescent="0.25">
      <c r="C24" s="5" t="s">
        <v>32</v>
      </c>
      <c r="D24" s="10">
        <v>117338078.29181555</v>
      </c>
      <c r="H24" t="s">
        <v>10</v>
      </c>
      <c r="I24" s="10">
        <v>380274.5297407239</v>
      </c>
      <c r="J24" s="10">
        <v>1389648.3843240982</v>
      </c>
      <c r="K24" s="10">
        <v>284816.10815580538</v>
      </c>
      <c r="L24" s="10">
        <v>5970783.7062465046</v>
      </c>
      <c r="M24" s="10">
        <v>18246153.829205047</v>
      </c>
      <c r="N24" s="10">
        <v>4334270.9170220187</v>
      </c>
      <c r="O24" s="10">
        <v>7230065.471372677</v>
      </c>
      <c r="P24" s="10">
        <v>3813501.0335795647</v>
      </c>
      <c r="Q24" s="10">
        <v>2375792.974723646</v>
      </c>
      <c r="R24" s="10">
        <v>3830041.2216323796</v>
      </c>
      <c r="S24" s="10">
        <v>4146373.4750233153</v>
      </c>
      <c r="T24" s="10">
        <v>932891.48331585899</v>
      </c>
    </row>
    <row r="25" spans="3:20" x14ac:dyDescent="0.25">
      <c r="C25" s="5" t="s">
        <v>33</v>
      </c>
      <c r="D25" s="10">
        <v>116203355.36349832</v>
      </c>
      <c r="H25" t="s">
        <v>44</v>
      </c>
      <c r="I25" s="10">
        <v>4915572.2326454194</v>
      </c>
      <c r="J25" s="10">
        <v>7109284.9621392302</v>
      </c>
      <c r="K25" s="10">
        <v>13551069.873655096</v>
      </c>
      <c r="L25" s="10">
        <v>9511950.0883774888</v>
      </c>
      <c r="M25" s="10">
        <v>5990197.5050437171</v>
      </c>
      <c r="N25" s="10">
        <v>789283.25083521439</v>
      </c>
      <c r="O25" s="10">
        <v>5391612.9396199239</v>
      </c>
      <c r="P25" s="10">
        <v>7191930.7535356814</v>
      </c>
      <c r="Q25" s="10">
        <v>166818.83822118171</v>
      </c>
      <c r="R25" s="10">
        <v>332312.72402028664</v>
      </c>
      <c r="S25" s="10">
        <v>1047125.706556063</v>
      </c>
      <c r="T25" s="10">
        <v>288201.392446207</v>
      </c>
    </row>
    <row r="26" spans="3:20" x14ac:dyDescent="0.25">
      <c r="C26" s="5" t="s">
        <v>34</v>
      </c>
      <c r="D26" s="10">
        <v>120766649.720387</v>
      </c>
      <c r="H26" t="s">
        <v>137</v>
      </c>
      <c r="I26" s="10">
        <v>941045.60622914718</v>
      </c>
      <c r="J26" s="10">
        <v>216345.06768887446</v>
      </c>
      <c r="K26" s="10">
        <v>435860.2915079142</v>
      </c>
      <c r="L26" s="10">
        <v>9468294.2757330369</v>
      </c>
      <c r="M26" s="10">
        <v>13874144.391227014</v>
      </c>
      <c r="N26" s="10">
        <v>2617353.3231190084</v>
      </c>
      <c r="O26" s="10">
        <v>7598843.3124293536</v>
      </c>
      <c r="P26" s="10">
        <v>11873719.384086479</v>
      </c>
      <c r="Q26" s="10">
        <v>17621937.563587908</v>
      </c>
      <c r="R26" s="10">
        <v>3698499.1395461191</v>
      </c>
      <c r="S26" s="10">
        <v>6015583.6914905747</v>
      </c>
      <c r="T26" s="10">
        <v>1679610.6536445974</v>
      </c>
    </row>
    <row r="27" spans="3:20" x14ac:dyDescent="0.25">
      <c r="C27" s="5" t="s">
        <v>35</v>
      </c>
      <c r="D27" s="10">
        <v>64058973.055414669</v>
      </c>
      <c r="H27" t="s">
        <v>114</v>
      </c>
      <c r="I27" s="10">
        <v>3684665.2267818744</v>
      </c>
      <c r="J27" s="10">
        <v>6150433.4106240124</v>
      </c>
      <c r="K27" s="10">
        <v>9361515.7032456957</v>
      </c>
      <c r="L27" s="10">
        <v>6641813.3094078256</v>
      </c>
      <c r="M27" s="10">
        <v>423361.02763875679</v>
      </c>
      <c r="N27" s="10">
        <v>6938200.5598852281</v>
      </c>
      <c r="O27" s="10">
        <v>599025.39434968028</v>
      </c>
      <c r="P27" s="10">
        <v>1017162.4420263899</v>
      </c>
      <c r="Q27" s="10">
        <v>349747.54592675919</v>
      </c>
      <c r="R27" s="10">
        <v>31472.27213015766</v>
      </c>
      <c r="S27" s="10">
        <v>10206.94519708991</v>
      </c>
      <c r="T27" s="10">
        <v>16306.337873155067</v>
      </c>
    </row>
    <row r="28" spans="3:20" x14ac:dyDescent="0.25">
      <c r="C28" s="5" t="s">
        <v>36</v>
      </c>
      <c r="D28" s="10">
        <v>64140315.200813755</v>
      </c>
      <c r="H28" t="s">
        <v>136</v>
      </c>
      <c r="I28" s="10">
        <v>697624.19006479799</v>
      </c>
      <c r="J28" s="10">
        <v>327285.6904399487</v>
      </c>
      <c r="K28" s="10">
        <v>398606.6304312952</v>
      </c>
      <c r="L28" s="10">
        <v>8260277.1801592708</v>
      </c>
      <c r="M28" s="10">
        <v>14039735.699489217</v>
      </c>
      <c r="N28" s="10">
        <v>3953904.7436567186</v>
      </c>
      <c r="O28" s="10">
        <v>5986019.8624850661</v>
      </c>
      <c r="P28" s="10">
        <v>11161755.509170208</v>
      </c>
      <c r="Q28" s="10">
        <v>14670452.69621253</v>
      </c>
      <c r="R28" s="10">
        <v>2702884.6126328912</v>
      </c>
      <c r="S28" s="10">
        <v>5994896.1639372762</v>
      </c>
      <c r="T28" s="10">
        <v>2684384.0117014996</v>
      </c>
    </row>
    <row r="29" spans="3:20" x14ac:dyDescent="0.25">
      <c r="C29" s="5" t="s">
        <v>37</v>
      </c>
      <c r="D29" s="10">
        <v>70733096.085409611</v>
      </c>
    </row>
    <row r="30" spans="3:20" x14ac:dyDescent="0.25">
      <c r="C30" s="5" t="s">
        <v>38</v>
      </c>
      <c r="D30" s="10">
        <v>12793085.917641144</v>
      </c>
    </row>
    <row r="31" spans="3:20" x14ac:dyDescent="0.25">
      <c r="C31" s="5" t="s">
        <v>39</v>
      </c>
      <c r="D31" s="10">
        <v>7924758.5155058876</v>
      </c>
    </row>
    <row r="32" spans="3:20" x14ac:dyDescent="0.25">
      <c r="C32" s="5" t="s">
        <v>40</v>
      </c>
      <c r="D32" s="10">
        <v>4544992.3741738927</v>
      </c>
    </row>
    <row r="33" spans="2:20" x14ac:dyDescent="0.25">
      <c r="C33" s="5" t="s">
        <v>41</v>
      </c>
      <c r="D33" s="10">
        <v>2649720.3863752042</v>
      </c>
    </row>
    <row r="34" spans="2:20" x14ac:dyDescent="0.25">
      <c r="C34" s="5" t="s">
        <v>42</v>
      </c>
      <c r="D34" s="10">
        <v>3213014.74326387</v>
      </c>
    </row>
    <row r="35" spans="2:20" x14ac:dyDescent="0.25">
      <c r="C35" s="5" t="s">
        <v>43</v>
      </c>
      <c r="D35" s="10">
        <v>1390950.6863243589</v>
      </c>
    </row>
    <row r="38" spans="2:20" x14ac:dyDescent="0.25">
      <c r="B38" t="s">
        <v>44</v>
      </c>
      <c r="C38" s="7" t="s">
        <v>112</v>
      </c>
      <c r="D38" s="10">
        <v>4915572.2326454194</v>
      </c>
    </row>
    <row r="39" spans="2:20" x14ac:dyDescent="0.25">
      <c r="C39" s="6" t="s">
        <v>45</v>
      </c>
      <c r="D39" s="10">
        <v>31176985.616010107</v>
      </c>
    </row>
    <row r="40" spans="2:20" x14ac:dyDescent="0.25">
      <c r="C40" s="6" t="s">
        <v>46</v>
      </c>
      <c r="D40" s="10">
        <v>28435272.045028232</v>
      </c>
    </row>
    <row r="41" spans="2:20" x14ac:dyDescent="0.25">
      <c r="C41" s="6" t="s">
        <v>47</v>
      </c>
      <c r="D41" s="10">
        <v>17723577.235772416</v>
      </c>
    </row>
    <row r="42" spans="2:20" x14ac:dyDescent="0.25">
      <c r="C42" s="6" t="s">
        <v>48</v>
      </c>
      <c r="D42" s="10">
        <v>43499687.304565489</v>
      </c>
    </row>
    <row r="43" spans="2:20" x14ac:dyDescent="0.25">
      <c r="C43" s="6" t="s">
        <v>49</v>
      </c>
      <c r="D43" s="10">
        <v>22444027.51719832</v>
      </c>
    </row>
    <row r="44" spans="2:20" x14ac:dyDescent="0.25">
      <c r="C44" s="6" t="s">
        <v>50</v>
      </c>
      <c r="D44" s="10">
        <v>18193871.169480983</v>
      </c>
    </row>
    <row r="45" spans="2:20" x14ac:dyDescent="0.25">
      <c r="C45" s="6" t="s">
        <v>51</v>
      </c>
      <c r="D45" s="10">
        <v>17991244.527829953</v>
      </c>
    </row>
    <row r="46" spans="2:20" x14ac:dyDescent="0.25">
      <c r="C46" s="6" t="s">
        <v>52</v>
      </c>
      <c r="D46" s="10">
        <v>31399624.765478525</v>
      </c>
    </row>
    <row r="47" spans="2:20" x14ac:dyDescent="0.25">
      <c r="C47" s="6" t="s">
        <v>53</v>
      </c>
      <c r="D47" s="10">
        <v>13008130.081300855</v>
      </c>
    </row>
    <row r="48" spans="2:20" x14ac:dyDescent="0.25">
      <c r="C48" s="6" t="s">
        <v>54</v>
      </c>
      <c r="D48" s="10">
        <v>6096310.1938711889</v>
      </c>
      <c r="H48" t="s">
        <v>135</v>
      </c>
      <c r="I48" s="1">
        <v>0</v>
      </c>
      <c r="J48" s="1">
        <v>1.671527777776646</v>
      </c>
      <c r="K48" s="1">
        <v>3.6777777777824667</v>
      </c>
      <c r="L48" s="1">
        <v>8.7312500000043656</v>
      </c>
      <c r="M48" s="1">
        <v>10.697222222224809</v>
      </c>
      <c r="N48" s="1">
        <v>11.598611111112405</v>
      </c>
      <c r="O48" s="1">
        <v>12.579166666670062</v>
      </c>
      <c r="P48" s="1">
        <v>13.64375000000291</v>
      </c>
      <c r="Q48" s="1">
        <v>15.670833333337214</v>
      </c>
      <c r="R48" s="1">
        <v>20.580555555556202</v>
      </c>
      <c r="S48" s="1">
        <v>24.672222222223354</v>
      </c>
      <c r="T48" s="1">
        <v>29.629166666665697</v>
      </c>
    </row>
    <row r="49" spans="3:20" x14ac:dyDescent="0.25">
      <c r="C49" s="6" t="s">
        <v>55</v>
      </c>
      <c r="D49" s="10">
        <v>17555972.482801806</v>
      </c>
      <c r="H49" t="s">
        <v>44</v>
      </c>
      <c r="I49" s="10">
        <v>4915572.2326454194</v>
      </c>
      <c r="J49" s="10">
        <f>STDEV(D39:D41)</f>
        <v>7109284.9621392302</v>
      </c>
      <c r="K49" s="10">
        <f>STDEV(D42:D44)</f>
        <v>13551069.873655096</v>
      </c>
      <c r="L49" s="10">
        <f>STDEV(D45:D47)</f>
        <v>9511950.0883774888</v>
      </c>
      <c r="M49" s="10">
        <f>STDEV(D48:D50)</f>
        <v>5990197.5050437171</v>
      </c>
      <c r="N49" s="10">
        <f>STDEV(D51:D53)</f>
        <v>789283.25083521439</v>
      </c>
      <c r="O49" s="10">
        <f>STDEV(D54:D56)</f>
        <v>5391612.9396199239</v>
      </c>
      <c r="P49" s="10">
        <f>STDEV(D57:D59)</f>
        <v>7191930.7535356814</v>
      </c>
      <c r="Q49" s="10">
        <f>STDEV(D60:D62)</f>
        <v>166818.83822118171</v>
      </c>
      <c r="R49" s="10">
        <f>STDEV(D63:D65)</f>
        <v>332312.72402028664</v>
      </c>
      <c r="S49" s="10">
        <f>STDEV(D66:D68)</f>
        <v>1047125.706556063</v>
      </c>
      <c r="T49" s="10">
        <f>STDEV(D69:D71)</f>
        <v>288201.392446207</v>
      </c>
    </row>
    <row r="50" spans="3:20" x14ac:dyDescent="0.25">
      <c r="C50" s="6" t="s">
        <v>56</v>
      </c>
      <c r="D50" s="10">
        <v>8800500.3126954623</v>
      </c>
    </row>
    <row r="51" spans="3:20" x14ac:dyDescent="0.25">
      <c r="C51" s="6" t="s">
        <v>57</v>
      </c>
      <c r="D51" s="10">
        <v>9250781.7385866456</v>
      </c>
    </row>
    <row r="52" spans="3:20" x14ac:dyDescent="0.25">
      <c r="C52" s="6" t="s">
        <v>58</v>
      </c>
      <c r="D52" s="10">
        <v>10026266.416510351</v>
      </c>
    </row>
    <row r="53" spans="3:20" x14ac:dyDescent="0.25">
      <c r="C53" s="6" t="s">
        <v>59</v>
      </c>
      <c r="D53" s="10">
        <v>8447779.8624140359</v>
      </c>
    </row>
    <row r="54" spans="3:20" x14ac:dyDescent="0.25">
      <c r="C54" s="6" t="s">
        <v>60</v>
      </c>
      <c r="D54" s="10">
        <v>22884302.68918081</v>
      </c>
    </row>
    <row r="55" spans="3:20" x14ac:dyDescent="0.25">
      <c r="C55" s="6" t="s">
        <v>61</v>
      </c>
      <c r="D55" s="10">
        <v>26111319.574734293</v>
      </c>
    </row>
    <row r="56" spans="3:20" x14ac:dyDescent="0.25">
      <c r="C56" s="6" t="s">
        <v>62</v>
      </c>
      <c r="D56" s="10">
        <v>15587242.026266467</v>
      </c>
    </row>
    <row r="57" spans="3:20" x14ac:dyDescent="0.25">
      <c r="C57" s="6" t="s">
        <v>63</v>
      </c>
      <c r="D57" s="10">
        <v>24662914.321450986</v>
      </c>
    </row>
    <row r="58" spans="3:20" x14ac:dyDescent="0.25">
      <c r="C58" s="6" t="s">
        <v>64</v>
      </c>
      <c r="D58" s="10">
        <v>11124452.782989403</v>
      </c>
    </row>
    <row r="59" spans="3:20" x14ac:dyDescent="0.25">
      <c r="C59" s="6" t="s">
        <v>65</v>
      </c>
      <c r="D59" s="10">
        <v>13686053.783614803</v>
      </c>
    </row>
    <row r="60" spans="3:20" x14ac:dyDescent="0.25">
      <c r="C60" s="6" t="s">
        <v>66</v>
      </c>
      <c r="D60" s="10">
        <v>11141963.727329617</v>
      </c>
    </row>
    <row r="61" spans="3:20" x14ac:dyDescent="0.25">
      <c r="C61" s="6" t="s">
        <v>67</v>
      </c>
      <c r="D61" s="10">
        <v>10854283.927454693</v>
      </c>
    </row>
    <row r="62" spans="3:20" x14ac:dyDescent="0.25">
      <c r="C62" s="6" t="s">
        <v>68</v>
      </c>
      <c r="D62" s="10">
        <v>11144465.290806791</v>
      </c>
    </row>
    <row r="63" spans="3:20" x14ac:dyDescent="0.25">
      <c r="C63" s="6" t="s">
        <v>69</v>
      </c>
      <c r="D63" s="10">
        <v>2881801.1257035742</v>
      </c>
    </row>
    <row r="64" spans="3:20" x14ac:dyDescent="0.25">
      <c r="C64" s="6" t="s">
        <v>70</v>
      </c>
      <c r="D64" s="10">
        <v>2218886.804252665</v>
      </c>
    </row>
    <row r="65" spans="2:20" x14ac:dyDescent="0.25">
      <c r="C65" s="6" t="s">
        <v>71</v>
      </c>
      <c r="D65" s="10">
        <v>2509068.1676047612</v>
      </c>
    </row>
    <row r="66" spans="2:20" x14ac:dyDescent="0.25">
      <c r="C66" s="6" t="s">
        <v>72</v>
      </c>
      <c r="D66" s="10">
        <v>2741713.5709818723</v>
      </c>
    </row>
    <row r="67" spans="2:20" x14ac:dyDescent="0.25">
      <c r="C67" s="6" t="s">
        <v>73</v>
      </c>
      <c r="D67" s="10">
        <v>2961851.1569731175</v>
      </c>
    </row>
    <row r="68" spans="2:20" x14ac:dyDescent="0.25">
      <c r="C68" s="6" t="s">
        <v>74</v>
      </c>
      <c r="D68" s="10">
        <v>1048155.0969355881</v>
      </c>
    </row>
    <row r="69" spans="2:20" x14ac:dyDescent="0.25">
      <c r="C69" s="6" t="s">
        <v>75</v>
      </c>
      <c r="D69" s="10">
        <v>1986241.4008755535</v>
      </c>
    </row>
    <row r="70" spans="2:20" x14ac:dyDescent="0.25">
      <c r="C70" s="6" t="s">
        <v>76</v>
      </c>
      <c r="D70" s="10">
        <v>2479049.4058786822</v>
      </c>
    </row>
    <row r="71" spans="2:20" x14ac:dyDescent="0.25">
      <c r="C71" s="6" t="s">
        <v>77</v>
      </c>
      <c r="D71" s="10">
        <v>1973733.5834896874</v>
      </c>
    </row>
    <row r="74" spans="2:20" x14ac:dyDescent="0.25">
      <c r="B74" t="s">
        <v>78</v>
      </c>
      <c r="C74" s="7" t="s">
        <v>113</v>
      </c>
      <c r="D74" s="10">
        <v>941045.60622914718</v>
      </c>
    </row>
    <row r="75" spans="2:20" x14ac:dyDescent="0.25">
      <c r="C75" s="2" t="s">
        <v>79</v>
      </c>
      <c r="D75" s="10">
        <v>2282536.1512792083</v>
      </c>
      <c r="H75" t="s">
        <v>135</v>
      </c>
      <c r="I75" s="1">
        <v>0</v>
      </c>
      <c r="J75" s="1">
        <v>1.671527777776646</v>
      </c>
      <c r="K75" s="1">
        <v>3.6777777777824667</v>
      </c>
      <c r="L75" s="1">
        <v>8.7312500000043656</v>
      </c>
      <c r="M75" s="1">
        <v>10.697222222224809</v>
      </c>
      <c r="N75" s="1">
        <v>11.598611111112405</v>
      </c>
      <c r="O75" s="1">
        <v>12.579166666670062</v>
      </c>
      <c r="P75" s="1">
        <v>13.64375000000291</v>
      </c>
      <c r="Q75" s="1">
        <v>15.670833333337214</v>
      </c>
      <c r="R75" s="1">
        <v>20.580555555556202</v>
      </c>
      <c r="S75" s="1">
        <v>24.672222222223354</v>
      </c>
      <c r="T75" s="1">
        <v>29.629166666665697</v>
      </c>
    </row>
    <row r="76" spans="2:20" x14ac:dyDescent="0.25">
      <c r="C76" s="2" t="s">
        <v>80</v>
      </c>
      <c r="D76" s="10">
        <v>2040044.4938820992</v>
      </c>
      <c r="H76" t="s">
        <v>137</v>
      </c>
      <c r="I76" s="10">
        <v>941045.60622914718</v>
      </c>
      <c r="J76" s="10">
        <f>STDEV(D75:D77)</f>
        <v>216345.06768887446</v>
      </c>
      <c r="K76" s="10">
        <f>STDEV(D78:D80)</f>
        <v>435860.2915079142</v>
      </c>
      <c r="L76" s="10">
        <f>STDEV(D81:D83)</f>
        <v>9468294.2757330369</v>
      </c>
      <c r="M76" s="10">
        <f>STDEV(D84:D86)</f>
        <v>13874144.391227014</v>
      </c>
      <c r="N76" s="10">
        <f>STDEV(D87:D89)</f>
        <v>2617353.3231190084</v>
      </c>
      <c r="O76" s="10">
        <f>STDEV(D90:D92)</f>
        <v>7598843.3124293536</v>
      </c>
      <c r="P76" s="10">
        <f>STDEV(D93:D95)</f>
        <v>11873719.384086479</v>
      </c>
      <c r="Q76" s="10">
        <f>STDEV(D96:D98)</f>
        <v>17621937.563587908</v>
      </c>
      <c r="R76" s="10">
        <f t="shared" ref="R76" si="10">STDEV(D99:D101)</f>
        <v>3698499.1395461191</v>
      </c>
      <c r="S76" s="10">
        <f t="shared" ref="S76" si="11">STDEV(D102:D104)</f>
        <v>6015583.6914905747</v>
      </c>
      <c r="T76" s="10">
        <f>STDEV(D105:D107)</f>
        <v>1679610.6536445974</v>
      </c>
    </row>
    <row r="77" spans="2:20" x14ac:dyDescent="0.25">
      <c r="C77" s="2" t="s">
        <v>81</v>
      </c>
      <c r="D77" s="10">
        <v>1850945.4949944455</v>
      </c>
    </row>
    <row r="78" spans="2:20" x14ac:dyDescent="0.25">
      <c r="C78" s="2" t="s">
        <v>82</v>
      </c>
      <c r="D78" s="10">
        <v>4493882.0912124757</v>
      </c>
    </row>
    <row r="79" spans="2:20" x14ac:dyDescent="0.25">
      <c r="C79" s="2" t="s">
        <v>83</v>
      </c>
      <c r="D79" s="10">
        <v>4280311.4571746551</v>
      </c>
    </row>
    <row r="80" spans="2:20" x14ac:dyDescent="0.25">
      <c r="C80" s="2" t="s">
        <v>84</v>
      </c>
      <c r="D80" s="10">
        <v>3655172.4137931177</v>
      </c>
    </row>
    <row r="81" spans="3:4" x14ac:dyDescent="0.25">
      <c r="C81" s="2" t="s">
        <v>85</v>
      </c>
      <c r="D81" s="10">
        <v>56109010.011123694</v>
      </c>
    </row>
    <row r="82" spans="3:4" x14ac:dyDescent="0.25">
      <c r="C82" s="2" t="s">
        <v>86</v>
      </c>
      <c r="D82" s="10">
        <v>71454949.944382921</v>
      </c>
    </row>
    <row r="83" spans="3:4" x14ac:dyDescent="0.25">
      <c r="C83" s="2" t="s">
        <v>87</v>
      </c>
      <c r="D83" s="10">
        <v>73390433.815350682</v>
      </c>
    </row>
    <row r="84" spans="3:4" x14ac:dyDescent="0.25">
      <c r="C84" s="2" t="s">
        <v>88</v>
      </c>
      <c r="D84" s="10">
        <v>88656284.760845736</v>
      </c>
    </row>
    <row r="85" spans="3:4" x14ac:dyDescent="0.25">
      <c r="C85" s="2" t="s">
        <v>89</v>
      </c>
      <c r="D85" s="10">
        <v>115624026.69632971</v>
      </c>
    </row>
    <row r="86" spans="3:4" x14ac:dyDescent="0.25">
      <c r="C86" s="2" t="s">
        <v>90</v>
      </c>
      <c r="D86" s="10">
        <v>96480533.926585481</v>
      </c>
    </row>
    <row r="87" spans="3:4" x14ac:dyDescent="0.25">
      <c r="C87" s="2" t="s">
        <v>91</v>
      </c>
      <c r="D87" s="10">
        <v>79368186.874305099</v>
      </c>
    </row>
    <row r="88" spans="3:4" x14ac:dyDescent="0.25">
      <c r="C88" s="2" t="s">
        <v>92</v>
      </c>
      <c r="D88" s="10">
        <v>75893214.682981387</v>
      </c>
    </row>
    <row r="89" spans="3:4" x14ac:dyDescent="0.25">
      <c r="C89" s="2" t="s">
        <v>93</v>
      </c>
      <c r="D89" s="10">
        <v>74240266.963292837</v>
      </c>
    </row>
    <row r="90" spans="3:4" x14ac:dyDescent="0.25">
      <c r="C90" s="2" t="s">
        <v>94</v>
      </c>
      <c r="D90" s="10">
        <v>76740823.13681899</v>
      </c>
    </row>
    <row r="91" spans="3:4" x14ac:dyDescent="0.25">
      <c r="C91" s="2" t="s">
        <v>95</v>
      </c>
      <c r="D91" s="10">
        <v>64571746.384872332</v>
      </c>
    </row>
    <row r="92" spans="3:4" x14ac:dyDescent="0.25">
      <c r="C92" s="2" t="s">
        <v>96</v>
      </c>
      <c r="D92" s="10">
        <v>78540600.667408541</v>
      </c>
    </row>
    <row r="93" spans="3:4" x14ac:dyDescent="0.25">
      <c r="C93" s="2" t="s">
        <v>97</v>
      </c>
      <c r="D93" s="10">
        <v>79256952.169077069</v>
      </c>
    </row>
    <row r="94" spans="3:4" x14ac:dyDescent="0.25">
      <c r="C94" s="2" t="s">
        <v>98</v>
      </c>
      <c r="D94" s="10">
        <v>61312569.521691009</v>
      </c>
    </row>
    <row r="95" spans="3:4" x14ac:dyDescent="0.25">
      <c r="C95" s="2" t="s">
        <v>99</v>
      </c>
      <c r="D95" s="10">
        <v>56814238.042269409</v>
      </c>
    </row>
    <row r="96" spans="3:4" x14ac:dyDescent="0.25">
      <c r="C96" s="2" t="s">
        <v>100</v>
      </c>
      <c r="D96" s="10">
        <v>74711902.113459691</v>
      </c>
    </row>
    <row r="97" spans="2:20" x14ac:dyDescent="0.25">
      <c r="C97" s="2" t="s">
        <v>101</v>
      </c>
      <c r="D97" s="10">
        <v>48253615.127920099</v>
      </c>
    </row>
    <row r="98" spans="2:20" x14ac:dyDescent="0.25">
      <c r="C98" s="2" t="s">
        <v>102</v>
      </c>
      <c r="D98" s="10">
        <v>41319243.604004614</v>
      </c>
    </row>
    <row r="99" spans="2:20" x14ac:dyDescent="0.25">
      <c r="C99" s="2" t="s">
        <v>103</v>
      </c>
      <c r="D99" s="10">
        <v>36809788.654060215</v>
      </c>
    </row>
    <row r="100" spans="2:20" x14ac:dyDescent="0.25">
      <c r="C100" s="2" t="s">
        <v>104</v>
      </c>
      <c r="D100" s="10">
        <v>29617352.614015691</v>
      </c>
    </row>
    <row r="101" spans="2:20" x14ac:dyDescent="0.25">
      <c r="C101" s="2" t="s">
        <v>105</v>
      </c>
      <c r="D101" s="10">
        <v>34709677.419354975</v>
      </c>
    </row>
    <row r="102" spans="2:20" x14ac:dyDescent="0.25">
      <c r="C102" s="2" t="s">
        <v>106</v>
      </c>
      <c r="D102" s="10">
        <v>29154616.240267079</v>
      </c>
    </row>
    <row r="103" spans="2:20" x14ac:dyDescent="0.25">
      <c r="C103" s="2" t="s">
        <v>107</v>
      </c>
      <c r="D103" s="10">
        <v>20491657.397107977</v>
      </c>
    </row>
    <row r="104" spans="2:20" x14ac:dyDescent="0.25">
      <c r="C104" s="2" t="s">
        <v>108</v>
      </c>
      <c r="D104" s="10">
        <v>17592880.978865474</v>
      </c>
    </row>
    <row r="105" spans="2:20" x14ac:dyDescent="0.25">
      <c r="C105" s="2" t="s">
        <v>109</v>
      </c>
      <c r="D105" s="10">
        <v>16751946.607341556</v>
      </c>
    </row>
    <row r="106" spans="2:20" x14ac:dyDescent="0.25">
      <c r="C106" s="2" t="s">
        <v>110</v>
      </c>
      <c r="D106" s="10">
        <v>19753058.954393849</v>
      </c>
    </row>
    <row r="107" spans="2:20" x14ac:dyDescent="0.25">
      <c r="C107" s="2" t="s">
        <v>111</v>
      </c>
      <c r="D107" s="10">
        <v>16945494.994438332</v>
      </c>
    </row>
    <row r="110" spans="2:20" x14ac:dyDescent="0.25">
      <c r="B110" t="s">
        <v>114</v>
      </c>
      <c r="C110" s="7" t="s">
        <v>113</v>
      </c>
      <c r="D110" s="10">
        <v>3684665.2267818744</v>
      </c>
    </row>
    <row r="111" spans="2:20" x14ac:dyDescent="0.25">
      <c r="C111" s="8" t="s">
        <v>79</v>
      </c>
      <c r="D111" s="10">
        <v>7125269.9784017606</v>
      </c>
      <c r="H111" t="s">
        <v>135</v>
      </c>
      <c r="I111" s="1">
        <v>0</v>
      </c>
      <c r="J111" s="1">
        <v>1.671527777776646</v>
      </c>
      <c r="K111" s="1">
        <v>3.6777777777824667</v>
      </c>
      <c r="L111" s="1">
        <v>8.7312500000043656</v>
      </c>
      <c r="M111" s="1">
        <v>10.697222222224809</v>
      </c>
      <c r="N111" s="1">
        <v>11.598611111112405</v>
      </c>
      <c r="O111" s="1">
        <v>12.579166666670062</v>
      </c>
      <c r="P111" s="1">
        <v>13.64375000000291</v>
      </c>
      <c r="Q111" s="1">
        <v>15.670833333337214</v>
      </c>
      <c r="R111" s="1">
        <v>20.580555555556202</v>
      </c>
      <c r="S111" s="1">
        <v>24.672222222223354</v>
      </c>
      <c r="T111" s="1">
        <v>29.629166666665697</v>
      </c>
    </row>
    <row r="112" spans="2:20" x14ac:dyDescent="0.25">
      <c r="C112" s="8" t="s">
        <v>80</v>
      </c>
      <c r="D112" s="10">
        <v>17667386.609071355</v>
      </c>
      <c r="H112" t="s">
        <v>114</v>
      </c>
      <c r="I112" s="10">
        <v>3684665.2267818744</v>
      </c>
      <c r="J112" s="10">
        <f>STDEV(D111:D113)</f>
        <v>6150433.4106240124</v>
      </c>
      <c r="K112" s="10">
        <f>STDEV(D114:D116)</f>
        <v>9361515.7032456957</v>
      </c>
      <c r="L112" s="10">
        <f t="shared" ref="L112" si="12">STDEV(D117:D119)</f>
        <v>6641813.3094078256</v>
      </c>
      <c r="M112" s="10">
        <f t="shared" ref="M112" si="13">STDEV(D120:D122)</f>
        <v>423361.02763875679</v>
      </c>
      <c r="N112" s="10">
        <f t="shared" ref="N112" si="14">STDEV(D123:D125)</f>
        <v>6938200.5598852281</v>
      </c>
      <c r="O112" s="10">
        <f t="shared" ref="O112" si="15">STDEV(D126:D128)</f>
        <v>599025.39434968028</v>
      </c>
      <c r="P112" s="10">
        <f t="shared" ref="P112" si="16">STDEV(D129:D131)</f>
        <v>1017162.4420263899</v>
      </c>
      <c r="Q112" s="10">
        <f t="shared" ref="Q112" si="17">STDEV(D132:D134)</f>
        <v>349747.54592675919</v>
      </c>
      <c r="R112" s="10">
        <f t="shared" ref="R112" si="18">STDEV(D135:D137)</f>
        <v>31472.27213015766</v>
      </c>
      <c r="S112" s="10">
        <f t="shared" ref="S112" si="19">STDEV(D138:D140)</f>
        <v>10206.94519708991</v>
      </c>
      <c r="T112" s="10">
        <f>STDEV(D141:D143)</f>
        <v>16306.337873155067</v>
      </c>
    </row>
    <row r="113" spans="3:4" x14ac:dyDescent="0.25">
      <c r="C113" s="8" t="s">
        <v>81</v>
      </c>
      <c r="D113" s="10">
        <v>17885529.157667469</v>
      </c>
    </row>
    <row r="114" spans="3:4" x14ac:dyDescent="0.25">
      <c r="C114" s="8" t="s">
        <v>82</v>
      </c>
      <c r="D114" s="10">
        <v>22578833.693304639</v>
      </c>
    </row>
    <row r="115" spans="3:4" x14ac:dyDescent="0.25">
      <c r="C115" s="8" t="s">
        <v>83</v>
      </c>
      <c r="D115" s="10">
        <v>38699784.017278798</v>
      </c>
    </row>
    <row r="116" spans="3:4" x14ac:dyDescent="0.25">
      <c r="C116" s="8" t="s">
        <v>84</v>
      </c>
      <c r="D116" s="10">
        <v>22393088.552915871</v>
      </c>
    </row>
    <row r="117" spans="3:4" x14ac:dyDescent="0.25">
      <c r="C117" s="8" t="s">
        <v>85</v>
      </c>
      <c r="D117" s="10">
        <v>13045356.371490341</v>
      </c>
    </row>
    <row r="118" spans="3:4" x14ac:dyDescent="0.25">
      <c r="C118" s="8" t="s">
        <v>86</v>
      </c>
      <c r="D118" s="10">
        <v>13438444.924406109</v>
      </c>
    </row>
    <row r="119" spans="3:4" x14ac:dyDescent="0.25">
      <c r="C119" s="8" t="s">
        <v>87</v>
      </c>
      <c r="D119" s="10">
        <v>24740820.734341368</v>
      </c>
    </row>
    <row r="120" spans="3:4" x14ac:dyDescent="0.25">
      <c r="C120" s="8" t="s">
        <v>88</v>
      </c>
      <c r="D120" s="10">
        <v>19624190.064794905</v>
      </c>
    </row>
    <row r="121" spans="3:4" x14ac:dyDescent="0.25">
      <c r="C121" s="8" t="s">
        <v>89</v>
      </c>
      <c r="D121" s="10">
        <v>19617710.583153438</v>
      </c>
    </row>
    <row r="122" spans="3:4" x14ac:dyDescent="0.25">
      <c r="C122" s="8" t="s">
        <v>90</v>
      </c>
      <c r="D122" s="10">
        <v>18887688.984881297</v>
      </c>
    </row>
    <row r="123" spans="3:4" x14ac:dyDescent="0.25">
      <c r="C123" s="8" t="s">
        <v>91</v>
      </c>
      <c r="D123" s="10">
        <v>23850971.922246329</v>
      </c>
    </row>
    <row r="124" spans="3:4" x14ac:dyDescent="0.25">
      <c r="C124" s="8" t="s">
        <v>92</v>
      </c>
      <c r="D124" s="10">
        <v>10036717.062635036</v>
      </c>
    </row>
    <row r="125" spans="3:4" x14ac:dyDescent="0.25">
      <c r="C125" s="8" t="s">
        <v>93</v>
      </c>
      <c r="D125" s="10">
        <v>18079913.606911533</v>
      </c>
    </row>
    <row r="126" spans="3:4" x14ac:dyDescent="0.25">
      <c r="C126" s="8" t="s">
        <v>94</v>
      </c>
      <c r="D126" s="10">
        <v>6155507.5593952769</v>
      </c>
    </row>
    <row r="127" spans="3:4" x14ac:dyDescent="0.25">
      <c r="C127" s="8" t="s">
        <v>95</v>
      </c>
      <c r="D127" s="10">
        <v>5002159.8272138461</v>
      </c>
    </row>
    <row r="128" spans="3:4" x14ac:dyDescent="0.25">
      <c r="C128" s="8" t="s">
        <v>96</v>
      </c>
      <c r="D128" s="10">
        <v>5298056.1555075841</v>
      </c>
    </row>
    <row r="129" spans="3:4" x14ac:dyDescent="0.25">
      <c r="C129" s="8" t="s">
        <v>97</v>
      </c>
      <c r="D129" s="10">
        <v>3105831.5334773362</v>
      </c>
    </row>
    <row r="130" spans="3:4" x14ac:dyDescent="0.25">
      <c r="C130" s="8" t="s">
        <v>98</v>
      </c>
      <c r="D130" s="10">
        <v>1883369.3304535723</v>
      </c>
    </row>
    <row r="131" spans="3:4" x14ac:dyDescent="0.25">
      <c r="C131" s="8" t="s">
        <v>99</v>
      </c>
      <c r="D131" s="10">
        <v>1086393.0885529208</v>
      </c>
    </row>
    <row r="132" spans="3:4" x14ac:dyDescent="0.25">
      <c r="C132" s="8" t="s">
        <v>100</v>
      </c>
      <c r="D132" s="10">
        <v>213822.89416846752</v>
      </c>
    </row>
    <row r="133" spans="3:4" x14ac:dyDescent="0.25">
      <c r="C133" s="8" t="s">
        <v>101</v>
      </c>
      <c r="D133" s="10">
        <v>911447.0842332656</v>
      </c>
    </row>
    <row r="134" spans="3:4" x14ac:dyDescent="0.25">
      <c r="C134" s="8" t="s">
        <v>102</v>
      </c>
      <c r="D134" s="10">
        <v>518358.53131749702</v>
      </c>
    </row>
    <row r="135" spans="3:4" x14ac:dyDescent="0.25">
      <c r="C135" s="8" t="s">
        <v>103</v>
      </c>
      <c r="D135" s="10">
        <v>118790.49676025973</v>
      </c>
    </row>
    <row r="136" spans="3:4" x14ac:dyDescent="0.25">
      <c r="C136" s="8" t="s">
        <v>104</v>
      </c>
      <c r="D136" s="10">
        <v>69114.470842332928</v>
      </c>
    </row>
    <row r="137" spans="3:4" x14ac:dyDescent="0.25">
      <c r="C137" s="8" t="s">
        <v>105</v>
      </c>
      <c r="D137" s="10">
        <v>127429.80561555135</v>
      </c>
    </row>
    <row r="138" spans="3:4" x14ac:dyDescent="0.25">
      <c r="C138" s="8" t="s">
        <v>106</v>
      </c>
      <c r="D138" s="10">
        <v>58315.334773218412</v>
      </c>
    </row>
    <row r="139" spans="3:4" x14ac:dyDescent="0.25">
      <c r="C139" s="8" t="s">
        <v>107</v>
      </c>
      <c r="D139" s="10">
        <v>53995.680345572604</v>
      </c>
    </row>
    <row r="140" spans="3:4" x14ac:dyDescent="0.25">
      <c r="C140" s="8" t="s">
        <v>108</v>
      </c>
      <c r="D140" s="10">
        <v>38876.889848812272</v>
      </c>
    </row>
    <row r="141" spans="3:4" x14ac:dyDescent="0.25">
      <c r="C141" s="8" t="s">
        <v>109</v>
      </c>
      <c r="D141" s="10">
        <v>71274.298056155836</v>
      </c>
    </row>
    <row r="142" spans="3:4" x14ac:dyDescent="0.25">
      <c r="C142" s="8" t="s">
        <v>110</v>
      </c>
      <c r="D142" s="10">
        <v>51835.853131749696</v>
      </c>
    </row>
    <row r="143" spans="3:4" x14ac:dyDescent="0.25">
      <c r="C143" s="8" t="s">
        <v>111</v>
      </c>
      <c r="D143" s="10">
        <v>84233.261339093267</v>
      </c>
    </row>
    <row r="146" spans="2:20" x14ac:dyDescent="0.25">
      <c r="B146" t="s">
        <v>136</v>
      </c>
      <c r="C146" s="7" t="s">
        <v>113</v>
      </c>
      <c r="D146" s="10">
        <v>697624.19006479799</v>
      </c>
    </row>
    <row r="147" spans="2:20" x14ac:dyDescent="0.25">
      <c r="C147" s="9" t="s">
        <v>79</v>
      </c>
      <c r="D147" s="10">
        <v>1855291.5766738746</v>
      </c>
      <c r="H147" t="s">
        <v>135</v>
      </c>
      <c r="I147" s="1">
        <v>0</v>
      </c>
      <c r="J147" s="1">
        <v>1.671527777776646</v>
      </c>
      <c r="K147" s="1">
        <v>3.6777777777824667</v>
      </c>
      <c r="L147" s="1">
        <v>8.7312500000043656</v>
      </c>
      <c r="M147" s="1">
        <v>10.697222222224809</v>
      </c>
      <c r="N147" s="1">
        <v>11.598611111112405</v>
      </c>
      <c r="O147" s="1">
        <v>12.579166666670062</v>
      </c>
      <c r="P147" s="1">
        <v>13.64375000000291</v>
      </c>
      <c r="Q147" s="1">
        <v>15.670833333337214</v>
      </c>
      <c r="R147" s="1">
        <v>20.580555555556202</v>
      </c>
      <c r="S147" s="1">
        <v>24.672222222223354</v>
      </c>
      <c r="T147" s="1">
        <v>29.629166666665697</v>
      </c>
    </row>
    <row r="148" spans="2:20" x14ac:dyDescent="0.25">
      <c r="C148" s="9" t="s">
        <v>80</v>
      </c>
      <c r="D148" s="10">
        <v>1576673.8660907201</v>
      </c>
      <c r="H148" t="s">
        <v>136</v>
      </c>
      <c r="I148" s="10">
        <v>697624.19006479799</v>
      </c>
      <c r="J148" s="10">
        <f>STDEV(D147:D149)</f>
        <v>327285.6904399487</v>
      </c>
      <c r="K148" s="10">
        <f>STDEV(D150:D152)</f>
        <v>398606.6304312952</v>
      </c>
      <c r="L148" s="10">
        <f t="shared" ref="L148" si="20">STDEV(D153:D155)</f>
        <v>8260277.1801592708</v>
      </c>
      <c r="M148" s="10">
        <f t="shared" ref="M148" si="21">STDEV(D156:D158)</f>
        <v>14039735.699489217</v>
      </c>
      <c r="N148" s="10">
        <f t="shared" ref="N148" si="22">STDEV(D159:D161)</f>
        <v>3953904.7436567186</v>
      </c>
      <c r="O148" s="10">
        <f t="shared" ref="O148" si="23">STDEV(D162:D164)</f>
        <v>5986019.8624850661</v>
      </c>
      <c r="P148" s="10">
        <f t="shared" ref="P148" si="24">STDEV(D165:D167)</f>
        <v>11161755.509170208</v>
      </c>
      <c r="Q148" s="10">
        <f t="shared" ref="Q148" si="25">STDEV(D168:D170)</f>
        <v>14670452.69621253</v>
      </c>
      <c r="R148" s="10">
        <f t="shared" ref="R148" si="26">STDEV(D171:D173)</f>
        <v>2702884.6126328912</v>
      </c>
      <c r="S148" s="10">
        <f t="shared" ref="S148" si="27">STDEV(D174:D176)</f>
        <v>5994896.1639372762</v>
      </c>
      <c r="T148" s="10">
        <f>STDEV(D177:D179)</f>
        <v>2684384.0117014996</v>
      </c>
    </row>
    <row r="149" spans="2:20" x14ac:dyDescent="0.25">
      <c r="C149" s="9" t="s">
        <v>81</v>
      </c>
      <c r="D149" s="10">
        <v>1203023.7580993576</v>
      </c>
    </row>
    <row r="150" spans="2:20" x14ac:dyDescent="0.25">
      <c r="C150" s="9" t="s">
        <v>82</v>
      </c>
      <c r="D150" s="10">
        <v>3861771.0583153525</v>
      </c>
    </row>
    <row r="151" spans="2:20" x14ac:dyDescent="0.25">
      <c r="C151" s="9" t="s">
        <v>83</v>
      </c>
    </row>
    <row r="152" spans="2:20" x14ac:dyDescent="0.25">
      <c r="C152" s="9" t="s">
        <v>84</v>
      </c>
      <c r="D152" s="10">
        <v>3298056.1555075748</v>
      </c>
    </row>
    <row r="153" spans="2:20" x14ac:dyDescent="0.25">
      <c r="C153" s="9" t="s">
        <v>85</v>
      </c>
      <c r="D153" s="10">
        <v>50563714.902808011</v>
      </c>
    </row>
    <row r="154" spans="2:20" x14ac:dyDescent="0.25">
      <c r="C154" s="9" t="s">
        <v>86</v>
      </c>
      <c r="D154" s="10">
        <v>64498920.086393386</v>
      </c>
    </row>
    <row r="155" spans="2:20" x14ac:dyDescent="0.25">
      <c r="C155" s="9" t="s">
        <v>87</v>
      </c>
      <c r="D155" s="10">
        <v>65215982.721382588</v>
      </c>
    </row>
    <row r="156" spans="2:20" x14ac:dyDescent="0.25">
      <c r="C156" s="9" t="s">
        <v>88</v>
      </c>
      <c r="D156" s="10">
        <v>76907127.429805964</v>
      </c>
    </row>
    <row r="157" spans="2:20" x14ac:dyDescent="0.25">
      <c r="C157" s="9" t="s">
        <v>89</v>
      </c>
      <c r="D157" s="10">
        <v>103373650.10799184</v>
      </c>
    </row>
    <row r="158" spans="2:20" x14ac:dyDescent="0.25">
      <c r="C158" s="9" t="s">
        <v>90</v>
      </c>
      <c r="D158" s="10">
        <v>82017278.617710963</v>
      </c>
    </row>
    <row r="159" spans="2:20" x14ac:dyDescent="0.25">
      <c r="C159" s="9" t="s">
        <v>91</v>
      </c>
      <c r="D159" s="10">
        <v>66647948.164147176</v>
      </c>
    </row>
    <row r="160" spans="2:20" x14ac:dyDescent="0.25">
      <c r="C160" s="9" t="s">
        <v>92</v>
      </c>
      <c r="D160" s="10">
        <v>61237580.993520804</v>
      </c>
    </row>
    <row r="161" spans="3:4" x14ac:dyDescent="0.25">
      <c r="C161" s="9" t="s">
        <v>93</v>
      </c>
      <c r="D161" s="10">
        <v>58948164.146868527</v>
      </c>
    </row>
    <row r="162" spans="3:4" x14ac:dyDescent="0.25">
      <c r="C162" s="9" t="s">
        <v>94</v>
      </c>
      <c r="D162" s="10">
        <v>63311015.11879079</v>
      </c>
    </row>
    <row r="163" spans="3:4" x14ac:dyDescent="0.25">
      <c r="C163" s="9" t="s">
        <v>95</v>
      </c>
      <c r="D163" s="10">
        <v>53116630.669546679</v>
      </c>
    </row>
    <row r="164" spans="3:4" x14ac:dyDescent="0.25">
      <c r="C164" s="9" t="s">
        <v>96</v>
      </c>
      <c r="D164" s="10">
        <v>63650107.991360985</v>
      </c>
    </row>
    <row r="165" spans="3:4" x14ac:dyDescent="0.25">
      <c r="C165" s="9" t="s">
        <v>97</v>
      </c>
      <c r="D165" s="10">
        <v>64334773.218142845</v>
      </c>
    </row>
    <row r="166" spans="3:4" x14ac:dyDescent="0.25">
      <c r="C166" s="9" t="s">
        <v>98</v>
      </c>
      <c r="D166" s="10">
        <v>48058315.334773444</v>
      </c>
    </row>
    <row r="167" spans="3:4" x14ac:dyDescent="0.25">
      <c r="C167" s="9" t="s">
        <v>99</v>
      </c>
      <c r="D167" s="10">
        <v>42965442.764579035</v>
      </c>
    </row>
    <row r="168" spans="3:4" x14ac:dyDescent="0.25">
      <c r="C168" s="9" t="s">
        <v>100</v>
      </c>
      <c r="D168" s="10">
        <v>63591792.656587765</v>
      </c>
    </row>
    <row r="169" spans="3:4" x14ac:dyDescent="0.25">
      <c r="C169" s="9" t="s">
        <v>101</v>
      </c>
      <c r="D169" s="10">
        <v>42066954.643628702</v>
      </c>
    </row>
    <row r="170" spans="3:4" x14ac:dyDescent="0.25">
      <c r="C170" s="9" t="s">
        <v>102</v>
      </c>
      <c r="D170" s="10">
        <v>35561555.07559412</v>
      </c>
    </row>
    <row r="171" spans="3:4" x14ac:dyDescent="0.25">
      <c r="C171" s="9" t="s">
        <v>103</v>
      </c>
      <c r="D171" s="10">
        <v>33591792.656587631</v>
      </c>
    </row>
    <row r="172" spans="3:4" x14ac:dyDescent="0.25">
      <c r="C172" s="9" t="s">
        <v>104</v>
      </c>
      <c r="D172" s="10">
        <v>28928725.701943979</v>
      </c>
    </row>
    <row r="173" spans="3:4" x14ac:dyDescent="0.25">
      <c r="C173" s="9" t="s">
        <v>105</v>
      </c>
      <c r="D173" s="10">
        <v>33628509.71922262</v>
      </c>
    </row>
    <row r="174" spans="3:4" x14ac:dyDescent="0.25">
      <c r="C174" s="9" t="s">
        <v>106</v>
      </c>
      <c r="D174" s="10">
        <v>33192224.622030392</v>
      </c>
    </row>
    <row r="175" spans="3:4" x14ac:dyDescent="0.25">
      <c r="C175" s="9" t="s">
        <v>107</v>
      </c>
      <c r="D175" s="10">
        <v>23172786.177105937</v>
      </c>
    </row>
    <row r="176" spans="3:4" x14ac:dyDescent="0.25">
      <c r="C176" s="9" t="s">
        <v>108</v>
      </c>
      <c r="D176" s="10">
        <v>22479481.641468786</v>
      </c>
    </row>
    <row r="177" spans="3:4" x14ac:dyDescent="0.25">
      <c r="C177" s="9" t="s">
        <v>109</v>
      </c>
      <c r="D177" s="10">
        <v>21427645.788337033</v>
      </c>
    </row>
    <row r="178" spans="3:4" x14ac:dyDescent="0.25">
      <c r="C178" s="9" t="s">
        <v>110</v>
      </c>
      <c r="D178" s="10">
        <v>26403887.688985005</v>
      </c>
    </row>
    <row r="179" spans="3:4" x14ac:dyDescent="0.25">
      <c r="C179" s="9" t="s">
        <v>111</v>
      </c>
      <c r="D179" s="10">
        <v>22170626.34989211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2B8F5-03A8-4AD3-AA97-D61D3F4AE252}">
  <dimension ref="A1:G35"/>
  <sheetViews>
    <sheetView tabSelected="1" topLeftCell="G1" workbookViewId="0"/>
  </sheetViews>
  <sheetFormatPr defaultRowHeight="15" x14ac:dyDescent="0.25"/>
  <cols>
    <col min="1" max="2" width="21.85546875" customWidth="1"/>
    <col min="3" max="3" width="10.7109375" style="10" customWidth="1"/>
  </cols>
  <sheetData>
    <row r="1" spans="1:7" s="25" customFormat="1" ht="45" x14ac:dyDescent="0.25">
      <c r="A1" s="25" t="s">
        <v>135</v>
      </c>
      <c r="B1" s="25" t="s">
        <v>5</v>
      </c>
      <c r="C1" s="25" t="s">
        <v>150</v>
      </c>
      <c r="D1" s="25" t="s">
        <v>151</v>
      </c>
      <c r="E1" s="25" t="s">
        <v>152</v>
      </c>
      <c r="F1" s="25" t="s">
        <v>153</v>
      </c>
      <c r="G1" s="25" t="s">
        <v>154</v>
      </c>
    </row>
    <row r="2" spans="1:7" x14ac:dyDescent="0.25">
      <c r="A2" s="11">
        <v>0</v>
      </c>
      <c r="C2" s="10">
        <v>380274.5297407239</v>
      </c>
      <c r="D2" s="10">
        <v>4915572.2326454194</v>
      </c>
      <c r="E2" s="10">
        <v>941045.60622914718</v>
      </c>
      <c r="F2" s="10">
        <v>3684665.2267818744</v>
      </c>
      <c r="G2" s="10">
        <v>697624.19006479799</v>
      </c>
    </row>
    <row r="3" spans="1:7" x14ac:dyDescent="0.25">
      <c r="A3" s="11">
        <v>1.671527777776646</v>
      </c>
      <c r="B3" s="24">
        <v>1</v>
      </c>
      <c r="C3" s="10">
        <v>300965.93797661568</v>
      </c>
      <c r="D3" s="10">
        <v>31176985.616010107</v>
      </c>
      <c r="E3" s="10">
        <v>2282536.1512792083</v>
      </c>
      <c r="F3" s="10">
        <v>7125269.9784017606</v>
      </c>
      <c r="G3" s="10">
        <v>1855291.5766738746</v>
      </c>
    </row>
    <row r="4" spans="1:7" x14ac:dyDescent="0.25">
      <c r="A4" s="11">
        <v>1.671527777776646</v>
      </c>
      <c r="B4" s="24">
        <v>2</v>
      </c>
      <c r="C4" s="10">
        <v>211489.57803762183</v>
      </c>
      <c r="D4" s="10">
        <v>28435272.045028232</v>
      </c>
      <c r="E4" s="10">
        <v>2040044.4938820992</v>
      </c>
      <c r="F4" s="10">
        <v>17667386.609071355</v>
      </c>
      <c r="G4" s="10">
        <v>1576673.8660907201</v>
      </c>
    </row>
    <row r="5" spans="1:7" x14ac:dyDescent="0.25">
      <c r="A5" s="11">
        <v>1.671527777776646</v>
      </c>
      <c r="B5" s="24">
        <v>3</v>
      </c>
      <c r="C5" s="10">
        <v>2661921.7081850669</v>
      </c>
      <c r="D5" s="10">
        <v>17723577.235772416</v>
      </c>
      <c r="E5" s="10">
        <v>1850945.4949944455</v>
      </c>
      <c r="F5" s="10">
        <v>17885529.157667469</v>
      </c>
      <c r="G5" s="10">
        <v>1203023.7580993576</v>
      </c>
    </row>
    <row r="6" spans="1:7" x14ac:dyDescent="0.25">
      <c r="A6" s="11">
        <v>3.6777777777824667</v>
      </c>
      <c r="B6" s="24">
        <v>1</v>
      </c>
      <c r="C6" s="10">
        <v>3111337.0615150137</v>
      </c>
      <c r="D6" s="10">
        <v>43499687.304565489</v>
      </c>
      <c r="E6" s="10">
        <v>4493882.0912124757</v>
      </c>
      <c r="F6" s="10">
        <v>22578833.693304639</v>
      </c>
      <c r="G6" s="10">
        <v>3861771.0583153525</v>
      </c>
    </row>
    <row r="7" spans="1:7" x14ac:dyDescent="0.25">
      <c r="A7" s="11">
        <v>3.6777777777824667</v>
      </c>
      <c r="B7" s="24">
        <v>2</v>
      </c>
      <c r="C7" s="10">
        <v>3548551.0930350972</v>
      </c>
      <c r="D7" s="10">
        <v>22444027.51719832</v>
      </c>
      <c r="E7" s="10">
        <v>4280311.4571746551</v>
      </c>
      <c r="F7" s="10">
        <v>38699784.017278798</v>
      </c>
      <c r="G7" s="10"/>
    </row>
    <row r="8" spans="1:7" x14ac:dyDescent="0.25">
      <c r="A8" s="11">
        <v>3.6777777777824667</v>
      </c>
      <c r="B8" s="24">
        <v>3</v>
      </c>
      <c r="C8" s="10">
        <v>3646161.6675139996</v>
      </c>
      <c r="D8" s="10">
        <v>18193871.169480983</v>
      </c>
      <c r="E8" s="10">
        <v>3655172.4137931177</v>
      </c>
      <c r="F8" s="10">
        <v>22393088.552915871</v>
      </c>
      <c r="G8" s="10">
        <v>3298056.1555075748</v>
      </c>
    </row>
    <row r="9" spans="1:7" x14ac:dyDescent="0.25">
      <c r="A9" s="11">
        <v>8.7312500000043656</v>
      </c>
      <c r="B9" s="24">
        <v>1</v>
      </c>
      <c r="C9" s="10">
        <v>31446873.411286384</v>
      </c>
      <c r="D9" s="10">
        <v>17991244.527829953</v>
      </c>
      <c r="E9" s="10">
        <v>56109010.011123694</v>
      </c>
      <c r="F9" s="10">
        <v>13045356.371490341</v>
      </c>
      <c r="G9" s="10">
        <v>50563714.902808011</v>
      </c>
    </row>
    <row r="10" spans="1:7" x14ac:dyDescent="0.25">
      <c r="A10" s="11">
        <v>8.7312500000043656</v>
      </c>
      <c r="B10" s="24">
        <v>2</v>
      </c>
      <c r="C10" s="10">
        <v>36394509.405185752</v>
      </c>
      <c r="D10" s="10">
        <v>31399624.765478525</v>
      </c>
      <c r="E10" s="10">
        <v>71454949.944382921</v>
      </c>
      <c r="F10" s="10">
        <v>13438444.924406109</v>
      </c>
      <c r="G10" s="10">
        <v>64498920.086393386</v>
      </c>
    </row>
    <row r="11" spans="1:7" x14ac:dyDescent="0.25">
      <c r="A11" s="11">
        <v>8.7312500000043656</v>
      </c>
      <c r="B11" s="24">
        <v>3</v>
      </c>
      <c r="C11" s="10">
        <v>43332994.407727726</v>
      </c>
      <c r="D11" s="10">
        <v>13008130.081300855</v>
      </c>
      <c r="E11" s="10">
        <v>73390433.815350682</v>
      </c>
      <c r="F11" s="10">
        <v>24740820.734341368</v>
      </c>
      <c r="G11" s="10">
        <v>65215982.721382588</v>
      </c>
    </row>
    <row r="12" spans="1:7" x14ac:dyDescent="0.25">
      <c r="A12" s="11">
        <v>10.697222222224809</v>
      </c>
      <c r="B12" s="24">
        <v>1</v>
      </c>
      <c r="C12" s="10">
        <v>114517539.40010227</v>
      </c>
      <c r="D12" s="10">
        <v>6096310.1938711889</v>
      </c>
      <c r="E12" s="10">
        <v>88656284.760845736</v>
      </c>
      <c r="F12" s="10">
        <v>19624190.064794905</v>
      </c>
      <c r="G12" s="10">
        <v>76907127.429805964</v>
      </c>
    </row>
    <row r="13" spans="1:7" x14ac:dyDescent="0.25">
      <c r="A13" s="11">
        <v>10.697222222224809</v>
      </c>
      <c r="B13" s="24">
        <v>2</v>
      </c>
      <c r="C13" s="10">
        <v>90092526.690391928</v>
      </c>
      <c r="D13" s="10">
        <v>17555972.482801806</v>
      </c>
      <c r="E13" s="10">
        <v>115624026.69632971</v>
      </c>
      <c r="F13" s="10">
        <v>19617710.583153438</v>
      </c>
      <c r="G13" s="10">
        <v>103373650.10799184</v>
      </c>
    </row>
    <row r="14" spans="1:7" x14ac:dyDescent="0.25">
      <c r="A14" s="11">
        <v>10.697222222224809</v>
      </c>
      <c r="B14" s="24">
        <v>3</v>
      </c>
      <c r="C14" s="10">
        <v>78824605.998983636</v>
      </c>
      <c r="D14" s="10">
        <v>8800500.3126954623</v>
      </c>
      <c r="E14" s="10">
        <v>96480533.926585481</v>
      </c>
      <c r="F14" s="10">
        <v>18887688.984881297</v>
      </c>
      <c r="G14" s="10">
        <v>82017278.617710963</v>
      </c>
    </row>
    <row r="15" spans="1:7" x14ac:dyDescent="0.25">
      <c r="A15" s="11">
        <v>11.598611111112405</v>
      </c>
      <c r="B15" s="24">
        <v>1</v>
      </c>
      <c r="C15" s="10">
        <v>107770208.43924814</v>
      </c>
      <c r="D15" s="10">
        <v>9250781.7385866456</v>
      </c>
      <c r="E15" s="10">
        <v>79368186.874305099</v>
      </c>
      <c r="F15" s="10">
        <v>23850971.922246329</v>
      </c>
      <c r="G15" s="10">
        <v>66647948.164147176</v>
      </c>
    </row>
    <row r="16" spans="1:7" x14ac:dyDescent="0.25">
      <c r="A16" s="11">
        <v>11.598611111112405</v>
      </c>
      <c r="B16" s="24">
        <v>2</v>
      </c>
      <c r="C16" s="10">
        <v>100302999.49161211</v>
      </c>
      <c r="D16" s="10">
        <v>10026266.416510351</v>
      </c>
      <c r="E16" s="10">
        <v>75893214.682981387</v>
      </c>
      <c r="F16" s="10">
        <v>10036717.062635036</v>
      </c>
      <c r="G16" s="10">
        <v>61237580.993520804</v>
      </c>
    </row>
    <row r="17" spans="1:7" x14ac:dyDescent="0.25">
      <c r="A17" s="11">
        <v>11.598611111112405</v>
      </c>
      <c r="B17" s="24">
        <v>3</v>
      </c>
      <c r="C17" s="10">
        <v>107849517.03101225</v>
      </c>
      <c r="D17" s="10">
        <v>8447779.8624140359</v>
      </c>
      <c r="E17" s="10">
        <v>74240266.963292837</v>
      </c>
      <c r="F17" s="10">
        <v>18079913.606911533</v>
      </c>
      <c r="G17" s="10">
        <v>58948164.146868527</v>
      </c>
    </row>
    <row r="18" spans="1:7" x14ac:dyDescent="0.25">
      <c r="A18" s="11">
        <v>12.579166666670062</v>
      </c>
      <c r="B18" s="24">
        <v>1</v>
      </c>
      <c r="C18" s="10">
        <v>142871377.73258844</v>
      </c>
      <c r="D18" s="10">
        <v>22884302.68918081</v>
      </c>
      <c r="E18" s="10">
        <v>76740823.13681899</v>
      </c>
      <c r="F18" s="10">
        <v>6155507.5593952769</v>
      </c>
      <c r="G18" s="10">
        <v>63311015.11879079</v>
      </c>
    </row>
    <row r="19" spans="1:7" x14ac:dyDescent="0.25">
      <c r="A19" s="11">
        <v>12.579166666670062</v>
      </c>
      <c r="B19" s="24">
        <v>2</v>
      </c>
      <c r="C19" s="10">
        <v>132540925.26690459</v>
      </c>
      <c r="D19" s="10">
        <v>26111319.574734293</v>
      </c>
      <c r="E19" s="10">
        <v>64571746.384872332</v>
      </c>
      <c r="F19" s="10">
        <v>5002159.8272138461</v>
      </c>
      <c r="G19" s="10">
        <v>53116630.669546679</v>
      </c>
    </row>
    <row r="20" spans="1:7" x14ac:dyDescent="0.25">
      <c r="A20" s="11">
        <v>12.579166666670062</v>
      </c>
      <c r="B20" s="24">
        <v>3</v>
      </c>
      <c r="C20" s="10">
        <v>128943568.88663004</v>
      </c>
      <c r="D20" s="10">
        <v>15587242.026266467</v>
      </c>
      <c r="E20" s="10">
        <v>78540600.667408541</v>
      </c>
      <c r="F20" s="10">
        <v>5298056.1555075841</v>
      </c>
      <c r="G20" s="10">
        <v>63650107.991360985</v>
      </c>
    </row>
    <row r="21" spans="1:7" x14ac:dyDescent="0.25">
      <c r="A21" s="11">
        <v>13.64375000000291</v>
      </c>
      <c r="B21" s="24">
        <v>1</v>
      </c>
      <c r="C21" s="10">
        <v>121659379.76614197</v>
      </c>
      <c r="D21" s="10">
        <v>24662914.321450986</v>
      </c>
      <c r="E21" s="10">
        <v>79256952.169077069</v>
      </c>
      <c r="F21" s="10">
        <v>3105831.5334773362</v>
      </c>
      <c r="G21" s="10">
        <v>64334773.218142845</v>
      </c>
    </row>
    <row r="22" spans="1:7" x14ac:dyDescent="0.25">
      <c r="A22" s="11">
        <v>13.64375000000291</v>
      </c>
      <c r="B22" s="24">
        <v>2</v>
      </c>
      <c r="C22" s="10">
        <v>128679206.91408302</v>
      </c>
      <c r="D22" s="10">
        <v>11124452.782989403</v>
      </c>
      <c r="E22" s="10">
        <v>61312569.521691009</v>
      </c>
      <c r="F22" s="10">
        <v>1883369.3304535723</v>
      </c>
      <c r="G22" s="10">
        <v>48058315.334773444</v>
      </c>
    </row>
    <row r="23" spans="1:7" x14ac:dyDescent="0.25">
      <c r="A23" s="11">
        <v>13.64375000000291</v>
      </c>
      <c r="B23" s="24">
        <v>3</v>
      </c>
      <c r="C23" s="10">
        <v>122586680.22369154</v>
      </c>
      <c r="D23" s="10">
        <v>13686053.783614803</v>
      </c>
      <c r="E23" s="10">
        <v>56814238.042269409</v>
      </c>
      <c r="F23" s="10">
        <v>1086393.0885529208</v>
      </c>
      <c r="G23" s="10">
        <v>42965442.764579035</v>
      </c>
    </row>
    <row r="24" spans="1:7" x14ac:dyDescent="0.25">
      <c r="A24" s="11">
        <v>15.670833333337214</v>
      </c>
      <c r="B24" s="24">
        <v>1</v>
      </c>
      <c r="C24" s="10">
        <v>117338078.29181555</v>
      </c>
      <c r="D24" s="10">
        <v>11141963.727329617</v>
      </c>
      <c r="E24" s="10">
        <v>74711902.113459691</v>
      </c>
      <c r="F24" s="10">
        <v>213822.89416846752</v>
      </c>
      <c r="G24" s="10">
        <v>63591792.656587765</v>
      </c>
    </row>
    <row r="25" spans="1:7" x14ac:dyDescent="0.25">
      <c r="A25" s="11">
        <v>15.670833333337214</v>
      </c>
      <c r="B25" s="24">
        <v>2</v>
      </c>
      <c r="C25" s="10">
        <v>116203355.36349832</v>
      </c>
      <c r="D25" s="10">
        <v>10854283.927454693</v>
      </c>
      <c r="E25" s="10">
        <v>48253615.127920099</v>
      </c>
      <c r="F25" s="10">
        <v>911447.0842332656</v>
      </c>
      <c r="G25" s="10">
        <v>42066954.643628702</v>
      </c>
    </row>
    <row r="26" spans="1:7" x14ac:dyDescent="0.25">
      <c r="A26" s="11">
        <v>15.670833333337214</v>
      </c>
      <c r="B26" s="24">
        <v>3</v>
      </c>
      <c r="C26" s="10">
        <v>120766649.720387</v>
      </c>
      <c r="D26" s="10">
        <v>11144465.290806791</v>
      </c>
      <c r="E26" s="10">
        <v>41319243.604004614</v>
      </c>
      <c r="F26" s="10">
        <v>518358.53131749702</v>
      </c>
      <c r="G26" s="10">
        <v>35561555.07559412</v>
      </c>
    </row>
    <row r="27" spans="1:7" x14ac:dyDescent="0.25">
      <c r="A27" s="11">
        <v>20.580555555556202</v>
      </c>
      <c r="B27" s="24">
        <v>1</v>
      </c>
      <c r="C27" s="10">
        <v>64058973.055414669</v>
      </c>
      <c r="D27" s="10">
        <v>2881801.1257035742</v>
      </c>
      <c r="E27" s="10">
        <v>36809788.654060215</v>
      </c>
      <c r="F27" s="10">
        <v>118790.49676025973</v>
      </c>
      <c r="G27" s="10">
        <v>33591792.656587631</v>
      </c>
    </row>
    <row r="28" spans="1:7" x14ac:dyDescent="0.25">
      <c r="A28" s="11">
        <v>20.580555555556202</v>
      </c>
      <c r="B28" s="24">
        <v>2</v>
      </c>
      <c r="C28" s="10">
        <v>64140315.200813755</v>
      </c>
      <c r="D28" s="10">
        <v>2218886.804252665</v>
      </c>
      <c r="E28" s="10">
        <v>29617352.614015691</v>
      </c>
      <c r="F28" s="10">
        <v>69114.470842332928</v>
      </c>
      <c r="G28" s="10">
        <v>28928725.701943979</v>
      </c>
    </row>
    <row r="29" spans="1:7" x14ac:dyDescent="0.25">
      <c r="A29" s="11">
        <v>20.580555555556202</v>
      </c>
      <c r="B29" s="24">
        <v>3</v>
      </c>
      <c r="C29" s="10">
        <v>70733096.085409611</v>
      </c>
      <c r="D29" s="10">
        <v>2509068.1676047612</v>
      </c>
      <c r="E29" s="10">
        <v>34709677.419354975</v>
      </c>
      <c r="F29" s="10">
        <v>127429.80561555135</v>
      </c>
      <c r="G29" s="10">
        <v>33628509.71922262</v>
      </c>
    </row>
    <row r="30" spans="1:7" x14ac:dyDescent="0.25">
      <c r="A30" s="11">
        <v>24.672222222223354</v>
      </c>
      <c r="B30" s="24">
        <v>1</v>
      </c>
      <c r="C30" s="10">
        <v>12793085.917641144</v>
      </c>
      <c r="D30" s="10">
        <v>2741713.5709818723</v>
      </c>
      <c r="E30" s="10">
        <v>29154616.240267079</v>
      </c>
      <c r="F30" s="10">
        <v>58315.334773218412</v>
      </c>
      <c r="G30" s="10">
        <v>33192224.622030392</v>
      </c>
    </row>
    <row r="31" spans="1:7" x14ac:dyDescent="0.25">
      <c r="A31" s="11">
        <v>24.672222222223354</v>
      </c>
      <c r="B31" s="24">
        <v>2</v>
      </c>
      <c r="C31" s="10">
        <v>7924758.5155058876</v>
      </c>
      <c r="D31" s="10">
        <v>2961851.1569731175</v>
      </c>
      <c r="E31" s="10">
        <v>20491657.397107977</v>
      </c>
      <c r="F31" s="10">
        <v>53995.680345572604</v>
      </c>
      <c r="G31" s="10">
        <v>23172786.177105937</v>
      </c>
    </row>
    <row r="32" spans="1:7" x14ac:dyDescent="0.25">
      <c r="A32" s="11">
        <v>24.672222222223354</v>
      </c>
      <c r="B32" s="24">
        <v>3</v>
      </c>
      <c r="C32" s="10">
        <v>4544992.3741738927</v>
      </c>
      <c r="D32" s="10">
        <v>1048155.0969355881</v>
      </c>
      <c r="E32" s="10">
        <v>17592880.978865474</v>
      </c>
      <c r="F32" s="10">
        <v>38876.889848812272</v>
      </c>
      <c r="G32" s="10">
        <v>22479481.641468786</v>
      </c>
    </row>
    <row r="33" spans="1:7" x14ac:dyDescent="0.25">
      <c r="A33" s="11">
        <v>29.629166666665697</v>
      </c>
      <c r="B33" s="24">
        <v>1</v>
      </c>
      <c r="C33" s="10">
        <v>2649720.3863752042</v>
      </c>
      <c r="D33" s="10">
        <v>1986241.4008755535</v>
      </c>
      <c r="E33" s="10">
        <v>16751946.607341556</v>
      </c>
      <c r="F33" s="10">
        <v>71274.298056155836</v>
      </c>
      <c r="G33" s="10">
        <v>21427645.788337033</v>
      </c>
    </row>
    <row r="34" spans="1:7" x14ac:dyDescent="0.25">
      <c r="A34" s="11">
        <v>29.629166666665697</v>
      </c>
      <c r="B34" s="24">
        <v>2</v>
      </c>
      <c r="C34" s="10">
        <v>3213014.74326387</v>
      </c>
      <c r="D34" s="10">
        <v>2479049.4058786822</v>
      </c>
      <c r="E34" s="10">
        <v>19753058.954393849</v>
      </c>
      <c r="F34" s="10">
        <v>51835.853131749696</v>
      </c>
      <c r="G34" s="10">
        <v>26403887.688985005</v>
      </c>
    </row>
    <row r="35" spans="1:7" x14ac:dyDescent="0.25">
      <c r="A35" s="11">
        <v>29.629166666665697</v>
      </c>
      <c r="B35" s="24">
        <v>3</v>
      </c>
      <c r="C35" s="10">
        <v>1390950.6863243589</v>
      </c>
      <c r="D35" s="10">
        <v>1973733.5834896874</v>
      </c>
      <c r="E35" s="10">
        <v>16945494.994438332</v>
      </c>
      <c r="F35" s="10">
        <v>84233.261339093267</v>
      </c>
      <c r="G35" s="10">
        <v>22170626.34989211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1A3_proMM_lowN</vt:lpstr>
      <vt:lpstr>Sheet2</vt:lpstr>
      <vt:lpstr>Sheet4</vt:lpstr>
      <vt:lpstr>Sheet3</vt:lpstr>
      <vt:lpstr>osnat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</dc:creator>
  <cp:lastModifiedBy>wosnat</cp:lastModifiedBy>
  <dcterms:created xsi:type="dcterms:W3CDTF">2017-05-01T07:04:40Z</dcterms:created>
  <dcterms:modified xsi:type="dcterms:W3CDTF">2020-06-05T13:44:34Z</dcterms:modified>
</cp:coreProperties>
</file>