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vric\chemai\01_researc\2020_solubility_paper\results\"/>
    </mc:Choice>
  </mc:AlternateContent>
  <xr:revisionPtr revIDLastSave="0" documentId="13_ncr:1_{05D0342C-D998-4B89-9D2E-2A8B7A37BA8B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Results_Table" sheetId="1" r:id="rId1"/>
  </sheets>
  <definedNames>
    <definedName name="_xlnm._FilterDatabase" localSheetId="0" hidden="1">Results_Table!$A$1:$N$158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11" i="1"/>
  <c r="A8" i="1"/>
  <c r="A43" i="1"/>
  <c r="A5" i="1"/>
  <c r="A41" i="1"/>
  <c r="A28" i="1"/>
  <c r="A13" i="1"/>
  <c r="A19" i="1"/>
  <c r="A82" i="1"/>
  <c r="A32" i="1"/>
  <c r="A80" i="1"/>
  <c r="A22" i="1"/>
  <c r="A71" i="1"/>
  <c r="A7" i="1"/>
  <c r="A78" i="1"/>
  <c r="A3" i="1"/>
  <c r="A10" i="1"/>
  <c r="A29" i="1"/>
  <c r="A25" i="1"/>
  <c r="A95" i="1"/>
  <c r="A14" i="1"/>
  <c r="A9" i="1"/>
  <c r="A81" i="1"/>
  <c r="A67" i="1"/>
  <c r="A31" i="1"/>
  <c r="A54" i="1"/>
  <c r="A18" i="1"/>
  <c r="A90" i="1"/>
  <c r="A49" i="1"/>
  <c r="A129" i="1"/>
  <c r="A34" i="1"/>
  <c r="A57" i="1"/>
  <c r="A60" i="1"/>
  <c r="A61" i="1"/>
  <c r="A93" i="1"/>
  <c r="A2" i="1"/>
  <c r="A15" i="1"/>
  <c r="A98" i="1"/>
  <c r="A68" i="1"/>
  <c r="A36" i="1"/>
  <c r="A99" i="1"/>
  <c r="A127" i="1"/>
  <c r="A88" i="1"/>
  <c r="A97" i="1"/>
  <c r="A100" i="1"/>
  <c r="A131" i="1"/>
  <c r="A70" i="1"/>
  <c r="A64" i="1"/>
  <c r="A130" i="1"/>
  <c r="A92" i="1"/>
  <c r="A105" i="1"/>
  <c r="A72" i="1"/>
  <c r="A38" i="1"/>
  <c r="A76" i="1"/>
  <c r="A55" i="1"/>
  <c r="A86" i="1"/>
  <c r="A91" i="1"/>
  <c r="A16" i="1"/>
  <c r="A59" i="1"/>
  <c r="A40" i="1"/>
  <c r="A123" i="1"/>
  <c r="A107" i="1"/>
  <c r="A35" i="1"/>
  <c r="A133" i="1"/>
  <c r="A47" i="1"/>
  <c r="A33" i="1"/>
  <c r="A6" i="1"/>
  <c r="A46" i="1"/>
  <c r="A77" i="1"/>
  <c r="A39" i="1"/>
  <c r="A143" i="1"/>
  <c r="A26" i="1"/>
  <c r="A84" i="1"/>
  <c r="A102" i="1"/>
  <c r="A148" i="1"/>
  <c r="A56" i="1"/>
  <c r="A134" i="1"/>
  <c r="A132" i="1"/>
  <c r="A48" i="1"/>
  <c r="A65" i="1"/>
  <c r="A135" i="1"/>
  <c r="A73" i="1"/>
  <c r="A17" i="1"/>
  <c r="A52" i="1"/>
  <c r="A50" i="1"/>
  <c r="A20" i="1"/>
  <c r="A94" i="1"/>
  <c r="A85" i="1"/>
  <c r="A156" i="1"/>
  <c r="A30" i="1"/>
  <c r="A125" i="1"/>
  <c r="A21" i="1"/>
  <c r="A110" i="1"/>
  <c r="A87" i="1"/>
  <c r="A23" i="1"/>
  <c r="A138" i="1"/>
  <c r="A83" i="1"/>
  <c r="A27" i="1"/>
  <c r="A140" i="1"/>
  <c r="A42" i="1"/>
  <c r="A89" i="1"/>
  <c r="A121" i="1"/>
  <c r="A150" i="1"/>
  <c r="A45" i="1"/>
  <c r="A153" i="1"/>
  <c r="A154" i="1"/>
  <c r="A144" i="1"/>
  <c r="A62" i="1"/>
  <c r="A66" i="1"/>
  <c r="A74" i="1"/>
  <c r="A149" i="1"/>
  <c r="A96" i="1"/>
  <c r="A24" i="1"/>
  <c r="A37" i="1"/>
  <c r="A44" i="1"/>
  <c r="A137" i="1"/>
  <c r="A53" i="1"/>
  <c r="A147" i="1"/>
  <c r="A118" i="1"/>
  <c r="A136" i="1"/>
  <c r="A145" i="1"/>
  <c r="A139" i="1"/>
  <c r="A75" i="1"/>
  <c r="A101" i="1"/>
  <c r="A104" i="1"/>
  <c r="A69" i="1"/>
  <c r="A122" i="1"/>
  <c r="A51" i="1"/>
  <c r="A79" i="1"/>
  <c r="A58" i="1"/>
  <c r="A120" i="1"/>
  <c r="A157" i="1"/>
  <c r="A152" i="1"/>
  <c r="A128" i="1"/>
  <c r="A151" i="1"/>
  <c r="A141" i="1"/>
  <c r="A113" i="1"/>
  <c r="A109" i="1"/>
  <c r="A63" i="1"/>
  <c r="A126" i="1"/>
  <c r="A103" i="1"/>
  <c r="A142" i="1"/>
  <c r="A158" i="1"/>
  <c r="A112" i="1"/>
  <c r="A119" i="1"/>
  <c r="A111" i="1"/>
  <c r="A146" i="1"/>
  <c r="A116" i="1"/>
  <c r="A155" i="1"/>
  <c r="A106" i="1"/>
  <c r="A114" i="1"/>
  <c r="A108" i="1"/>
  <c r="A124" i="1"/>
  <c r="A115" i="1"/>
  <c r="A117" i="1"/>
  <c r="A4" i="1"/>
  <c r="Q78" i="1" l="1"/>
  <c r="Q56" i="1"/>
  <c r="Q50" i="1"/>
  <c r="Q48" i="1"/>
  <c r="Q88" i="1"/>
  <c r="Q72" i="1"/>
  <c r="Q57" i="1"/>
  <c r="Q81" i="1"/>
  <c r="Q85" i="1"/>
  <c r="Q16" i="1"/>
  <c r="Q99" i="1"/>
  <c r="Q55" i="1"/>
  <c r="Q54" i="1"/>
  <c r="Q26" i="1"/>
  <c r="Q108" i="1"/>
  <c r="Q45" i="1"/>
  <c r="Q71" i="1"/>
  <c r="Q28" i="1"/>
  <c r="Q35" i="1"/>
  <c r="Q41" i="1"/>
  <c r="Q11" i="1"/>
  <c r="Q23" i="1"/>
  <c r="Q74" i="1"/>
  <c r="Q117" i="1"/>
  <c r="Q62" i="1"/>
  <c r="Q10" i="1"/>
  <c r="Q33" i="1"/>
  <c r="Q79" i="1"/>
  <c r="Q49" i="1"/>
  <c r="Q60" i="1"/>
  <c r="Q59" i="1"/>
  <c r="Q91" i="1"/>
  <c r="Q22" i="1"/>
  <c r="Q34" i="1"/>
  <c r="Q137" i="1"/>
  <c r="Q7" i="1"/>
  <c r="Q134" i="1"/>
  <c r="Q43" i="1"/>
  <c r="Q47" i="1"/>
  <c r="Q105" i="1"/>
  <c r="Q13" i="1"/>
  <c r="Q116" i="1"/>
  <c r="Q128" i="1"/>
  <c r="Q84" i="1"/>
  <c r="Q31" i="1"/>
  <c r="Q67" i="1"/>
  <c r="Q141" i="1"/>
  <c r="Q125" i="1"/>
  <c r="Q51" i="1"/>
  <c r="Q96" i="1"/>
  <c r="Q39" i="1"/>
  <c r="Q130" i="1"/>
  <c r="Q46" i="1"/>
  <c r="Q113" i="1"/>
  <c r="Q114" i="1"/>
  <c r="Q140" i="1"/>
  <c r="Q21" i="1"/>
  <c r="Q92" i="1"/>
  <c r="Q9" i="1"/>
  <c r="Q8" i="1"/>
  <c r="Q145" i="1"/>
  <c r="Q97" i="1"/>
  <c r="Q90" i="1"/>
  <c r="Q53" i="1"/>
  <c r="Q36" i="1"/>
  <c r="Q100" i="1"/>
  <c r="Q15" i="1"/>
  <c r="Q2" i="1"/>
  <c r="Q127" i="1"/>
  <c r="Q80" i="1"/>
  <c r="Q123" i="1"/>
  <c r="Q38" i="1"/>
  <c r="Q5" i="1"/>
  <c r="Q12" i="1"/>
  <c r="Q64" i="1"/>
  <c r="Q133" i="1"/>
  <c r="Q119" i="1"/>
  <c r="Q106" i="1"/>
  <c r="Q76" i="1"/>
  <c r="Q3" i="1"/>
  <c r="Q17" i="1"/>
  <c r="Q124" i="1"/>
  <c r="Q152" i="1"/>
  <c r="Q138" i="1"/>
  <c r="Q135" i="1"/>
  <c r="Q158" i="1"/>
  <c r="Q58" i="1"/>
  <c r="Q94" i="1"/>
  <c r="Q155" i="1"/>
  <c r="Q77" i="1"/>
  <c r="Q52" i="1"/>
  <c r="Q42" i="1"/>
  <c r="Q14" i="1"/>
  <c r="Q4" i="1"/>
  <c r="Q139" i="1"/>
  <c r="Q37" i="1"/>
  <c r="Q126" i="1"/>
  <c r="Q69" i="1"/>
  <c r="Q6" i="1"/>
  <c r="Q118" i="1"/>
  <c r="Q75" i="1"/>
  <c r="Q153" i="1"/>
  <c r="Q18" i="1"/>
  <c r="Q40" i="1"/>
  <c r="Q30" i="1"/>
  <c r="Q44" i="1"/>
  <c r="Q83" i="1"/>
  <c r="Q61" i="1"/>
  <c r="Q95" i="1"/>
  <c r="Q101" i="1"/>
  <c r="Q131" i="1"/>
  <c r="Q70" i="1"/>
  <c r="Q73" i="1"/>
  <c r="Q122" i="1"/>
  <c r="Q151" i="1"/>
  <c r="Q150" i="1"/>
  <c r="Q121" i="1"/>
  <c r="Q132" i="1"/>
  <c r="Q103" i="1"/>
  <c r="Q142" i="1"/>
  <c r="Q25" i="1"/>
  <c r="Q110" i="1"/>
  <c r="Q93" i="1"/>
  <c r="Q157" i="1"/>
  <c r="Q87" i="1"/>
  <c r="Q63" i="1"/>
  <c r="Q32" i="1"/>
  <c r="Q112" i="1"/>
  <c r="Q143" i="1"/>
  <c r="Q104" i="1"/>
  <c r="Q154" i="1"/>
  <c r="Q136" i="1"/>
  <c r="Q107" i="1"/>
  <c r="Q82" i="1"/>
  <c r="Q20" i="1"/>
  <c r="Q98" i="1"/>
  <c r="Q109" i="1"/>
  <c r="Q27" i="1"/>
  <c r="Q29" i="1"/>
  <c r="Q68" i="1"/>
  <c r="Q149" i="1"/>
  <c r="Q144" i="1"/>
  <c r="Q111" i="1"/>
  <c r="Q148" i="1"/>
  <c r="Q102" i="1"/>
  <c r="Q19" i="1"/>
  <c r="Q115" i="1"/>
  <c r="Q156" i="1"/>
  <c r="Q86" i="1"/>
  <c r="Q147" i="1"/>
  <c r="Q24" i="1"/>
  <c r="Q146" i="1"/>
  <c r="Q66" i="1"/>
  <c r="Q89" i="1"/>
  <c r="Q120" i="1"/>
  <c r="Q129" i="1"/>
  <c r="Q65" i="1"/>
  <c r="O116" i="1" l="1"/>
  <c r="O108" i="1"/>
  <c r="O84" i="1"/>
  <c r="O49" i="1"/>
  <c r="O148" i="1"/>
  <c r="O54" i="1"/>
  <c r="O58" i="1"/>
  <c r="O81" i="1"/>
  <c r="O79" i="1"/>
  <c r="O147" i="1"/>
  <c r="O33" i="1"/>
  <c r="O5" i="1"/>
  <c r="O97" i="1"/>
  <c r="O9" i="1"/>
  <c r="O96" i="1"/>
  <c r="O140" i="1"/>
  <c r="O41" i="1"/>
  <c r="O8" i="1"/>
  <c r="O16" i="1"/>
  <c r="O74" i="1"/>
  <c r="O62" i="1"/>
  <c r="O151" i="1"/>
  <c r="O40" i="1"/>
  <c r="O90" i="1"/>
  <c r="O155" i="1"/>
  <c r="O138" i="1"/>
  <c r="O80" i="1"/>
  <c r="O128" i="1"/>
  <c r="O127" i="1"/>
  <c r="O123" i="1"/>
  <c r="O113" i="1"/>
  <c r="O67" i="1"/>
  <c r="O91" i="1"/>
  <c r="O31" i="1"/>
  <c r="O47" i="1"/>
  <c r="O134" i="1"/>
  <c r="O22" i="1"/>
  <c r="O72" i="1"/>
  <c r="O18" i="1"/>
  <c r="O37" i="1"/>
  <c r="O2" i="1"/>
  <c r="O53" i="1"/>
  <c r="O3" i="1"/>
  <c r="O60" i="1"/>
  <c r="O26" i="1"/>
  <c r="O133" i="1"/>
  <c r="O94" i="1"/>
  <c r="O144" i="1"/>
  <c r="O6" i="1"/>
  <c r="O136" i="1"/>
  <c r="O78" i="1"/>
  <c r="O13" i="1"/>
  <c r="O141" i="1"/>
  <c r="O38" i="1"/>
  <c r="O46" i="1"/>
  <c r="O45" i="1"/>
  <c r="O34" i="1"/>
  <c r="O65" i="1"/>
  <c r="O14" i="1"/>
  <c r="O10" i="1"/>
  <c r="O12" i="1"/>
  <c r="O11" i="1"/>
  <c r="O152" i="1"/>
  <c r="O131" i="1"/>
  <c r="O43" i="1"/>
  <c r="O121" i="1"/>
  <c r="O93" i="1"/>
  <c r="O59" i="1"/>
  <c r="O42" i="1"/>
  <c r="O52" i="1"/>
  <c r="O23" i="1"/>
  <c r="O56" i="1"/>
  <c r="O70" i="1"/>
  <c r="O109" i="1"/>
  <c r="O51" i="1"/>
  <c r="O71" i="1"/>
  <c r="O87" i="1"/>
  <c r="O130" i="1"/>
  <c r="O85" i="1"/>
  <c r="O112" i="1"/>
  <c r="O158" i="1"/>
  <c r="O75" i="1"/>
  <c r="O119" i="1"/>
  <c r="O28" i="1"/>
  <c r="O17" i="1"/>
  <c r="O69" i="1"/>
  <c r="O39" i="1"/>
  <c r="O66" i="1"/>
  <c r="O21" i="1"/>
  <c r="O55" i="1"/>
  <c r="O92" i="1"/>
  <c r="O124" i="1"/>
  <c r="O35" i="1"/>
  <c r="O122" i="1"/>
  <c r="O64" i="1"/>
  <c r="O110" i="1"/>
  <c r="O15" i="1"/>
  <c r="O50" i="1"/>
  <c r="O25" i="1"/>
  <c r="O29" i="1"/>
  <c r="O150" i="1"/>
  <c r="O102" i="1"/>
  <c r="O19" i="1"/>
  <c r="O106" i="1"/>
  <c r="O100" i="1"/>
  <c r="O77" i="1"/>
  <c r="O132" i="1"/>
  <c r="O32" i="1"/>
  <c r="O105" i="1"/>
  <c r="O98" i="1"/>
  <c r="O83" i="1"/>
  <c r="O101" i="1"/>
  <c r="O107" i="1"/>
  <c r="O126" i="1"/>
  <c r="O146" i="1"/>
  <c r="O82" i="1"/>
  <c r="O20" i="1"/>
  <c r="O30" i="1"/>
  <c r="O61" i="1"/>
  <c r="O95" i="1"/>
  <c r="O73" i="1"/>
  <c r="O44" i="1"/>
  <c r="O137" i="1"/>
  <c r="O149" i="1"/>
  <c r="O7" i="1"/>
  <c r="O86" i="1"/>
  <c r="O111" i="1"/>
  <c r="O76" i="1"/>
  <c r="O118" i="1"/>
  <c r="O154" i="1"/>
  <c r="O114" i="1"/>
  <c r="O27" i="1"/>
  <c r="O4" i="1"/>
  <c r="O36" i="1"/>
  <c r="O115" i="1"/>
  <c r="O153" i="1"/>
  <c r="O104" i="1"/>
  <c r="O142" i="1"/>
  <c r="O143" i="1"/>
  <c r="O125" i="1"/>
  <c r="O145" i="1"/>
  <c r="O24" i="1"/>
  <c r="O156" i="1"/>
  <c r="O135" i="1"/>
  <c r="O68" i="1"/>
  <c r="O120" i="1"/>
  <c r="O157" i="1"/>
  <c r="O89" i="1"/>
  <c r="O139" i="1"/>
  <c r="O63" i="1"/>
  <c r="O103" i="1"/>
  <c r="O129" i="1"/>
  <c r="O88" i="1"/>
  <c r="O48" i="1"/>
  <c r="O57" i="1"/>
  <c r="O99" i="1"/>
  <c r="O117" i="1"/>
  <c r="P89" i="1" l="1"/>
  <c r="P99" i="1"/>
  <c r="P32" i="1"/>
  <c r="P59" i="1"/>
  <c r="P132" i="1"/>
  <c r="P3" i="1"/>
  <c r="P81" i="1"/>
  <c r="P149" i="1"/>
  <c r="P10" i="1"/>
  <c r="P137" i="1"/>
  <c r="P51" i="1"/>
  <c r="P16" i="1"/>
  <c r="P44" i="1"/>
  <c r="P50" i="1"/>
  <c r="P104" i="1"/>
  <c r="P15" i="1"/>
  <c r="P70" i="1"/>
  <c r="P129" i="1"/>
  <c r="P95" i="1"/>
  <c r="P110" i="1"/>
  <c r="P56" i="1"/>
  <c r="P90" i="1"/>
  <c r="P103" i="1"/>
  <c r="P156" i="1"/>
  <c r="P115" i="1"/>
  <c r="P111" i="1"/>
  <c r="P61" i="1"/>
  <c r="P83" i="1"/>
  <c r="P19" i="1"/>
  <c r="P64" i="1"/>
  <c r="P39" i="1"/>
  <c r="P85" i="1"/>
  <c r="P23" i="1"/>
  <c r="P152" i="1"/>
  <c r="P46" i="1"/>
  <c r="P94" i="1"/>
  <c r="P18" i="1"/>
  <c r="P113" i="1"/>
  <c r="P40" i="1"/>
  <c r="P96" i="1"/>
  <c r="P58" i="1"/>
  <c r="P82" i="1"/>
  <c r="P13" i="1"/>
  <c r="P114" i="1"/>
  <c r="P119" i="1"/>
  <c r="P33" i="1"/>
  <c r="P154" i="1"/>
  <c r="P55" i="1"/>
  <c r="P118" i="1"/>
  <c r="P100" i="1"/>
  <c r="P43" i="1"/>
  <c r="P135" i="1"/>
  <c r="P101" i="1"/>
  <c r="P66" i="1"/>
  <c r="P45" i="1"/>
  <c r="P67" i="1"/>
  <c r="P63" i="1"/>
  <c r="P24" i="1"/>
  <c r="P36" i="1"/>
  <c r="P86" i="1"/>
  <c r="P30" i="1"/>
  <c r="P98" i="1"/>
  <c r="P102" i="1"/>
  <c r="P122" i="1"/>
  <c r="P69" i="1"/>
  <c r="P130" i="1"/>
  <c r="P52" i="1"/>
  <c r="P11" i="1"/>
  <c r="P38" i="1"/>
  <c r="P133" i="1"/>
  <c r="P72" i="1"/>
  <c r="P123" i="1"/>
  <c r="P151" i="1"/>
  <c r="P9" i="1"/>
  <c r="P54" i="1"/>
  <c r="P27" i="1"/>
  <c r="P28" i="1"/>
  <c r="P57" i="1"/>
  <c r="P143" i="1"/>
  <c r="P92" i="1"/>
  <c r="P78" i="1"/>
  <c r="P48" i="1"/>
  <c r="P126" i="1"/>
  <c r="P75" i="1"/>
  <c r="P68" i="1"/>
  <c r="P107" i="1"/>
  <c r="P21" i="1"/>
  <c r="P34" i="1"/>
  <c r="P153" i="1"/>
  <c r="P76" i="1"/>
  <c r="P106" i="1"/>
  <c r="P112" i="1"/>
  <c r="P131" i="1"/>
  <c r="P144" i="1"/>
  <c r="P37" i="1"/>
  <c r="P140" i="1"/>
  <c r="P117" i="1"/>
  <c r="P139" i="1"/>
  <c r="P145" i="1"/>
  <c r="P4" i="1"/>
  <c r="P7" i="1"/>
  <c r="P20" i="1"/>
  <c r="P105" i="1"/>
  <c r="P150" i="1"/>
  <c r="P35" i="1"/>
  <c r="P17" i="1"/>
  <c r="P87" i="1"/>
  <c r="P42" i="1"/>
  <c r="P12" i="1"/>
  <c r="P141" i="1"/>
  <c r="P26" i="1"/>
  <c r="P22" i="1"/>
  <c r="P127" i="1"/>
  <c r="P62" i="1"/>
  <c r="P97" i="1"/>
  <c r="P148" i="1"/>
  <c r="P125" i="1"/>
  <c r="P71" i="1"/>
  <c r="P134" i="1"/>
  <c r="P128" i="1"/>
  <c r="P74" i="1"/>
  <c r="P5" i="1"/>
  <c r="P49" i="1"/>
  <c r="P84" i="1"/>
  <c r="P29" i="1"/>
  <c r="P60" i="1"/>
  <c r="P25" i="1"/>
  <c r="P14" i="1"/>
  <c r="P47" i="1"/>
  <c r="P142" i="1"/>
  <c r="P77" i="1"/>
  <c r="P109" i="1"/>
  <c r="P121" i="1"/>
  <c r="P65" i="1"/>
  <c r="P136" i="1"/>
  <c r="P53" i="1"/>
  <c r="P31" i="1"/>
  <c r="P138" i="1"/>
  <c r="P8" i="1"/>
  <c r="P147" i="1"/>
  <c r="P108" i="1"/>
  <c r="P124" i="1"/>
  <c r="P157" i="1"/>
  <c r="P146" i="1"/>
  <c r="P93" i="1"/>
  <c r="P80" i="1"/>
  <c r="P120" i="1"/>
  <c r="P88" i="1"/>
  <c r="P73" i="1"/>
  <c r="P158" i="1"/>
  <c r="P6" i="1"/>
  <c r="P2" i="1"/>
  <c r="P91" i="1"/>
  <c r="P155" i="1"/>
  <c r="P41" i="1"/>
  <c r="P79" i="1"/>
  <c r="P116" i="1"/>
  <c r="N58" i="1"/>
  <c r="N46" i="1"/>
  <c r="N44" i="1"/>
  <c r="N20" i="1"/>
  <c r="N75" i="1"/>
  <c r="N37" i="1"/>
  <c r="N66" i="1"/>
  <c r="N45" i="1"/>
  <c r="N63" i="1"/>
  <c r="N50" i="1"/>
  <c r="N10" i="1"/>
  <c r="N6" i="1"/>
  <c r="N18" i="1"/>
  <c r="N55" i="1"/>
  <c r="N74" i="1"/>
  <c r="N4" i="1"/>
  <c r="N15" i="1"/>
  <c r="N11" i="1"/>
  <c r="N34" i="1"/>
  <c r="N111" i="1"/>
  <c r="N22" i="1"/>
  <c r="N8" i="1"/>
  <c r="N103" i="1"/>
  <c r="N29" i="1"/>
  <c r="N3" i="1"/>
  <c r="N12" i="1"/>
  <c r="N5" i="1"/>
  <c r="N7" i="1"/>
  <c r="N60" i="1"/>
  <c r="N28" i="1"/>
  <c r="N19" i="1"/>
  <c r="N117" i="1"/>
  <c r="N48" i="1"/>
  <c r="N79" i="1"/>
  <c r="N112" i="1"/>
  <c r="N119" i="1"/>
  <c r="N70" i="1"/>
  <c r="N122" i="1"/>
  <c r="N85" i="1"/>
  <c r="N106" i="1"/>
  <c r="N101" i="1"/>
  <c r="N128" i="1"/>
  <c r="N83" i="1"/>
  <c r="N43" i="1"/>
  <c r="N41" i="1"/>
  <c r="N67" i="1"/>
  <c r="N116" i="1"/>
  <c r="N86" i="1"/>
  <c r="N126" i="1"/>
  <c r="N71" i="1"/>
  <c r="N54" i="1"/>
  <c r="N124" i="1"/>
  <c r="N84" i="1"/>
  <c r="N92" i="1"/>
  <c r="N121" i="1"/>
  <c r="N81" i="1"/>
  <c r="N82" i="1"/>
  <c r="N110" i="1"/>
  <c r="N72" i="1"/>
  <c r="N96" i="1"/>
  <c r="N99" i="1"/>
  <c r="N93" i="1"/>
  <c r="N105" i="1"/>
  <c r="N87" i="1"/>
  <c r="N65" i="1"/>
  <c r="N118" i="1"/>
  <c r="N77" i="1"/>
  <c r="N98" i="1"/>
  <c r="N49" i="1"/>
  <c r="N127" i="1"/>
  <c r="N16" i="1"/>
  <c r="N138" i="1"/>
  <c r="N142" i="1"/>
  <c r="N33" i="1"/>
  <c r="N13" i="1"/>
  <c r="N88" i="1"/>
  <c r="N94" i="1"/>
  <c r="N35" i="1"/>
  <c r="N9" i="1"/>
  <c r="N64" i="1"/>
  <c r="N27" i="1"/>
  <c r="N26" i="1"/>
  <c r="N36" i="1"/>
  <c r="N56" i="1"/>
  <c r="N89" i="1"/>
  <c r="N134" i="1"/>
  <c r="N135" i="1"/>
  <c r="N31" i="1"/>
  <c r="N42" i="1"/>
  <c r="N23" i="1"/>
  <c r="N2" i="1"/>
  <c r="N68" i="1"/>
  <c r="N25" i="1"/>
  <c r="N14" i="1"/>
  <c r="N52" i="1"/>
  <c r="N21" i="1"/>
  <c r="N61" i="1"/>
  <c r="N47" i="1"/>
  <c r="N38" i="1"/>
  <c r="N97" i="1"/>
  <c r="N91" i="1"/>
  <c r="N53" i="1"/>
  <c r="N73" i="1"/>
  <c r="N57" i="1"/>
  <c r="N30" i="1"/>
  <c r="N76" i="1"/>
  <c r="N32" i="1"/>
  <c r="N137" i="1"/>
  <c r="N24" i="1"/>
  <c r="N17" i="1"/>
  <c r="N59" i="1"/>
  <c r="N102" i="1"/>
  <c r="N80" i="1"/>
  <c r="N51" i="1"/>
  <c r="N155" i="1"/>
  <c r="N90" i="1"/>
  <c r="N140" i="1"/>
  <c r="N40" i="1"/>
  <c r="N39" i="1"/>
  <c r="N95" i="1"/>
  <c r="N129" i="1"/>
  <c r="N131" i="1"/>
  <c r="N78" i="1"/>
  <c r="N100" i="1"/>
  <c r="N141" i="1"/>
  <c r="N104" i="1"/>
  <c r="N69" i="1"/>
  <c r="N158" i="1"/>
  <c r="N107" i="1"/>
  <c r="N151" i="1"/>
  <c r="N113" i="1"/>
  <c r="N147" i="1"/>
  <c r="N157" i="1"/>
  <c r="N123" i="1"/>
  <c r="N148" i="1"/>
  <c r="N108" i="1"/>
  <c r="N120" i="1"/>
  <c r="N130" i="1"/>
  <c r="N153" i="1"/>
  <c r="N139" i="1"/>
  <c r="N115" i="1"/>
  <c r="N132" i="1"/>
  <c r="N125" i="1"/>
  <c r="N136" i="1"/>
  <c r="N133" i="1"/>
  <c r="N146" i="1"/>
  <c r="N143" i="1"/>
  <c r="N114" i="1"/>
  <c r="N109" i="1"/>
  <c r="N144" i="1"/>
  <c r="N154" i="1"/>
  <c r="N145" i="1"/>
  <c r="N156" i="1"/>
  <c r="N152" i="1"/>
  <c r="N149" i="1"/>
  <c r="N150" i="1"/>
  <c r="N62" i="1"/>
  <c r="M117" i="1"/>
  <c r="M75" i="1"/>
  <c r="M128" i="1"/>
  <c r="M122" i="1"/>
  <c r="M119" i="1"/>
  <c r="M112" i="1"/>
  <c r="M62" i="1"/>
  <c r="M103" i="1"/>
  <c r="M66" i="1"/>
  <c r="M58" i="1"/>
  <c r="M158" i="1"/>
  <c r="M46" i="1"/>
  <c r="M63" i="1"/>
  <c r="M44" i="1"/>
  <c r="M126" i="1"/>
  <c r="M74" i="1"/>
  <c r="M116" i="1"/>
  <c r="M45" i="1"/>
  <c r="M37" i="1"/>
  <c r="M124" i="1"/>
  <c r="M106" i="1"/>
  <c r="M155" i="1"/>
  <c r="M20" i="1"/>
  <c r="M50" i="1"/>
  <c r="M55" i="1"/>
  <c r="M101" i="1"/>
  <c r="M157" i="1"/>
  <c r="M121" i="1"/>
  <c r="M79" i="1"/>
  <c r="M85" i="1"/>
  <c r="M142" i="1"/>
  <c r="M18" i="1"/>
  <c r="M10" i="1"/>
  <c r="M60" i="1"/>
  <c r="M34" i="1"/>
  <c r="M83" i="1"/>
  <c r="M6" i="1"/>
  <c r="M110" i="1"/>
  <c r="M70" i="1"/>
  <c r="M15" i="1"/>
  <c r="M138" i="1"/>
  <c r="M11" i="1"/>
  <c r="M29" i="1"/>
  <c r="M86" i="1"/>
  <c r="M151" i="1"/>
  <c r="M4" i="1"/>
  <c r="M22" i="1"/>
  <c r="M48" i="1"/>
  <c r="M8" i="1"/>
  <c r="M92" i="1"/>
  <c r="M28" i="1"/>
  <c r="M84" i="1"/>
  <c r="M118" i="1"/>
  <c r="M67" i="1"/>
  <c r="M140" i="1"/>
  <c r="M135" i="1"/>
  <c r="M12" i="1"/>
  <c r="M134" i="1"/>
  <c r="M147" i="1"/>
  <c r="M137" i="1"/>
  <c r="M19" i="1"/>
  <c r="M7" i="1"/>
  <c r="M5" i="1"/>
  <c r="M127" i="1"/>
  <c r="M3" i="1"/>
  <c r="M153" i="1"/>
  <c r="M148" i="1"/>
  <c r="M141" i="1"/>
  <c r="M99" i="1"/>
  <c r="M105" i="1"/>
  <c r="M71" i="1"/>
  <c r="M96" i="1"/>
  <c r="M43" i="1"/>
  <c r="M41" i="1"/>
  <c r="M81" i="1"/>
  <c r="M82" i="1"/>
  <c r="M93" i="1"/>
  <c r="M54" i="1"/>
  <c r="M87" i="1"/>
  <c r="M72" i="1"/>
  <c r="M156" i="1"/>
  <c r="M131" i="1"/>
  <c r="M129" i="1"/>
  <c r="M146" i="1"/>
  <c r="M98" i="1"/>
  <c r="M154" i="1"/>
  <c r="M77" i="1"/>
  <c r="M65" i="1"/>
  <c r="M139" i="1"/>
  <c r="M143" i="1"/>
  <c r="M152" i="1"/>
  <c r="M94" i="1"/>
  <c r="M88" i="1"/>
  <c r="M97" i="1"/>
  <c r="M89" i="1"/>
  <c r="M102" i="1"/>
  <c r="M136" i="1"/>
  <c r="M149" i="1"/>
  <c r="M91" i="1"/>
  <c r="M132" i="1"/>
  <c r="M130" i="1"/>
  <c r="M133" i="1"/>
  <c r="M150" i="1"/>
  <c r="M123" i="1"/>
  <c r="M104" i="1"/>
  <c r="M49" i="1"/>
  <c r="M100" i="1"/>
  <c r="M144" i="1"/>
  <c r="M113" i="1"/>
  <c r="M107" i="1"/>
  <c r="M95" i="1"/>
  <c r="M145" i="1"/>
  <c r="M76" i="1"/>
  <c r="M90" i="1"/>
  <c r="M64" i="1"/>
  <c r="M68" i="1"/>
  <c r="M73" i="1"/>
  <c r="M80" i="1"/>
  <c r="M120" i="1"/>
  <c r="M125" i="1"/>
  <c r="M56" i="1"/>
  <c r="M61" i="1"/>
  <c r="M78" i="1"/>
  <c r="M33" i="1"/>
  <c r="M115" i="1"/>
  <c r="M52" i="1"/>
  <c r="M36" i="1"/>
  <c r="M42" i="1"/>
  <c r="M57" i="1"/>
  <c r="M35" i="1"/>
  <c r="M16" i="1"/>
  <c r="M53" i="1"/>
  <c r="M47" i="1"/>
  <c r="M27" i="1"/>
  <c r="M26" i="1"/>
  <c r="M31" i="1"/>
  <c r="M38" i="1"/>
  <c r="M59" i="1"/>
  <c r="M108" i="1"/>
  <c r="M13" i="1"/>
  <c r="M23" i="1"/>
  <c r="M25" i="1"/>
  <c r="M9" i="1"/>
  <c r="M51" i="1"/>
  <c r="M32" i="1"/>
  <c r="M21" i="1"/>
  <c r="M30" i="1"/>
  <c r="M69" i="1"/>
  <c r="M114" i="1"/>
  <c r="M14" i="1"/>
  <c r="M24" i="1"/>
  <c r="M40" i="1"/>
  <c r="M39" i="1"/>
  <c r="M17" i="1"/>
  <c r="M2" i="1"/>
  <c r="M109" i="1"/>
  <c r="M111" i="1"/>
  <c r="R132" i="1" l="1"/>
  <c r="R25" i="1"/>
  <c r="R148" i="1"/>
  <c r="R104" i="1"/>
  <c r="R35" i="1"/>
  <c r="R76" i="1"/>
  <c r="R133" i="1"/>
  <c r="R3" i="1"/>
  <c r="R49" i="1"/>
  <c r="R129" i="1"/>
  <c r="R63" i="1"/>
  <c r="R119" i="1"/>
  <c r="R123" i="1"/>
  <c r="R131" i="1"/>
  <c r="R23" i="1"/>
  <c r="R22" i="1"/>
  <c r="R64" i="1"/>
  <c r="R141" i="1"/>
  <c r="R8" i="1"/>
  <c r="R26" i="1"/>
  <c r="R41" i="1"/>
  <c r="R140" i="1"/>
  <c r="R42" i="1"/>
  <c r="R24" i="1"/>
  <c r="R69" i="1"/>
  <c r="R80" i="1"/>
  <c r="R86" i="1"/>
  <c r="R106" i="1"/>
  <c r="R30" i="1"/>
  <c r="R45" i="1"/>
  <c r="R89" i="1"/>
  <c r="R94" i="1"/>
  <c r="R101" i="1"/>
  <c r="R61" i="1"/>
  <c r="R124" i="1"/>
  <c r="R15" i="1"/>
  <c r="R112" i="1"/>
  <c r="R16" i="1"/>
  <c r="R31" i="1"/>
  <c r="R40" i="1"/>
  <c r="R85" i="1"/>
  <c r="R9" i="1"/>
  <c r="R39" i="1"/>
  <c r="R97" i="1"/>
  <c r="R47" i="1"/>
  <c r="R38" i="1"/>
  <c r="R62" i="1"/>
  <c r="R32" i="1"/>
  <c r="R54" i="1"/>
  <c r="R33" i="1"/>
  <c r="R130" i="1"/>
  <c r="R73" i="1"/>
  <c r="R71" i="1"/>
  <c r="R142" i="1"/>
  <c r="R48" i="1"/>
  <c r="R93" i="1"/>
  <c r="R147" i="1"/>
  <c r="R83" i="1"/>
  <c r="R146" i="1"/>
  <c r="R70" i="1"/>
  <c r="R5" i="1"/>
  <c r="R36" i="1"/>
  <c r="R72" i="1"/>
  <c r="R150" i="1"/>
  <c r="R126" i="1"/>
  <c r="R7" i="1"/>
  <c r="R138" i="1"/>
  <c r="R6" i="1"/>
  <c r="R81" i="1"/>
  <c r="R34" i="1"/>
  <c r="R60" i="1"/>
  <c r="R96" i="1"/>
  <c r="R113" i="1"/>
  <c r="R95" i="1"/>
  <c r="R134" i="1"/>
  <c r="R77" i="1"/>
  <c r="R118" i="1"/>
  <c r="R28" i="1"/>
  <c r="R59" i="1"/>
  <c r="R127" i="1"/>
  <c r="R157" i="1"/>
  <c r="R120" i="1"/>
  <c r="R88" i="1"/>
  <c r="R149" i="1"/>
  <c r="R12" i="1"/>
  <c r="R115" i="1"/>
  <c r="R75" i="1"/>
  <c r="R44" i="1"/>
  <c r="R109" i="1"/>
  <c r="R137" i="1"/>
  <c r="R125" i="1"/>
  <c r="R84" i="1"/>
  <c r="R153" i="1"/>
  <c r="R139" i="1"/>
  <c r="R158" i="1"/>
  <c r="R136" i="1"/>
  <c r="R55" i="1"/>
  <c r="R156" i="1"/>
  <c r="R65" i="1"/>
  <c r="R91" i="1"/>
  <c r="R56" i="1"/>
  <c r="R117" i="1"/>
  <c r="R78" i="1"/>
  <c r="R135" i="1"/>
  <c r="R18" i="1"/>
  <c r="R37" i="1"/>
  <c r="R110" i="1"/>
  <c r="R111" i="1"/>
  <c r="R74" i="1"/>
  <c r="R14" i="1"/>
  <c r="R67" i="1"/>
  <c r="R154" i="1"/>
  <c r="R144" i="1"/>
  <c r="R17" i="1"/>
  <c r="R122" i="1"/>
  <c r="R145" i="1"/>
  <c r="R19" i="1"/>
  <c r="R66" i="1"/>
  <c r="R114" i="1"/>
  <c r="R82" i="1"/>
  <c r="R128" i="1"/>
  <c r="R151" i="1"/>
  <c r="R43" i="1"/>
  <c r="R13" i="1"/>
  <c r="R46" i="1"/>
  <c r="R10" i="1"/>
  <c r="R90" i="1"/>
  <c r="R102" i="1"/>
  <c r="R51" i="1"/>
  <c r="R79" i="1"/>
  <c r="R20" i="1"/>
  <c r="R27" i="1"/>
  <c r="R57" i="1"/>
  <c r="R99" i="1"/>
  <c r="R92" i="1"/>
  <c r="R21" i="1"/>
  <c r="R2" i="1"/>
  <c r="R103" i="1"/>
  <c r="R100" i="1"/>
  <c r="R87" i="1"/>
  <c r="R105" i="1"/>
  <c r="R116" i="1"/>
  <c r="R50" i="1"/>
  <c r="R53" i="1"/>
  <c r="R11" i="1"/>
  <c r="R155" i="1"/>
  <c r="R58" i="1"/>
  <c r="R29" i="1"/>
  <c r="R4" i="1"/>
  <c r="R108" i="1"/>
  <c r="R107" i="1"/>
  <c r="R98" i="1"/>
  <c r="R121" i="1"/>
  <c r="R152" i="1"/>
  <c r="R52" i="1"/>
  <c r="R68" i="1"/>
  <c r="R143" i="1"/>
  <c r="H37" i="1"/>
  <c r="H45" i="1"/>
  <c r="H44" i="1"/>
  <c r="H58" i="1"/>
  <c r="H6" i="1"/>
  <c r="H10" i="1"/>
  <c r="H3" i="1"/>
  <c r="H5" i="1"/>
  <c r="H4" i="1"/>
  <c r="H7" i="1"/>
  <c r="H16" i="1"/>
  <c r="H15" i="1"/>
  <c r="H18" i="1"/>
  <c r="H33" i="1"/>
  <c r="H36" i="1"/>
  <c r="H63" i="1"/>
  <c r="H62" i="1"/>
  <c r="H12" i="1"/>
  <c r="H27" i="1"/>
  <c r="H46" i="1"/>
  <c r="H11" i="1"/>
  <c r="H50" i="1"/>
  <c r="H22" i="1"/>
  <c r="H66" i="1"/>
  <c r="H110" i="1"/>
  <c r="H28" i="1"/>
  <c r="H55" i="1"/>
  <c r="H9" i="1"/>
  <c r="H56" i="1"/>
  <c r="H13" i="1"/>
  <c r="H42" i="1"/>
  <c r="H24" i="1"/>
  <c r="H25" i="1"/>
  <c r="H38" i="1"/>
  <c r="H74" i="1"/>
  <c r="H60" i="1"/>
  <c r="H53" i="1"/>
  <c r="H21" i="1"/>
  <c r="H70" i="1"/>
  <c r="H40" i="1"/>
  <c r="H29" i="1"/>
  <c r="H47" i="1"/>
  <c r="H52" i="1"/>
  <c r="H26" i="1"/>
  <c r="H34" i="1"/>
  <c r="H48" i="1"/>
  <c r="H31" i="1"/>
  <c r="H23" i="1"/>
  <c r="H19" i="1"/>
  <c r="H75" i="1"/>
  <c r="H59" i="1"/>
  <c r="H30" i="1"/>
  <c r="H17" i="1"/>
  <c r="H64" i="1"/>
  <c r="H8" i="1"/>
  <c r="H51" i="1"/>
  <c r="H41" i="1"/>
  <c r="H82" i="1"/>
  <c r="H79" i="1"/>
  <c r="H61" i="1"/>
  <c r="H67" i="1"/>
  <c r="H43" i="1"/>
  <c r="H54" i="1"/>
  <c r="H32" i="1"/>
  <c r="H71" i="1"/>
  <c r="H2" i="1"/>
  <c r="H35" i="1"/>
  <c r="H68" i="1"/>
  <c r="H65" i="1"/>
  <c r="H93" i="1"/>
  <c r="H81" i="1"/>
  <c r="H76" i="1"/>
  <c r="H14" i="1"/>
  <c r="H57" i="1"/>
  <c r="H49" i="1"/>
  <c r="H86" i="1"/>
  <c r="H77" i="1"/>
  <c r="H84" i="1"/>
  <c r="H39" i="1"/>
  <c r="H72" i="1"/>
  <c r="H85" i="1"/>
  <c r="H88" i="1"/>
  <c r="H73" i="1"/>
  <c r="H94" i="1"/>
  <c r="H87" i="1"/>
  <c r="H83" i="1"/>
  <c r="H92" i="1"/>
  <c r="H69" i="1"/>
  <c r="H138" i="1"/>
  <c r="H90" i="1"/>
  <c r="H89" i="1"/>
  <c r="H91" i="1"/>
  <c r="H134" i="1"/>
  <c r="H135" i="1"/>
  <c r="H78" i="1"/>
  <c r="H99" i="1"/>
  <c r="H113" i="1"/>
  <c r="H102" i="1"/>
  <c r="H80" i="1"/>
  <c r="H97" i="1"/>
  <c r="H105" i="1"/>
  <c r="H96" i="1"/>
  <c r="H127" i="1"/>
  <c r="H95" i="1"/>
  <c r="H98" i="1"/>
  <c r="H101" i="1"/>
  <c r="H121" i="1"/>
  <c r="H103" i="1"/>
  <c r="H108" i="1"/>
  <c r="H104" i="1"/>
  <c r="H123" i="1"/>
  <c r="H107" i="1"/>
  <c r="H125" i="1"/>
  <c r="H100" i="1"/>
  <c r="H122" i="1"/>
  <c r="H129" i="1"/>
  <c r="H112" i="1"/>
  <c r="H115" i="1"/>
  <c r="H119" i="1"/>
  <c r="H132" i="1"/>
  <c r="H126" i="1"/>
  <c r="H120" i="1"/>
  <c r="H116" i="1"/>
  <c r="H131" i="1"/>
  <c r="H111" i="1"/>
  <c r="H106" i="1"/>
  <c r="H130" i="1"/>
  <c r="H128" i="1"/>
  <c r="H133" i="1"/>
  <c r="H118" i="1"/>
  <c r="H109" i="1"/>
  <c r="H148" i="1"/>
  <c r="H137" i="1"/>
  <c r="H143" i="1"/>
  <c r="H140" i="1"/>
  <c r="H114" i="1"/>
  <c r="H136" i="1"/>
  <c r="H139" i="1"/>
  <c r="H147" i="1"/>
  <c r="H144" i="1"/>
  <c r="H145" i="1"/>
  <c r="H117" i="1"/>
  <c r="H153" i="1"/>
  <c r="H150" i="1"/>
  <c r="H149" i="1"/>
  <c r="H156" i="1"/>
  <c r="H157" i="1"/>
  <c r="H151" i="1"/>
  <c r="H124" i="1"/>
  <c r="H154" i="1"/>
  <c r="H142" i="1"/>
  <c r="H158" i="1"/>
  <c r="H141" i="1"/>
  <c r="H152" i="1"/>
  <c r="H146" i="1"/>
  <c r="H155" i="1"/>
  <c r="J37" i="1"/>
  <c r="J45" i="1"/>
  <c r="J44" i="1"/>
  <c r="J58" i="1"/>
  <c r="J6" i="1"/>
  <c r="J10" i="1"/>
  <c r="J3" i="1"/>
  <c r="J5" i="1"/>
  <c r="J4" i="1"/>
  <c r="J7" i="1"/>
  <c r="J16" i="1"/>
  <c r="J15" i="1"/>
  <c r="J18" i="1"/>
  <c r="J33" i="1"/>
  <c r="J36" i="1"/>
  <c r="J63" i="1"/>
  <c r="J62" i="1"/>
  <c r="J12" i="1"/>
  <c r="J27" i="1"/>
  <c r="J46" i="1"/>
  <c r="J11" i="1"/>
  <c r="J50" i="1"/>
  <c r="J22" i="1"/>
  <c r="J66" i="1"/>
  <c r="J110" i="1"/>
  <c r="J28" i="1"/>
  <c r="J55" i="1"/>
  <c r="J9" i="1"/>
  <c r="J56" i="1"/>
  <c r="J13" i="1"/>
  <c r="J42" i="1"/>
  <c r="J24" i="1"/>
  <c r="J25" i="1"/>
  <c r="J38" i="1"/>
  <c r="J74" i="1"/>
  <c r="J60" i="1"/>
  <c r="J53" i="1"/>
  <c r="J21" i="1"/>
  <c r="J70" i="1"/>
  <c r="J40" i="1"/>
  <c r="J29" i="1"/>
  <c r="J47" i="1"/>
  <c r="J52" i="1"/>
  <c r="J26" i="1"/>
  <c r="J34" i="1"/>
  <c r="J48" i="1"/>
  <c r="J31" i="1"/>
  <c r="J23" i="1"/>
  <c r="J19" i="1"/>
  <c r="J75" i="1"/>
  <c r="J59" i="1"/>
  <c r="J30" i="1"/>
  <c r="J17" i="1"/>
  <c r="J64" i="1"/>
  <c r="J8" i="1"/>
  <c r="J51" i="1"/>
  <c r="J41" i="1"/>
  <c r="J82" i="1"/>
  <c r="J79" i="1"/>
  <c r="J61" i="1"/>
  <c r="J67" i="1"/>
  <c r="J43" i="1"/>
  <c r="J54" i="1"/>
  <c r="J32" i="1"/>
  <c r="J71" i="1"/>
  <c r="J2" i="1"/>
  <c r="J35" i="1"/>
  <c r="J68" i="1"/>
  <c r="J65" i="1"/>
  <c r="J93" i="1"/>
  <c r="J81" i="1"/>
  <c r="J76" i="1"/>
  <c r="J14" i="1"/>
  <c r="J57" i="1"/>
  <c r="J49" i="1"/>
  <c r="J86" i="1"/>
  <c r="J77" i="1"/>
  <c r="J84" i="1"/>
  <c r="J39" i="1"/>
  <c r="J72" i="1"/>
  <c r="J85" i="1"/>
  <c r="J88" i="1"/>
  <c r="J73" i="1"/>
  <c r="J94" i="1"/>
  <c r="J87" i="1"/>
  <c r="J83" i="1"/>
  <c r="J92" i="1"/>
  <c r="J69" i="1"/>
  <c r="J138" i="1"/>
  <c r="J90" i="1"/>
  <c r="J89" i="1"/>
  <c r="J91" i="1"/>
  <c r="J134" i="1"/>
  <c r="J135" i="1"/>
  <c r="J78" i="1"/>
  <c r="J99" i="1"/>
  <c r="J113" i="1"/>
  <c r="J102" i="1"/>
  <c r="J80" i="1"/>
  <c r="J97" i="1"/>
  <c r="J105" i="1"/>
  <c r="J96" i="1"/>
  <c r="J127" i="1"/>
  <c r="J95" i="1"/>
  <c r="J98" i="1"/>
  <c r="J101" i="1"/>
  <c r="J121" i="1"/>
  <c r="J103" i="1"/>
  <c r="J108" i="1"/>
  <c r="J104" i="1"/>
  <c r="J123" i="1"/>
  <c r="J107" i="1"/>
  <c r="J125" i="1"/>
  <c r="J100" i="1"/>
  <c r="J122" i="1"/>
  <c r="J129" i="1"/>
  <c r="J112" i="1"/>
  <c r="J115" i="1"/>
  <c r="J119" i="1"/>
  <c r="J132" i="1"/>
  <c r="J126" i="1"/>
  <c r="J120" i="1"/>
  <c r="J116" i="1"/>
  <c r="J131" i="1"/>
  <c r="J111" i="1"/>
  <c r="J106" i="1"/>
  <c r="J130" i="1"/>
  <c r="J128" i="1"/>
  <c r="J133" i="1"/>
  <c r="J118" i="1"/>
  <c r="J109" i="1"/>
  <c r="J148" i="1"/>
  <c r="J137" i="1"/>
  <c r="J143" i="1"/>
  <c r="J140" i="1"/>
  <c r="J114" i="1"/>
  <c r="J136" i="1"/>
  <c r="J139" i="1"/>
  <c r="J147" i="1"/>
  <c r="J144" i="1"/>
  <c r="J145" i="1"/>
  <c r="J117" i="1"/>
  <c r="J153" i="1"/>
  <c r="J150" i="1"/>
  <c r="J149" i="1"/>
  <c r="J156" i="1"/>
  <c r="J157" i="1"/>
  <c r="J151" i="1"/>
  <c r="J124" i="1"/>
  <c r="J154" i="1"/>
  <c r="J142" i="1"/>
  <c r="J158" i="1"/>
  <c r="J141" i="1"/>
  <c r="J152" i="1"/>
  <c r="J146" i="1"/>
  <c r="J155" i="1"/>
  <c r="J20" i="1"/>
  <c r="H20" i="1"/>
  <c r="S96" i="1" l="1"/>
  <c r="S19" i="1"/>
  <c r="S40" i="1"/>
  <c r="S114" i="1"/>
  <c r="S69" i="1"/>
  <c r="S76" i="1"/>
  <c r="S47" i="1"/>
  <c r="S60" i="1"/>
  <c r="S22" i="1"/>
  <c r="S43" i="1"/>
  <c r="S55" i="1"/>
  <c r="S50" i="1"/>
  <c r="S89" i="1"/>
  <c r="S147" i="1"/>
  <c r="S93" i="1"/>
  <c r="S17" i="1"/>
  <c r="S58" i="1"/>
  <c r="S123" i="1"/>
  <c r="S124" i="1"/>
  <c r="S77" i="1"/>
  <c r="S36" i="1"/>
  <c r="S48" i="1"/>
  <c r="S10" i="1"/>
  <c r="S59" i="1"/>
  <c r="S104" i="1"/>
  <c r="S83" i="1"/>
  <c r="S32" i="1"/>
  <c r="S25" i="1"/>
  <c r="S103" i="1"/>
  <c r="S65" i="1"/>
  <c r="S26" i="1"/>
  <c r="S24" i="1"/>
  <c r="S118" i="1"/>
  <c r="S112" i="1"/>
  <c r="S2" i="1"/>
  <c r="S8" i="1"/>
  <c r="S141" i="1"/>
  <c r="S46" i="1"/>
  <c r="S14" i="1"/>
  <c r="S34" i="1"/>
  <c r="S79" i="1"/>
  <c r="S37" i="1"/>
  <c r="S85" i="1"/>
  <c r="S86" i="1"/>
  <c r="S68" i="1"/>
  <c r="S143" i="1"/>
  <c r="S121" i="1"/>
  <c r="S28" i="1"/>
  <c r="S41" i="1"/>
  <c r="S134" i="1"/>
  <c r="S35" i="1"/>
  <c r="S144" i="1"/>
  <c r="S111" i="1"/>
  <c r="S95" i="1"/>
  <c r="S150" i="1"/>
  <c r="S73" i="1"/>
  <c r="S13" i="1"/>
  <c r="S72" i="1"/>
  <c r="S71" i="1"/>
  <c r="S115" i="1"/>
  <c r="S101" i="1"/>
  <c r="S100" i="1"/>
  <c r="S4" i="1"/>
  <c r="S90" i="1"/>
  <c r="S56" i="1"/>
  <c r="S140" i="1"/>
  <c r="S130" i="1"/>
  <c r="S66" i="1"/>
  <c r="S149" i="1"/>
  <c r="S119" i="1"/>
  <c r="S3" i="1"/>
  <c r="S5" i="1"/>
  <c r="S135" i="1"/>
  <c r="S105" i="1"/>
  <c r="S7" i="1"/>
  <c r="S62" i="1"/>
  <c r="S54" i="1"/>
  <c r="S152" i="1"/>
  <c r="S122" i="1"/>
  <c r="S139" i="1"/>
  <c r="S31" i="1"/>
  <c r="S97" i="1"/>
  <c r="S49" i="1"/>
  <c r="S80" i="1"/>
  <c r="S75" i="1"/>
  <c r="S120" i="1"/>
  <c r="S29" i="1"/>
  <c r="S154" i="1"/>
  <c r="S151" i="1"/>
  <c r="S61" i="1"/>
  <c r="S128" i="1"/>
  <c r="S127" i="1"/>
  <c r="S91" i="1"/>
  <c r="S117" i="1"/>
  <c r="S74" i="1"/>
  <c r="S82" i="1"/>
  <c r="S132" i="1"/>
  <c r="S106" i="1"/>
  <c r="S20" i="1"/>
  <c r="S126" i="1"/>
  <c r="S23" i="1"/>
  <c r="S52" i="1"/>
  <c r="S12" i="1"/>
  <c r="S45" i="1"/>
  <c r="S30" i="1"/>
  <c r="S39" i="1"/>
  <c r="S99" i="1"/>
  <c r="S11" i="1"/>
  <c r="S129" i="1"/>
  <c r="S98" i="1"/>
  <c r="S110" i="1"/>
  <c r="S6" i="1"/>
  <c r="S21" i="1"/>
  <c r="S116" i="1"/>
  <c r="S33" i="1"/>
  <c r="S148" i="1"/>
  <c r="S107" i="1"/>
  <c r="S158" i="1"/>
  <c r="S63" i="1"/>
  <c r="S9" i="1"/>
  <c r="S64" i="1"/>
  <c r="S18" i="1"/>
  <c r="S81" i="1"/>
  <c r="S138" i="1"/>
  <c r="S94" i="1"/>
  <c r="S57" i="1"/>
  <c r="S70" i="1"/>
  <c r="S142" i="1"/>
  <c r="S87" i="1"/>
  <c r="S15" i="1"/>
  <c r="S44" i="1"/>
  <c r="S51" i="1"/>
  <c r="S84" i="1"/>
  <c r="S125" i="1"/>
  <c r="S137" i="1"/>
  <c r="S78" i="1"/>
  <c r="S131" i="1"/>
  <c r="S136" i="1"/>
  <c r="S153" i="1"/>
  <c r="S157" i="1"/>
  <c r="S42" i="1"/>
  <c r="S109" i="1"/>
  <c r="S38" i="1"/>
  <c r="S16" i="1"/>
  <c r="S67" i="1"/>
  <c r="S108" i="1"/>
  <c r="S88" i="1"/>
  <c r="S156" i="1"/>
  <c r="S146" i="1"/>
  <c r="S102" i="1"/>
  <c r="S27" i="1"/>
  <c r="S155" i="1"/>
  <c r="S53" i="1"/>
  <c r="S92" i="1"/>
  <c r="S145" i="1"/>
  <c r="S113" i="1"/>
  <c r="S133" i="1"/>
</calcChain>
</file>

<file path=xl/sharedStrings.xml><?xml version="1.0" encoding="utf-8"?>
<sst xmlns="http://schemas.openxmlformats.org/spreadsheetml/2006/main" count="647" uniqueCount="44">
  <si>
    <t>lasso_0</t>
  </si>
  <si>
    <t>rf_0</t>
  </si>
  <si>
    <t>rf_2</t>
  </si>
  <si>
    <t>rf_1</t>
  </si>
  <si>
    <t>pls_2</t>
  </si>
  <si>
    <t>lg_1</t>
  </si>
  <si>
    <t>lg_0</t>
  </si>
  <si>
    <t>lg_2</t>
  </si>
  <si>
    <t>pls_1</t>
  </si>
  <si>
    <t>pls_0</t>
  </si>
  <si>
    <t>rf_3</t>
  </si>
  <si>
    <t>lg_3</t>
  </si>
  <si>
    <t>lg_4</t>
  </si>
  <si>
    <t>rf_4</t>
  </si>
  <si>
    <t>pls_3</t>
  </si>
  <si>
    <t>pls_4</t>
  </si>
  <si>
    <t>FPDS</t>
  </si>
  <si>
    <t>DS</t>
  </si>
  <si>
    <t>FP</t>
  </si>
  <si>
    <t>RF</t>
  </si>
  <si>
    <t>LASSO</t>
  </si>
  <si>
    <t>PLS</t>
  </si>
  <si>
    <t>LGBM</t>
  </si>
  <si>
    <t>PICKING</t>
  </si>
  <si>
    <t>RANDOM</t>
  </si>
  <si>
    <t>Data</t>
  </si>
  <si>
    <t>Algorithm</t>
  </si>
  <si>
    <t>Index</t>
  </si>
  <si>
    <t>Split type</t>
  </si>
  <si>
    <t>Rank Features</t>
  </si>
  <si>
    <t>RMSE(Train)</t>
  </si>
  <si>
    <t>RMSE(Validation)</t>
  </si>
  <si>
    <t>RMSE(Test)</t>
  </si>
  <si>
    <t>Preprocessed</t>
  </si>
  <si>
    <t>Features employed</t>
  </si>
  <si>
    <t>RMSE(Test/Train)</t>
  </si>
  <si>
    <t>RMSE(Test/Validation)</t>
  </si>
  <si>
    <t>delta(Test-Train)</t>
  </si>
  <si>
    <t>Rank(delta(Test-Train))</t>
  </si>
  <si>
    <t>delta(Test-Val)</t>
  </si>
  <si>
    <t>Rank(delta(Test-Validation))</t>
  </si>
  <si>
    <t>RkM score</t>
  </si>
  <si>
    <t>ID</t>
  </si>
  <si>
    <t>Rank RMSE(Test)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</si>
</sst>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8"/>
  <sheetViews>
    <sheetView tabSelected="1" zoomScale="85" workbookViewId="0">
      <selection activeCell="S1" sqref="S1:S1048576"/>
    </sheetView>
  </sheetViews>
  <sheetFormatPr defaultRowHeight="14.25" x14ac:dyDescent="0.45"/>
  <cols>
    <col min="1" max="1" width="30.19921875" style="3" bestFit="1" customWidth="1"/>
    <col min="2" max="2" width="7.19921875" style="3" bestFit="1" customWidth="1"/>
    <col min="3" max="3" width="10.796875" style="3" bestFit="1" customWidth="1"/>
    <col min="4" max="4" width="6.6640625" style="3" bestFit="1" customWidth="1"/>
    <col min="5" max="5" width="10.33203125" style="3" bestFit="1" customWidth="1"/>
    <col min="6" max="6" width="13.33203125" style="3" bestFit="1" customWidth="1"/>
    <col min="7" max="7" width="11.9296875" style="3" bestFit="1" customWidth="1"/>
    <col min="8" max="8" width="16.33203125" style="3" customWidth="1"/>
    <col min="9" max="9" width="10.6640625" style="3" bestFit="1" customWidth="1"/>
    <col min="10" max="10" width="9.6640625" style="3" bestFit="1" customWidth="1"/>
    <col min="11" max="11" width="12.6640625" style="3" customWidth="1"/>
    <col min="12" max="12" width="16.33203125" style="3" customWidth="1"/>
    <col min="13" max="13" width="15.1328125" style="3" bestFit="1" customWidth="1"/>
    <col min="14" max="14" width="21.19921875" style="3" customWidth="1"/>
    <col min="15" max="15" width="14.796875" style="3" customWidth="1"/>
    <col min="16" max="16" width="21" style="3" customWidth="1"/>
    <col min="17" max="17" width="13.86328125" style="3" customWidth="1"/>
    <col min="18" max="18" width="23.265625" style="3" customWidth="1"/>
    <col min="19" max="19" width="8.9296875" style="1" bestFit="1" customWidth="1"/>
    <col min="20" max="16384" width="9.06640625" style="3"/>
  </cols>
  <sheetData>
    <row r="1" spans="1:19" s="2" customFormat="1" ht="33.85" customHeight="1" x14ac:dyDescent="0.45">
      <c r="A1" s="2" t="s">
        <v>42</v>
      </c>
      <c r="B1" s="2" t="s">
        <v>27</v>
      </c>
      <c r="C1" s="2" t="s">
        <v>26</v>
      </c>
      <c r="D1" s="2" t="s">
        <v>25</v>
      </c>
      <c r="E1" s="2" t="s">
        <v>28</v>
      </c>
      <c r="F1" s="2" t="s">
        <v>33</v>
      </c>
      <c r="G1" s="2" t="s">
        <v>32</v>
      </c>
      <c r="H1" s="2" t="s">
        <v>43</v>
      </c>
      <c r="I1" s="2" t="s">
        <v>34</v>
      </c>
      <c r="J1" s="2" t="s">
        <v>29</v>
      </c>
      <c r="K1" s="2" t="s">
        <v>30</v>
      </c>
      <c r="L1" s="2" t="s">
        <v>31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7" t="s">
        <v>41</v>
      </c>
    </row>
    <row r="2" spans="1:19" x14ac:dyDescent="0.45">
      <c r="A2" s="3" t="str">
        <f>B2&amp;"_"&amp;D2&amp;"_"&amp;E2&amp;"_"&amp;F2&amp;"_"&amp;I2</f>
        <v>lasso_0_FPDS_RANDOM_FALSE_105</v>
      </c>
      <c r="B2" s="3" t="s">
        <v>0</v>
      </c>
      <c r="C2" s="3" t="s">
        <v>20</v>
      </c>
      <c r="D2" s="3" t="s">
        <v>16</v>
      </c>
      <c r="E2" s="3" t="s">
        <v>24</v>
      </c>
      <c r="F2" s="3" t="b">
        <v>0</v>
      </c>
      <c r="G2" s="5">
        <v>0.696394767749421</v>
      </c>
      <c r="H2" s="3">
        <f>RANK(G2,G$2:G$158, 1)</f>
        <v>1</v>
      </c>
      <c r="I2" s="3">
        <v>105</v>
      </c>
      <c r="J2" s="3">
        <f>RANK(I2,I$2:I$158, 1)</f>
        <v>119</v>
      </c>
      <c r="K2" s="4">
        <v>0.66254621972178596</v>
      </c>
      <c r="L2" s="4">
        <v>0.95796115162721795</v>
      </c>
      <c r="M2" s="6">
        <f>G2/K2</f>
        <v>1.0510885837396349</v>
      </c>
      <c r="N2" s="6">
        <f>G2/L2</f>
        <v>0.72695512398024342</v>
      </c>
      <c r="O2" s="6">
        <f>ABS(G2-K2)</f>
        <v>3.3848548027635039E-2</v>
      </c>
      <c r="P2" s="3">
        <f>RANK(O2,O$2:O$159, 1)</f>
        <v>26</v>
      </c>
      <c r="Q2" s="6">
        <f>ABS(L2-G2)</f>
        <v>0.26156638387779696</v>
      </c>
      <c r="R2" s="3">
        <f>RANK(Q2,Q$2:Q$2158, 1)</f>
        <v>139</v>
      </c>
      <c r="S2" s="1">
        <f>0.5*H2+0.3*J2+0.1*P2+0.1*R2</f>
        <v>52.699999999999996</v>
      </c>
    </row>
    <row r="3" spans="1:19" x14ac:dyDescent="0.45">
      <c r="A3" s="3" t="str">
        <f>B3&amp;"_"&amp;D3&amp;"_"&amp;E3&amp;"_"&amp;F3&amp;"_"&amp;I3</f>
        <v>rf_0_FPDS_PICKING_TRUE_598</v>
      </c>
      <c r="B3" s="3" t="s">
        <v>1</v>
      </c>
      <c r="C3" s="3" t="s">
        <v>19</v>
      </c>
      <c r="D3" s="3" t="s">
        <v>16</v>
      </c>
      <c r="E3" s="3" t="s">
        <v>23</v>
      </c>
      <c r="F3" s="3" t="b">
        <v>1</v>
      </c>
      <c r="G3" s="5">
        <v>0.70205863014237102</v>
      </c>
      <c r="H3" s="3">
        <f>RANK(G3,G$2:G$158, 1)</f>
        <v>2</v>
      </c>
      <c r="I3" s="3">
        <v>598</v>
      </c>
      <c r="J3" s="3">
        <f>RANK(I3,I$2:I$158, 1)</f>
        <v>140</v>
      </c>
      <c r="K3" s="4">
        <v>0.51007902401270999</v>
      </c>
      <c r="L3" s="4">
        <v>0.61715413828034904</v>
      </c>
      <c r="M3" s="6">
        <f>G3/K3</f>
        <v>1.376372281728796</v>
      </c>
      <c r="N3" s="6">
        <f>G3/L3</f>
        <v>1.1375742081201976</v>
      </c>
      <c r="O3" s="6">
        <f>ABS(G3-K3)</f>
        <v>0.19197960612966103</v>
      </c>
      <c r="P3" s="3">
        <f>RANK(O3,O$2:O$159, 1)</f>
        <v>87</v>
      </c>
      <c r="Q3" s="6">
        <f>ABS(L3-G3)</f>
        <v>8.490449186202198E-2</v>
      </c>
      <c r="R3" s="3">
        <f>RANK(Q3,Q$2:Q$2158, 1)</f>
        <v>20</v>
      </c>
      <c r="S3" s="1">
        <f>0.5*H3+0.3*J3+0.1*P3+0.1*R3</f>
        <v>53.7</v>
      </c>
    </row>
    <row r="4" spans="1:19" x14ac:dyDescent="0.45">
      <c r="A4" s="3" t="str">
        <f>B4&amp;"_"&amp;D4&amp;"_"&amp;E4&amp;"_"&amp;F4&amp;"_"&amp;I4</f>
        <v>rf_2_FPDS_PICKING_FALSE_16</v>
      </c>
      <c r="B4" s="3" t="s">
        <v>2</v>
      </c>
      <c r="C4" s="3" t="s">
        <v>19</v>
      </c>
      <c r="D4" s="3" t="s">
        <v>16</v>
      </c>
      <c r="E4" s="3" t="s">
        <v>23</v>
      </c>
      <c r="F4" s="3" t="b">
        <v>0</v>
      </c>
      <c r="G4" s="4">
        <v>0.71353198225974901</v>
      </c>
      <c r="H4" s="3">
        <f>RANK(G4,G$2:G$158, 1)</f>
        <v>3</v>
      </c>
      <c r="I4" s="3">
        <v>16</v>
      </c>
      <c r="J4" s="3">
        <f>RANK(I4,I$2:I$158, 1)</f>
        <v>64</v>
      </c>
      <c r="K4" s="4">
        <v>0.52599015629746604</v>
      </c>
      <c r="L4" s="4">
        <v>0.59406227486891106</v>
      </c>
      <c r="M4" s="6">
        <f>G4/K4</f>
        <v>1.3565500679374338</v>
      </c>
      <c r="N4" s="6">
        <f>G4/L4</f>
        <v>1.2011063695589841</v>
      </c>
      <c r="O4" s="6">
        <f>ABS(G4-K4)</f>
        <v>0.18754182596228297</v>
      </c>
      <c r="P4" s="3">
        <f>RANK(O4,O$2:O$159, 1)</f>
        <v>85</v>
      </c>
      <c r="Q4" s="6">
        <f>ABS(L4-G4)</f>
        <v>0.11946970739083795</v>
      </c>
      <c r="R4" s="3">
        <f>RANK(Q4,Q$2:Q$2158, 1)</f>
        <v>39</v>
      </c>
      <c r="S4" s="1">
        <f>0.5*H4+0.3*J4+0.1*P4+0.1*R4</f>
        <v>33.1</v>
      </c>
    </row>
    <row r="5" spans="1:19" x14ac:dyDescent="0.45">
      <c r="A5" s="3" t="str">
        <f>B5&amp;"_"&amp;D5&amp;"_"&amp;E5&amp;"_"&amp;F5&amp;"_"&amp;I5</f>
        <v>rf_1_DS_PICKING_TRUE_34</v>
      </c>
      <c r="B5" s="3" t="s">
        <v>3</v>
      </c>
      <c r="C5" s="3" t="s">
        <v>19</v>
      </c>
      <c r="D5" s="3" t="s">
        <v>17</v>
      </c>
      <c r="E5" s="3" t="s">
        <v>23</v>
      </c>
      <c r="F5" s="3" t="b">
        <v>1</v>
      </c>
      <c r="G5" s="4">
        <v>0.71698579901167003</v>
      </c>
      <c r="H5" s="3">
        <f>RANK(G5,G$2:G$158, 1)</f>
        <v>4</v>
      </c>
      <c r="I5" s="3">
        <v>34</v>
      </c>
      <c r="J5" s="3">
        <f>RANK(I5,I$2:I$158, 1)</f>
        <v>87</v>
      </c>
      <c r="K5" s="4">
        <v>0.516684364862385</v>
      </c>
      <c r="L5" s="4">
        <v>0.62887053726389497</v>
      </c>
      <c r="M5" s="6">
        <f>G5/K5</f>
        <v>1.3876669157632315</v>
      </c>
      <c r="N5" s="6">
        <f>G5/L5</f>
        <v>1.1401166957688129</v>
      </c>
      <c r="O5" s="6">
        <f>ABS(G5-K5)</f>
        <v>0.20030143414928503</v>
      </c>
      <c r="P5" s="3">
        <f>RANK(O5,O$2:O$159, 1)</f>
        <v>94</v>
      </c>
      <c r="Q5" s="6">
        <f>ABS(L5-G5)</f>
        <v>8.8115261747775064E-2</v>
      </c>
      <c r="R5" s="3">
        <f>RANK(Q5,Q$2:Q$2158, 1)</f>
        <v>23</v>
      </c>
      <c r="S5" s="1">
        <f>0.5*H5+0.3*J5+0.1*P5+0.1*R5</f>
        <v>39.799999999999997</v>
      </c>
    </row>
    <row r="6" spans="1:19" x14ac:dyDescent="0.45">
      <c r="A6" s="3" t="str">
        <f>B6&amp;"_"&amp;D6&amp;"_"&amp;E6&amp;"_"&amp;F6&amp;"_"&amp;I6</f>
        <v>rf_0_FPDS_PICKING_FALSE_5437</v>
      </c>
      <c r="B6" s="3" t="s">
        <v>1</v>
      </c>
      <c r="C6" s="3" t="s">
        <v>19</v>
      </c>
      <c r="D6" s="3" t="s">
        <v>16</v>
      </c>
      <c r="E6" s="3" t="s">
        <v>23</v>
      </c>
      <c r="F6" s="3" t="b">
        <v>0</v>
      </c>
      <c r="G6" s="4">
        <v>0.71805711725141297</v>
      </c>
      <c r="H6" s="3">
        <f>RANK(G6,G$2:G$158, 1)</f>
        <v>5</v>
      </c>
      <c r="I6" s="3">
        <v>5437</v>
      </c>
      <c r="J6" s="3">
        <f>RANK(I6,I$2:I$158, 1)</f>
        <v>152</v>
      </c>
      <c r="K6" s="4">
        <v>0.52101743219567398</v>
      </c>
      <c r="L6" s="4">
        <v>0.58152528222183397</v>
      </c>
      <c r="M6" s="6">
        <f>G6/K6</f>
        <v>1.3781825192016579</v>
      </c>
      <c r="N6" s="6">
        <f>G6/L6</f>
        <v>1.2347822858327531</v>
      </c>
      <c r="O6" s="6">
        <f>ABS(G6-K6)</f>
        <v>0.19703968505573899</v>
      </c>
      <c r="P6" s="3">
        <f>RANK(O6,O$2:O$159, 1)</f>
        <v>91</v>
      </c>
      <c r="Q6" s="6">
        <f>ABS(L6-G6)</f>
        <v>0.136531835029579</v>
      </c>
      <c r="R6" s="3">
        <f>RANK(Q6,Q$2:Q$2158, 1)</f>
        <v>51</v>
      </c>
      <c r="S6" s="1">
        <f>0.4*H6+0.3*J6+0.15*P6+0.15*R6</f>
        <v>68.900000000000006</v>
      </c>
    </row>
    <row r="7" spans="1:19" x14ac:dyDescent="0.45">
      <c r="A7" s="3" t="str">
        <f>B7&amp;"_"&amp;D7&amp;"_"&amp;E7&amp;"_"&amp;F7&amp;"_"&amp;I7</f>
        <v>rf_0_DS_PICKING_TRUE_251</v>
      </c>
      <c r="B7" s="3" t="s">
        <v>1</v>
      </c>
      <c r="C7" s="3" t="s">
        <v>19</v>
      </c>
      <c r="D7" s="3" t="s">
        <v>17</v>
      </c>
      <c r="E7" s="3" t="s">
        <v>23</v>
      </c>
      <c r="F7" s="3" t="b">
        <v>1</v>
      </c>
      <c r="G7" s="4">
        <v>0.71866315329686403</v>
      </c>
      <c r="H7" s="3">
        <f>RANK(G7,G$2:G$158, 1)</f>
        <v>6</v>
      </c>
      <c r="I7" s="3">
        <v>251</v>
      </c>
      <c r="J7" s="3">
        <f>RANK(I7,I$2:I$158, 1)</f>
        <v>128</v>
      </c>
      <c r="K7" s="4">
        <v>0.51635194178107302</v>
      </c>
      <c r="L7" s="4">
        <v>0.63010364432625299</v>
      </c>
      <c r="M7" s="6">
        <f>G7/K7</f>
        <v>1.3918087551253338</v>
      </c>
      <c r="N7" s="6">
        <f>G7/L7</f>
        <v>1.1405475270109007</v>
      </c>
      <c r="O7" s="6">
        <f>ABS(G7-K7)</f>
        <v>0.20231121151579101</v>
      </c>
      <c r="P7" s="3">
        <f>RANK(O7,O$2:O$159, 1)</f>
        <v>95</v>
      </c>
      <c r="Q7" s="6">
        <f>ABS(L7-G7)</f>
        <v>8.8559508970611045E-2</v>
      </c>
      <c r="R7" s="3">
        <f>RANK(Q7,Q$2:Q$2158, 1)</f>
        <v>25</v>
      </c>
      <c r="S7" s="1">
        <f>0.5*H7+0.3*J7+0.1*P7+0.1*R7</f>
        <v>53.4</v>
      </c>
    </row>
    <row r="8" spans="1:19" x14ac:dyDescent="0.45">
      <c r="A8" s="3" t="str">
        <f>B8&amp;"_"&amp;D8&amp;"_"&amp;E8&amp;"_"&amp;F8&amp;"_"&amp;I8</f>
        <v>pls_2_DS_PICKING_FALSE_33</v>
      </c>
      <c r="B8" s="3" t="s">
        <v>4</v>
      </c>
      <c r="C8" s="3" t="s">
        <v>21</v>
      </c>
      <c r="D8" s="3" t="s">
        <v>17</v>
      </c>
      <c r="E8" s="3" t="s">
        <v>23</v>
      </c>
      <c r="F8" s="3" t="b">
        <v>0</v>
      </c>
      <c r="G8" s="4">
        <v>0.71908991193756</v>
      </c>
      <c r="H8" s="3">
        <f>RANK(G8,G$2:G$158, 1)</f>
        <v>7</v>
      </c>
      <c r="I8" s="3">
        <v>33</v>
      </c>
      <c r="J8" s="3">
        <f>RANK(I8,I$2:I$158, 1)</f>
        <v>85</v>
      </c>
      <c r="K8" s="4">
        <v>0.80841642930329105</v>
      </c>
      <c r="L8" s="4">
        <v>0.61504074628427996</v>
      </c>
      <c r="M8" s="6">
        <f>G8/K8</f>
        <v>0.88950432706728344</v>
      </c>
      <c r="N8" s="6">
        <f>G8/L8</f>
        <v>1.1691744267056856</v>
      </c>
      <c r="O8" s="6">
        <f>ABS(G8-K8)</f>
        <v>8.9326517365731051E-2</v>
      </c>
      <c r="P8" s="3">
        <f>RANK(O8,O$2:O$159, 1)</f>
        <v>45</v>
      </c>
      <c r="Q8" s="6">
        <f>ABS(L8-G8)</f>
        <v>0.10404916565328004</v>
      </c>
      <c r="R8" s="3">
        <f>RANK(Q8,Q$2:Q$2158, 1)</f>
        <v>34</v>
      </c>
      <c r="S8" s="1">
        <f>0.5*H8+0.3*J8+0.1*P8+0.1*R8</f>
        <v>36.9</v>
      </c>
    </row>
    <row r="9" spans="1:19" x14ac:dyDescent="0.45">
      <c r="A9" s="3" t="str">
        <f>B9&amp;"_"&amp;D9&amp;"_"&amp;E9&amp;"_"&amp;F9&amp;"_"&amp;I9</f>
        <v>rf_1_FPDS_RANDOM_FALSE_51</v>
      </c>
      <c r="B9" s="3" t="s">
        <v>3</v>
      </c>
      <c r="C9" s="3" t="s">
        <v>19</v>
      </c>
      <c r="D9" s="3" t="s">
        <v>16</v>
      </c>
      <c r="E9" s="3" t="s">
        <v>24</v>
      </c>
      <c r="F9" s="3" t="b">
        <v>0</v>
      </c>
      <c r="G9" s="4">
        <v>0.71955753391186805</v>
      </c>
      <c r="H9" s="3">
        <f>RANK(G9,G$2:G$158, 1)</f>
        <v>8</v>
      </c>
      <c r="I9" s="3">
        <v>51</v>
      </c>
      <c r="J9" s="3">
        <f>RANK(I9,I$2:I$158, 1)</f>
        <v>96</v>
      </c>
      <c r="K9" s="4">
        <v>0.46515611961619002</v>
      </c>
      <c r="L9" s="4">
        <v>0.94493335535942502</v>
      </c>
      <c r="M9" s="6">
        <f>G9/K9</f>
        <v>1.5469161934397206</v>
      </c>
      <c r="N9" s="6">
        <f>G9/L9</f>
        <v>0.76149024672556875</v>
      </c>
      <c r="O9" s="6">
        <f>ABS(G9-K9)</f>
        <v>0.25440141429567803</v>
      </c>
      <c r="P9" s="3">
        <f>RANK(O9,O$2:O$159, 1)</f>
        <v>109</v>
      </c>
      <c r="Q9" s="6">
        <f>ABS(L9-G9)</f>
        <v>0.22537582144755697</v>
      </c>
      <c r="R9" s="3">
        <f>RANK(Q9,Q$2:Q$2158, 1)</f>
        <v>117</v>
      </c>
      <c r="S9" s="1">
        <f>0.4*H9+0.3*J9+0.15*P9+0.15*R9</f>
        <v>65.899999999999991</v>
      </c>
    </row>
    <row r="10" spans="1:19" x14ac:dyDescent="0.45">
      <c r="A10" s="3" t="str">
        <f>B10&amp;"_"&amp;D10&amp;"_"&amp;E10&amp;"_"&amp;F10&amp;"_"&amp;I10</f>
        <v>rf_1_DS_PICKING_FALSE_55</v>
      </c>
      <c r="B10" s="3" t="s">
        <v>3</v>
      </c>
      <c r="C10" s="3" t="s">
        <v>19</v>
      </c>
      <c r="D10" s="3" t="s">
        <v>17</v>
      </c>
      <c r="E10" s="3" t="s">
        <v>23</v>
      </c>
      <c r="F10" s="3" t="b">
        <v>0</v>
      </c>
      <c r="G10" s="4">
        <v>0.71990005224395603</v>
      </c>
      <c r="H10" s="3">
        <f>RANK(G10,G$2:G$158, 1)</f>
        <v>9</v>
      </c>
      <c r="I10" s="3">
        <v>55</v>
      </c>
      <c r="J10" s="3">
        <f>RANK(I10,I$2:I$158, 1)</f>
        <v>98</v>
      </c>
      <c r="K10" s="4">
        <v>0.52901904812558098</v>
      </c>
      <c r="L10" s="4">
        <v>0.57844709097013303</v>
      </c>
      <c r="M10" s="6">
        <f>G10/K10</f>
        <v>1.3608206638205262</v>
      </c>
      <c r="N10" s="6">
        <f>G10/L10</f>
        <v>1.2445391522958262</v>
      </c>
      <c r="O10" s="6">
        <f>ABS(G10-K10)</f>
        <v>0.19088100411837505</v>
      </c>
      <c r="P10" s="3">
        <f>RANK(O10,O$2:O$159, 1)</f>
        <v>86</v>
      </c>
      <c r="Q10" s="6">
        <f>ABS(L10-G10)</f>
        <v>0.14145296127382301</v>
      </c>
      <c r="R10" s="3">
        <f>RANK(Q10,Q$2:Q$2158, 1)</f>
        <v>53</v>
      </c>
      <c r="S10" s="1">
        <f>0.5*H10+0.3*J10+0.1*P10+0.1*R10</f>
        <v>47.8</v>
      </c>
    </row>
    <row r="11" spans="1:19" x14ac:dyDescent="0.45">
      <c r="A11" s="3" t="str">
        <f>B11&amp;"_"&amp;D11&amp;"_"&amp;E11&amp;"_"&amp;F11&amp;"_"&amp;I11</f>
        <v>rf_2_DS_PICKING_FALSE_18</v>
      </c>
      <c r="B11" s="3" t="s">
        <v>2</v>
      </c>
      <c r="C11" s="3" t="s">
        <v>19</v>
      </c>
      <c r="D11" s="3" t="s">
        <v>17</v>
      </c>
      <c r="E11" s="3" t="s">
        <v>23</v>
      </c>
      <c r="F11" s="3" t="b">
        <v>0</v>
      </c>
      <c r="G11" s="4">
        <v>0.72059443545687096</v>
      </c>
      <c r="H11" s="3">
        <f>RANK(G11,G$2:G$158, 1)</f>
        <v>10</v>
      </c>
      <c r="I11" s="3">
        <v>18</v>
      </c>
      <c r="J11" s="3">
        <f>RANK(I11,I$2:I$158, 1)</f>
        <v>66</v>
      </c>
      <c r="K11" s="4">
        <v>0.555642897481886</v>
      </c>
      <c r="L11" s="4">
        <v>0.59508690060824398</v>
      </c>
      <c r="M11" s="6">
        <f>G11/K11</f>
        <v>1.2968660964128718</v>
      </c>
      <c r="N11" s="6">
        <f>G11/L11</f>
        <v>1.2109062301998994</v>
      </c>
      <c r="O11" s="6">
        <f>ABS(G11-K11)</f>
        <v>0.16495153797498496</v>
      </c>
      <c r="P11" s="3">
        <f>RANK(O11,O$2:O$159, 1)</f>
        <v>76</v>
      </c>
      <c r="Q11" s="6">
        <f>ABS(L11-G11)</f>
        <v>0.12550753484862698</v>
      </c>
      <c r="R11" s="3">
        <f>RANK(Q11,Q$2:Q$2158, 1)</f>
        <v>45</v>
      </c>
      <c r="S11" s="1">
        <f>0.4*H11+0.3*J11+0.15*P11+0.15*R11</f>
        <v>41.95</v>
      </c>
    </row>
    <row r="12" spans="1:19" x14ac:dyDescent="0.45">
      <c r="A12" s="3" t="str">
        <f>B12&amp;"_"&amp;D12&amp;"_"&amp;E12&amp;"_"&amp;F12&amp;"_"&amp;I12</f>
        <v>rf_2_FPDS_PICKING_TRUE_13</v>
      </c>
      <c r="B12" s="3" t="s">
        <v>2</v>
      </c>
      <c r="C12" s="3" t="s">
        <v>19</v>
      </c>
      <c r="D12" s="3" t="s">
        <v>16</v>
      </c>
      <c r="E12" s="3" t="s">
        <v>23</v>
      </c>
      <c r="F12" s="3" t="b">
        <v>1</v>
      </c>
      <c r="G12" s="4">
        <v>0.72121783194327405</v>
      </c>
      <c r="H12" s="3">
        <f>RANK(G12,G$2:G$158, 1)</f>
        <v>11</v>
      </c>
      <c r="I12" s="3">
        <v>13</v>
      </c>
      <c r="J12" s="3">
        <f>RANK(I12,I$2:I$158, 1)</f>
        <v>61</v>
      </c>
      <c r="K12" s="4">
        <v>0.54023650106836796</v>
      </c>
      <c r="L12" s="4">
        <v>0.62773324077275505</v>
      </c>
      <c r="M12" s="6">
        <f>G12/K12</f>
        <v>1.3350038927710339</v>
      </c>
      <c r="N12" s="6">
        <f>G12/L12</f>
        <v>1.1489240733140675</v>
      </c>
      <c r="O12" s="6">
        <f>ABS(G12-K12)</f>
        <v>0.18098133087490609</v>
      </c>
      <c r="P12" s="3">
        <f>RANK(O12,O$2:O$159, 1)</f>
        <v>83</v>
      </c>
      <c r="Q12" s="6">
        <f>ABS(L12-G12)</f>
        <v>9.3484591170518994E-2</v>
      </c>
      <c r="R12" s="3">
        <f>RANK(Q12,Q$2:Q$2158, 1)</f>
        <v>27</v>
      </c>
      <c r="S12" s="1">
        <f>0.4*H12+0.3*J12+0.15*P12+0.15*R12</f>
        <v>39.200000000000003</v>
      </c>
    </row>
    <row r="13" spans="1:19" x14ac:dyDescent="0.45">
      <c r="A13" s="3" t="str">
        <f>B13&amp;"_"&amp;D13&amp;"_"&amp;E13&amp;"_"&amp;F13&amp;"_"&amp;I13</f>
        <v>rf_2_FPDS_RANDOM_FALSE_17</v>
      </c>
      <c r="B13" s="3" t="s">
        <v>2</v>
      </c>
      <c r="C13" s="3" t="s">
        <v>19</v>
      </c>
      <c r="D13" s="3" t="s">
        <v>16</v>
      </c>
      <c r="E13" s="3" t="s">
        <v>24</v>
      </c>
      <c r="F13" s="3" t="b">
        <v>0</v>
      </c>
      <c r="G13" s="4">
        <v>0.72233644449434098</v>
      </c>
      <c r="H13" s="3">
        <f>RANK(G13,G$2:G$158, 1)</f>
        <v>12</v>
      </c>
      <c r="I13" s="3">
        <v>17</v>
      </c>
      <c r="J13" s="3">
        <f>RANK(I13,I$2:I$158, 1)</f>
        <v>65</v>
      </c>
      <c r="K13" s="4">
        <v>0.47233113294957002</v>
      </c>
      <c r="L13" s="4">
        <v>0.93766014796215102</v>
      </c>
      <c r="M13" s="6">
        <f>G13/K13</f>
        <v>1.5293009376357658</v>
      </c>
      <c r="N13" s="6">
        <f>G13/L13</f>
        <v>0.77036061099985909</v>
      </c>
      <c r="O13" s="6">
        <f>ABS(G13-K13)</f>
        <v>0.25000531154477096</v>
      </c>
      <c r="P13" s="3">
        <f>RANK(O13,O$2:O$159, 1)</f>
        <v>107</v>
      </c>
      <c r="Q13" s="6">
        <f>ABS(L13-G13)</f>
        <v>0.21532370346781005</v>
      </c>
      <c r="R13" s="3">
        <f>RANK(Q13,Q$2:Q$2158, 1)</f>
        <v>110</v>
      </c>
      <c r="S13" s="1">
        <f>0.5*H13+0.3*J13+0.1*P13+0.1*R13</f>
        <v>47.2</v>
      </c>
    </row>
    <row r="14" spans="1:19" x14ac:dyDescent="0.45">
      <c r="A14" s="3" t="str">
        <f>B14&amp;"_"&amp;D14&amp;"_"&amp;E14&amp;"_"&amp;F14&amp;"_"&amp;I14</f>
        <v>lasso_0_DS_RANDOM_FALSE_92</v>
      </c>
      <c r="B14" s="3" t="s">
        <v>0</v>
      </c>
      <c r="C14" s="3" t="s">
        <v>20</v>
      </c>
      <c r="D14" s="3" t="s">
        <v>17</v>
      </c>
      <c r="E14" s="3" t="s">
        <v>24</v>
      </c>
      <c r="F14" s="3" t="b">
        <v>0</v>
      </c>
      <c r="G14" s="4">
        <v>0.72571693394725501</v>
      </c>
      <c r="H14" s="3">
        <f>RANK(G14,G$2:G$158, 1)</f>
        <v>13</v>
      </c>
      <c r="I14" s="3">
        <v>92</v>
      </c>
      <c r="J14" s="3">
        <f>RANK(I14,I$2:I$158, 1)</f>
        <v>114</v>
      </c>
      <c r="K14" s="4">
        <v>0.70074480631888003</v>
      </c>
      <c r="L14" s="4">
        <v>0.96575879918510699</v>
      </c>
      <c r="M14" s="6">
        <f>G14/K14</f>
        <v>1.0356365504291889</v>
      </c>
      <c r="N14" s="6">
        <f>G14/L14</f>
        <v>0.75144739510486913</v>
      </c>
      <c r="O14" s="6">
        <f>ABS(G14-K14)</f>
        <v>2.4972127628374974E-2</v>
      </c>
      <c r="P14" s="3">
        <f>RANK(O14,O$2:O$159, 1)</f>
        <v>18</v>
      </c>
      <c r="Q14" s="6">
        <f>ABS(L14-G14)</f>
        <v>0.24004186523785198</v>
      </c>
      <c r="R14" s="3">
        <f>RANK(Q14,Q$2:Q$2158, 1)</f>
        <v>127</v>
      </c>
      <c r="S14" s="1">
        <f>0.5*H14+0.3*J14+0.1*P14+0.1*R14</f>
        <v>55.199999999999996</v>
      </c>
    </row>
    <row r="15" spans="1:19" x14ac:dyDescent="0.45">
      <c r="A15" s="3" t="str">
        <f>B15&amp;"_"&amp;D15&amp;"_"&amp;E15&amp;"_"&amp;F15&amp;"_"&amp;I15</f>
        <v>rf_0_DS_PICKING_FALSE_317</v>
      </c>
      <c r="B15" s="3" t="s">
        <v>1</v>
      </c>
      <c r="C15" s="3" t="s">
        <v>19</v>
      </c>
      <c r="D15" s="3" t="s">
        <v>17</v>
      </c>
      <c r="E15" s="3" t="s">
        <v>23</v>
      </c>
      <c r="F15" s="3" t="b">
        <v>0</v>
      </c>
      <c r="G15" s="4">
        <v>0.72849629435242003</v>
      </c>
      <c r="H15" s="3">
        <f>RANK(G15,G$2:G$158, 1)</f>
        <v>14</v>
      </c>
      <c r="I15" s="3">
        <v>317</v>
      </c>
      <c r="J15" s="3">
        <f>RANK(I15,I$2:I$158, 1)</f>
        <v>134</v>
      </c>
      <c r="K15" s="4">
        <v>0.530716880320247</v>
      </c>
      <c r="L15" s="4">
        <v>0.59422526378582397</v>
      </c>
      <c r="M15" s="6">
        <f>G15/K15</f>
        <v>1.3726646379003966</v>
      </c>
      <c r="N15" s="6">
        <f>G15/L15</f>
        <v>1.2259598148203124</v>
      </c>
      <c r="O15" s="6">
        <f>ABS(G15-K15)</f>
        <v>0.19777941403217303</v>
      </c>
      <c r="P15" s="3">
        <f>RANK(O15,O$2:O$159, 1)</f>
        <v>92</v>
      </c>
      <c r="Q15" s="6">
        <f>ABS(L15-G15)</f>
        <v>0.13427103056659606</v>
      </c>
      <c r="R15" s="3">
        <f>RANK(Q15,Q$2:Q$2158, 1)</f>
        <v>49</v>
      </c>
      <c r="S15" s="1">
        <f>0.4*H15+0.3*J15+0.15*P15+0.15*R15</f>
        <v>66.949999999999989</v>
      </c>
    </row>
    <row r="16" spans="1:19" x14ac:dyDescent="0.45">
      <c r="A16" s="3" t="str">
        <f>B16&amp;"_"&amp;D16&amp;"_"&amp;E16&amp;"_"&amp;F16&amp;"_"&amp;I16</f>
        <v>lg_1_DS_RANDOM_FALSE_47</v>
      </c>
      <c r="B16" s="3" t="s">
        <v>5</v>
      </c>
      <c r="C16" s="3" t="s">
        <v>22</v>
      </c>
      <c r="D16" s="3" t="s">
        <v>17</v>
      </c>
      <c r="E16" s="3" t="s">
        <v>24</v>
      </c>
      <c r="F16" s="3" t="b">
        <v>0</v>
      </c>
      <c r="G16" s="4">
        <v>0.72857283484610202</v>
      </c>
      <c r="H16" s="3">
        <f>RANK(G16,G$2:G$158, 1)</f>
        <v>15</v>
      </c>
      <c r="I16" s="3">
        <v>47</v>
      </c>
      <c r="J16" s="3">
        <f>RANK(I16,I$2:I$158, 1)</f>
        <v>93</v>
      </c>
      <c r="K16" s="4">
        <v>0.302353469602063</v>
      </c>
      <c r="L16" s="4">
        <v>0.92262148665216304</v>
      </c>
      <c r="M16" s="6">
        <f>G16/K16</f>
        <v>2.4096724797138922</v>
      </c>
      <c r="N16" s="6">
        <f>G16/L16</f>
        <v>0.78967685598761783</v>
      </c>
      <c r="O16" s="6">
        <f>ABS(G16-K16)</f>
        <v>0.42621936524403903</v>
      </c>
      <c r="P16" s="3">
        <f>RANK(O16,O$2:O$159, 1)</f>
        <v>134</v>
      </c>
      <c r="Q16" s="6">
        <f>ABS(L16-G16)</f>
        <v>0.19404865180606101</v>
      </c>
      <c r="R16" s="3">
        <f>RANK(Q16,Q$2:Q$2158, 1)</f>
        <v>91</v>
      </c>
      <c r="S16" s="1">
        <f>0.4*H16+0.3*J16+0.15*P16+0.15*R16</f>
        <v>67.650000000000006</v>
      </c>
    </row>
    <row r="17" spans="1:19" x14ac:dyDescent="0.45">
      <c r="A17" s="3" t="str">
        <f>B17&amp;"_"&amp;D17&amp;"_"&amp;E17&amp;"_"&amp;F17&amp;"_"&amp;I17</f>
        <v>rf_0_FPDS_RANDOM_TRUE_598</v>
      </c>
      <c r="B17" s="3" t="s">
        <v>1</v>
      </c>
      <c r="C17" s="3" t="s">
        <v>19</v>
      </c>
      <c r="D17" s="3" t="s">
        <v>16</v>
      </c>
      <c r="E17" s="3" t="s">
        <v>24</v>
      </c>
      <c r="F17" s="3" t="b">
        <v>1</v>
      </c>
      <c r="G17" s="4">
        <v>0.72874958252840005</v>
      </c>
      <c r="H17" s="3">
        <f>RANK(G17,G$2:G$158, 1)</f>
        <v>16</v>
      </c>
      <c r="I17" s="3">
        <v>598</v>
      </c>
      <c r="J17" s="3">
        <f>RANK(I17,I$2:I$158, 1)</f>
        <v>140</v>
      </c>
      <c r="K17" s="4">
        <v>0.48149064165900202</v>
      </c>
      <c r="L17" s="4">
        <v>0.98965539961305204</v>
      </c>
      <c r="M17" s="6">
        <f>G17/K17</f>
        <v>1.5135280304046077</v>
      </c>
      <c r="N17" s="6">
        <f>G17/L17</f>
        <v>0.73636700493256113</v>
      </c>
      <c r="O17" s="6">
        <f>ABS(G17-K17)</f>
        <v>0.24725894086939804</v>
      </c>
      <c r="P17" s="3">
        <f>RANK(O17,O$2:O$159, 1)</f>
        <v>106</v>
      </c>
      <c r="Q17" s="6">
        <f>ABS(L17-G17)</f>
        <v>0.26090581708465199</v>
      </c>
      <c r="R17" s="3">
        <f>RANK(Q17,Q$2:Q$2158, 1)</f>
        <v>138</v>
      </c>
      <c r="S17" s="1">
        <f>0.5*H17+0.3*J17+0.1*P17+0.1*R17</f>
        <v>74.400000000000006</v>
      </c>
    </row>
    <row r="18" spans="1:19" x14ac:dyDescent="0.45">
      <c r="A18" s="3" t="str">
        <f>B18&amp;"_"&amp;D18&amp;"_"&amp;E18&amp;"_"&amp;F18&amp;"_"&amp;I18</f>
        <v>rf_1_FPDS_PICKING_FALSE_49</v>
      </c>
      <c r="B18" s="3" t="s">
        <v>3</v>
      </c>
      <c r="C18" s="3" t="s">
        <v>19</v>
      </c>
      <c r="D18" s="3" t="s">
        <v>16</v>
      </c>
      <c r="E18" s="3" t="s">
        <v>23</v>
      </c>
      <c r="F18" s="3" t="b">
        <v>0</v>
      </c>
      <c r="G18" s="4">
        <v>0.72917106710586099</v>
      </c>
      <c r="H18" s="3">
        <f>RANK(G18,G$2:G$158, 1)</f>
        <v>17</v>
      </c>
      <c r="I18" s="3">
        <v>49</v>
      </c>
      <c r="J18" s="3">
        <f>RANK(I18,I$2:I$158, 1)</f>
        <v>95</v>
      </c>
      <c r="K18" s="4">
        <v>0.545532366438641</v>
      </c>
      <c r="L18" s="4">
        <v>0.58217491205418603</v>
      </c>
      <c r="M18" s="6">
        <f>G18/K18</f>
        <v>1.3366229246232539</v>
      </c>
      <c r="N18" s="6">
        <f>G18/L18</f>
        <v>1.2524948293168519</v>
      </c>
      <c r="O18" s="6">
        <f>ABS(G18-K18)</f>
        <v>0.18363870066721999</v>
      </c>
      <c r="P18" s="3">
        <f>RANK(O18,O$2:O$159, 1)</f>
        <v>84</v>
      </c>
      <c r="Q18" s="6">
        <f>ABS(L18-G18)</f>
        <v>0.14699615505167496</v>
      </c>
      <c r="R18" s="3">
        <f>RANK(Q18,Q$2:Q$2158, 1)</f>
        <v>60</v>
      </c>
      <c r="S18" s="1">
        <f>0.4*H18+0.3*J18+0.15*P18+0.15*R18</f>
        <v>56.9</v>
      </c>
    </row>
    <row r="19" spans="1:19" x14ac:dyDescent="0.45">
      <c r="A19" s="3" t="str">
        <f>B19&amp;"_"&amp;D19&amp;"_"&amp;E19&amp;"_"&amp;F19&amp;"_"&amp;I19</f>
        <v>lasso_0_FPDS_PICKING_FALSE_92</v>
      </c>
      <c r="B19" s="3" t="s">
        <v>0</v>
      </c>
      <c r="C19" s="3" t="s">
        <v>20</v>
      </c>
      <c r="D19" s="3" t="s">
        <v>16</v>
      </c>
      <c r="E19" s="3" t="s">
        <v>23</v>
      </c>
      <c r="F19" s="3" t="b">
        <v>0</v>
      </c>
      <c r="G19" s="4">
        <v>0.73010163100597703</v>
      </c>
      <c r="H19" s="3">
        <f>RANK(G19,G$2:G$158, 1)</f>
        <v>18</v>
      </c>
      <c r="I19" s="3">
        <v>92</v>
      </c>
      <c r="J19" s="3">
        <f>RANK(I19,I$2:I$158, 1)</f>
        <v>114</v>
      </c>
      <c r="K19" s="4">
        <v>0.76070345932672401</v>
      </c>
      <c r="L19" s="4">
        <v>0.63927566312866002</v>
      </c>
      <c r="M19" s="6">
        <f>G19/K19</f>
        <v>0.95977167193661539</v>
      </c>
      <c r="N19" s="6">
        <f>G19/L19</f>
        <v>1.1420763734893462</v>
      </c>
      <c r="O19" s="6">
        <f>ABS(G19-K19)</f>
        <v>3.0601828320746982E-2</v>
      </c>
      <c r="P19" s="3">
        <f>RANK(O19,O$2:O$159, 1)</f>
        <v>21</v>
      </c>
      <c r="Q19" s="6">
        <f>ABS(L19-G19)</f>
        <v>9.0825967877317004E-2</v>
      </c>
      <c r="R19" s="3">
        <f>RANK(Q19,Q$2:Q$2158, 1)</f>
        <v>26</v>
      </c>
      <c r="S19" s="1">
        <f>0.5*H19+0.3*J19+0.1*P19+0.1*R19</f>
        <v>47.9</v>
      </c>
    </row>
    <row r="20" spans="1:19" x14ac:dyDescent="0.45">
      <c r="A20" s="3" t="str">
        <f>B20&amp;"_"&amp;D20&amp;"_"&amp;E20&amp;"_"&amp;F20&amp;"_"&amp;I20</f>
        <v>lg_0_FPDS_PICKING_TRUE_598</v>
      </c>
      <c r="B20" s="3" t="s">
        <v>6</v>
      </c>
      <c r="C20" s="3" t="s">
        <v>22</v>
      </c>
      <c r="D20" s="3" t="s">
        <v>16</v>
      </c>
      <c r="E20" s="3" t="s">
        <v>23</v>
      </c>
      <c r="F20" s="3" t="b">
        <v>1</v>
      </c>
      <c r="G20" s="4">
        <v>0.732917980732959</v>
      </c>
      <c r="H20" s="3">
        <f>RANK(G20,G$2:G$158, 1)</f>
        <v>19</v>
      </c>
      <c r="I20" s="3">
        <v>598</v>
      </c>
      <c r="J20" s="3">
        <f>RANK(I20,I$2:I$158, 1)</f>
        <v>140</v>
      </c>
      <c r="K20" s="4">
        <v>0.14649381169817499</v>
      </c>
      <c r="L20" s="4">
        <v>0.54223914203109302</v>
      </c>
      <c r="M20" s="6">
        <f>G20/K20</f>
        <v>5.003064445090752</v>
      </c>
      <c r="N20" s="6">
        <f>G20/L20</f>
        <v>1.3516508195768207</v>
      </c>
      <c r="O20" s="6">
        <f>ABS(G20-K20)</f>
        <v>0.586424169034784</v>
      </c>
      <c r="P20" s="3">
        <f>RANK(O20,O$2:O$159, 1)</f>
        <v>149</v>
      </c>
      <c r="Q20" s="6">
        <f>ABS(L20-G20)</f>
        <v>0.19067883870186597</v>
      </c>
      <c r="R20" s="3">
        <f>RANK(Q20,Q$2:Q$2158, 1)</f>
        <v>87</v>
      </c>
      <c r="S20" s="1">
        <f>0.4*H20+0.3*J20+0.15*P20+0.15*R20</f>
        <v>85</v>
      </c>
    </row>
    <row r="21" spans="1:19" x14ac:dyDescent="0.45">
      <c r="A21" s="3" t="str">
        <f>B21&amp;"_"&amp;D21&amp;"_"&amp;E21&amp;"_"&amp;F21&amp;"_"&amp;I21</f>
        <v>rf_0_FPDS_RANDOM_FALSE_5437</v>
      </c>
      <c r="B21" s="3" t="s">
        <v>1</v>
      </c>
      <c r="C21" s="3" t="s">
        <v>19</v>
      </c>
      <c r="D21" s="3" t="s">
        <v>16</v>
      </c>
      <c r="E21" s="3" t="s">
        <v>24</v>
      </c>
      <c r="F21" s="3" t="b">
        <v>0</v>
      </c>
      <c r="G21" s="4">
        <v>0.736001304067051</v>
      </c>
      <c r="H21" s="3">
        <f>RANK(G21,G$2:G$158, 1)</f>
        <v>20</v>
      </c>
      <c r="I21" s="3">
        <v>5437</v>
      </c>
      <c r="J21" s="3">
        <f>RANK(I21,I$2:I$158, 1)</f>
        <v>152</v>
      </c>
      <c r="K21" s="4">
        <v>0.47664206041037299</v>
      </c>
      <c r="L21" s="4">
        <v>0.96995058738519802</v>
      </c>
      <c r="M21" s="6">
        <f>G21/K21</f>
        <v>1.544138390626665</v>
      </c>
      <c r="N21" s="6">
        <f>G21/L21</f>
        <v>0.75880288505332039</v>
      </c>
      <c r="O21" s="6">
        <f>ABS(G21-K21)</f>
        <v>0.25935924365667801</v>
      </c>
      <c r="P21" s="3">
        <f>RANK(O21,O$2:O$159, 1)</f>
        <v>111</v>
      </c>
      <c r="Q21" s="6">
        <f>ABS(L21-G21)</f>
        <v>0.23394928331814702</v>
      </c>
      <c r="R21" s="3">
        <f>RANK(Q21,Q$2:Q$2158, 1)</f>
        <v>123</v>
      </c>
      <c r="S21" s="1">
        <f>0.4*H21+0.3*J21+0.15*P21+0.15*R21</f>
        <v>88.7</v>
      </c>
    </row>
    <row r="22" spans="1:19" x14ac:dyDescent="0.45">
      <c r="A22" s="3" t="str">
        <f>B22&amp;"_"&amp;D22&amp;"_"&amp;E22&amp;"_"&amp;F22&amp;"_"&amp;I22</f>
        <v>rf_1_FPDS_PICKING_TRUE_39</v>
      </c>
      <c r="B22" s="3" t="s">
        <v>3</v>
      </c>
      <c r="C22" s="3" t="s">
        <v>19</v>
      </c>
      <c r="D22" s="3" t="s">
        <v>16</v>
      </c>
      <c r="E22" s="3" t="s">
        <v>23</v>
      </c>
      <c r="F22" s="3" t="b">
        <v>1</v>
      </c>
      <c r="G22" s="4">
        <v>0.73609129355283798</v>
      </c>
      <c r="H22" s="3">
        <f>RANK(G22,G$2:G$158, 1)</f>
        <v>21</v>
      </c>
      <c r="I22" s="3">
        <v>39</v>
      </c>
      <c r="J22" s="3">
        <f>RANK(I22,I$2:I$158, 1)</f>
        <v>91</v>
      </c>
      <c r="K22" s="4">
        <v>0.60537135866479497</v>
      </c>
      <c r="L22" s="4">
        <v>0.61379471959088505</v>
      </c>
      <c r="M22" s="6">
        <f>G22/K22</f>
        <v>1.2159334646692874</v>
      </c>
      <c r="N22" s="6">
        <f>G22/L22</f>
        <v>1.1992467026165812</v>
      </c>
      <c r="O22" s="6">
        <f>ABS(G22-K22)</f>
        <v>0.13071993488804301</v>
      </c>
      <c r="P22" s="3">
        <f>RANK(O22,O$2:O$159, 1)</f>
        <v>66</v>
      </c>
      <c r="Q22" s="6">
        <f>ABS(L22-G22)</f>
        <v>0.12229657396195293</v>
      </c>
      <c r="R22" s="3">
        <f>RANK(Q22,Q$2:Q$2158, 1)</f>
        <v>41</v>
      </c>
      <c r="S22" s="1">
        <f>0.5*H22+0.3*J22+0.1*P22+0.1*R22</f>
        <v>48.5</v>
      </c>
    </row>
    <row r="23" spans="1:19" x14ac:dyDescent="0.45">
      <c r="A23" s="3" t="str">
        <f>B23&amp;"_"&amp;D23&amp;"_"&amp;E23&amp;"_"&amp;F23&amp;"_"&amp;I23</f>
        <v>rf_0_DS_RANDOM_FALSE_317</v>
      </c>
      <c r="B23" s="3" t="s">
        <v>1</v>
      </c>
      <c r="C23" s="3" t="s">
        <v>19</v>
      </c>
      <c r="D23" s="3" t="s">
        <v>17</v>
      </c>
      <c r="E23" s="3" t="s">
        <v>24</v>
      </c>
      <c r="F23" s="3" t="b">
        <v>0</v>
      </c>
      <c r="G23" s="4">
        <v>0.73624533954581906</v>
      </c>
      <c r="H23" s="3">
        <f>RANK(G23,G$2:G$158, 1)</f>
        <v>22</v>
      </c>
      <c r="I23" s="3">
        <v>317</v>
      </c>
      <c r="J23" s="3">
        <f>RANK(I23,I$2:I$158, 1)</f>
        <v>134</v>
      </c>
      <c r="K23" s="4">
        <v>0.52931307518376902</v>
      </c>
      <c r="L23" s="4">
        <v>0.95678472558310002</v>
      </c>
      <c r="M23" s="6">
        <f>G23/K23</f>
        <v>1.390944932335568</v>
      </c>
      <c r="N23" s="6">
        <f>G23/L23</f>
        <v>0.76949947031932797</v>
      </c>
      <c r="O23" s="6">
        <f>ABS(G23-K23)</f>
        <v>0.20693226436205003</v>
      </c>
      <c r="P23" s="3">
        <f>RANK(O23,O$2:O$159, 1)</f>
        <v>97</v>
      </c>
      <c r="Q23" s="6">
        <f>ABS(L23-G23)</f>
        <v>0.22053938603728096</v>
      </c>
      <c r="R23" s="3">
        <f>RANK(Q23,Q$2:Q$2158, 1)</f>
        <v>112</v>
      </c>
      <c r="S23" s="1">
        <f>0.4*H23+0.3*J23+0.15*P23+0.15*R23</f>
        <v>80.349999999999994</v>
      </c>
    </row>
    <row r="24" spans="1:19" x14ac:dyDescent="0.45">
      <c r="A24" s="3" t="str">
        <f>B24&amp;"_"&amp;D24&amp;"_"&amp;E24&amp;"_"&amp;F24&amp;"_"&amp;I24</f>
        <v>lg_0_FPDS_RANDOM_TRUE_598</v>
      </c>
      <c r="B24" s="3" t="s">
        <v>6</v>
      </c>
      <c r="C24" s="3" t="s">
        <v>22</v>
      </c>
      <c r="D24" s="3" t="s">
        <v>16</v>
      </c>
      <c r="E24" s="3" t="s">
        <v>24</v>
      </c>
      <c r="F24" s="3" t="b">
        <v>1</v>
      </c>
      <c r="G24" s="4">
        <v>0.737104177308466</v>
      </c>
      <c r="H24" s="3">
        <f>RANK(G24,G$2:G$158, 1)</f>
        <v>23</v>
      </c>
      <c r="I24" s="3">
        <v>598</v>
      </c>
      <c r="J24" s="3">
        <f>RANK(I24,I$2:I$158, 1)</f>
        <v>140</v>
      </c>
      <c r="K24" s="4">
        <v>0.333177950782299</v>
      </c>
      <c r="L24" s="4">
        <v>0.98740182938957999</v>
      </c>
      <c r="M24" s="6">
        <f>G24/K24</f>
        <v>2.2123438108006597</v>
      </c>
      <c r="N24" s="6">
        <f>G24/L24</f>
        <v>0.74650882282054298</v>
      </c>
      <c r="O24" s="6">
        <f>ABS(G24-K24)</f>
        <v>0.403926226526167</v>
      </c>
      <c r="P24" s="3">
        <f>RANK(O24,O$2:O$159, 1)</f>
        <v>131</v>
      </c>
      <c r="Q24" s="6">
        <f>ABS(L24-G24)</f>
        <v>0.25029765208111399</v>
      </c>
      <c r="R24" s="3">
        <f>RANK(Q24,Q$2:Q$2158, 1)</f>
        <v>132</v>
      </c>
      <c r="S24" s="1">
        <f>0.5*H24+0.3*J24+0.1*P24+0.1*R24</f>
        <v>79.8</v>
      </c>
    </row>
    <row r="25" spans="1:19" x14ac:dyDescent="0.45">
      <c r="A25" s="3" t="str">
        <f>B25&amp;"_"&amp;D25&amp;"_"&amp;E25&amp;"_"&amp;F25&amp;"_"&amp;I25</f>
        <v>lg_2_DS_RANDOM_FALSE_15</v>
      </c>
      <c r="B25" s="3" t="s">
        <v>7</v>
      </c>
      <c r="C25" s="3" t="s">
        <v>22</v>
      </c>
      <c r="D25" s="3" t="s">
        <v>17</v>
      </c>
      <c r="E25" s="3" t="s">
        <v>24</v>
      </c>
      <c r="F25" s="3" t="b">
        <v>0</v>
      </c>
      <c r="G25" s="4">
        <v>0.73839063831962504</v>
      </c>
      <c r="H25" s="3">
        <f>RANK(G25,G$2:G$158, 1)</f>
        <v>24</v>
      </c>
      <c r="I25" s="3">
        <v>15</v>
      </c>
      <c r="J25" s="3">
        <f>RANK(I25,I$2:I$158, 1)</f>
        <v>62</v>
      </c>
      <c r="K25" s="4">
        <v>0.458954912350584</v>
      </c>
      <c r="L25" s="4">
        <v>0.964387342708101</v>
      </c>
      <c r="M25" s="6">
        <f>G25/K25</f>
        <v>1.6088522389658773</v>
      </c>
      <c r="N25" s="6">
        <f>G25/L25</f>
        <v>0.76565774520240648</v>
      </c>
      <c r="O25" s="6">
        <f>ABS(G25-K25)</f>
        <v>0.27943572596904104</v>
      </c>
      <c r="P25" s="3">
        <f>RANK(O25,O$2:O$159, 1)</f>
        <v>116</v>
      </c>
      <c r="Q25" s="6">
        <f>ABS(L25-G25)</f>
        <v>0.22599670438847597</v>
      </c>
      <c r="R25" s="3">
        <f>RANK(Q25,Q$2:Q$2158, 1)</f>
        <v>119</v>
      </c>
      <c r="S25" s="1">
        <f>0.5*H25+0.3*J25+0.1*P25+0.1*R25</f>
        <v>54.1</v>
      </c>
    </row>
    <row r="26" spans="1:19" x14ac:dyDescent="0.45">
      <c r="A26" s="3" t="str">
        <f>B26&amp;"_"&amp;D26&amp;"_"&amp;E26&amp;"_"&amp;F26&amp;"_"&amp;I26</f>
        <v>rf_1_DS_RANDOM_FALSE_59</v>
      </c>
      <c r="B26" s="3" t="s">
        <v>3</v>
      </c>
      <c r="C26" s="3" t="s">
        <v>19</v>
      </c>
      <c r="D26" s="3" t="s">
        <v>17</v>
      </c>
      <c r="E26" s="3" t="s">
        <v>24</v>
      </c>
      <c r="F26" s="3" t="b">
        <v>0</v>
      </c>
      <c r="G26" s="4">
        <v>0.73855194429405402</v>
      </c>
      <c r="H26" s="3">
        <f>RANK(G26,G$2:G$158, 1)</f>
        <v>25</v>
      </c>
      <c r="I26" s="3">
        <v>59</v>
      </c>
      <c r="J26" s="3">
        <f>RANK(I26,I$2:I$158, 1)</f>
        <v>103</v>
      </c>
      <c r="K26" s="4">
        <v>0.54063822823436403</v>
      </c>
      <c r="L26" s="4">
        <v>0.94660290936629798</v>
      </c>
      <c r="M26" s="6">
        <f>G26/K26</f>
        <v>1.3660742169602837</v>
      </c>
      <c r="N26" s="6">
        <f>G26/L26</f>
        <v>0.78021305130836394</v>
      </c>
      <c r="O26" s="6">
        <f>ABS(G26-K26)</f>
        <v>0.19791371605968999</v>
      </c>
      <c r="P26" s="3">
        <f>RANK(O26,O$2:O$159, 1)</f>
        <v>93</v>
      </c>
      <c r="Q26" s="6">
        <f>ABS(L26-G26)</f>
        <v>0.20805096507224397</v>
      </c>
      <c r="R26" s="3">
        <f>RANK(Q26,Q$2:Q$2158, 1)</f>
        <v>104</v>
      </c>
      <c r="S26" s="1">
        <f>0.5*H26+0.3*J26+0.1*P26+0.1*R26</f>
        <v>63.1</v>
      </c>
    </row>
    <row r="27" spans="1:19" x14ac:dyDescent="0.45">
      <c r="A27" s="3" t="str">
        <f>B27&amp;"_"&amp;D27&amp;"_"&amp;E27&amp;"_"&amp;F27&amp;"_"&amp;I27</f>
        <v>lg_0_FPDS_RANDOM_FALSE_5437</v>
      </c>
      <c r="B27" s="3" t="s">
        <v>6</v>
      </c>
      <c r="C27" s="3" t="s">
        <v>22</v>
      </c>
      <c r="D27" s="3" t="s">
        <v>16</v>
      </c>
      <c r="E27" s="3" t="s">
        <v>24</v>
      </c>
      <c r="F27" s="3" t="b">
        <v>0</v>
      </c>
      <c r="G27" s="4">
        <v>0.74092780851029105</v>
      </c>
      <c r="H27" s="3">
        <f>RANK(G27,G$2:G$158, 1)</f>
        <v>26</v>
      </c>
      <c r="I27" s="3">
        <v>5437</v>
      </c>
      <c r="J27" s="3">
        <f>RANK(I27,I$2:I$158, 1)</f>
        <v>152</v>
      </c>
      <c r="K27" s="4">
        <v>0.25786636359043802</v>
      </c>
      <c r="L27" s="4">
        <v>0.94631578528813598</v>
      </c>
      <c r="M27" s="6">
        <f>G27/K27</f>
        <v>2.8733014969222048</v>
      </c>
      <c r="N27" s="6">
        <f>G27/L27</f>
        <v>0.78296042402451527</v>
      </c>
      <c r="O27" s="6">
        <f>ABS(G27-K27)</f>
        <v>0.48306144491985303</v>
      </c>
      <c r="P27" s="3">
        <f>RANK(O27,O$2:O$159, 1)</f>
        <v>138</v>
      </c>
      <c r="Q27" s="6">
        <f>ABS(L27-G27)</f>
        <v>0.20538797677784493</v>
      </c>
      <c r="R27" s="3">
        <f>RANK(Q27,Q$2:Q$2158, 1)</f>
        <v>101</v>
      </c>
      <c r="S27" s="1">
        <f>0.4*H27+0.3*J27+0.15*P27+0.15*R27</f>
        <v>91.85</v>
      </c>
    </row>
    <row r="28" spans="1:19" x14ac:dyDescent="0.45">
      <c r="A28" s="3" t="str">
        <f>B28&amp;"_"&amp;D28&amp;"_"&amp;E28&amp;"_"&amp;F28&amp;"_"&amp;I28</f>
        <v>rf_2_DS_PICKING_TRUE_11</v>
      </c>
      <c r="B28" s="3" t="s">
        <v>2</v>
      </c>
      <c r="C28" s="3" t="s">
        <v>19</v>
      </c>
      <c r="D28" s="3" t="s">
        <v>17</v>
      </c>
      <c r="E28" s="3" t="s">
        <v>23</v>
      </c>
      <c r="F28" s="3" t="b">
        <v>1</v>
      </c>
      <c r="G28" s="4">
        <v>0.74162852510063604</v>
      </c>
      <c r="H28" s="3">
        <f>RANK(G28,G$2:G$158, 1)</f>
        <v>27</v>
      </c>
      <c r="I28" s="3">
        <v>11</v>
      </c>
      <c r="J28" s="3">
        <f>RANK(I28,I$2:I$158, 1)</f>
        <v>55</v>
      </c>
      <c r="K28" s="4">
        <v>0.54667036983744199</v>
      </c>
      <c r="L28" s="4">
        <v>0.63787233411390398</v>
      </c>
      <c r="M28" s="6">
        <f>G28/K28</f>
        <v>1.3566283559893082</v>
      </c>
      <c r="N28" s="6">
        <f>G28/L28</f>
        <v>1.1626598073592018</v>
      </c>
      <c r="O28" s="6">
        <f>ABS(G28-K28)</f>
        <v>0.19495815526319404</v>
      </c>
      <c r="P28" s="3">
        <f>RANK(O28,O$2:O$159, 1)</f>
        <v>89</v>
      </c>
      <c r="Q28" s="6">
        <f>ABS(L28-G28)</f>
        <v>0.10375619098673206</v>
      </c>
      <c r="R28" s="3">
        <f>RANK(Q28,Q$2:Q$2158, 1)</f>
        <v>32</v>
      </c>
      <c r="S28" s="1">
        <f>0.5*H28+0.3*J28+0.1*P28+0.1*R28</f>
        <v>42.1</v>
      </c>
    </row>
    <row r="29" spans="1:19" x14ac:dyDescent="0.45">
      <c r="A29" s="3" t="str">
        <f>B29&amp;"_"&amp;D29&amp;"_"&amp;E29&amp;"_"&amp;F29&amp;"_"&amp;I29</f>
        <v>lasso_0_DS_PICKING_FALSE_105</v>
      </c>
      <c r="B29" s="3" t="s">
        <v>0</v>
      </c>
      <c r="C29" s="3" t="s">
        <v>20</v>
      </c>
      <c r="D29" s="3" t="s">
        <v>17</v>
      </c>
      <c r="E29" s="3" t="s">
        <v>23</v>
      </c>
      <c r="F29" s="3" t="b">
        <v>0</v>
      </c>
      <c r="G29" s="4">
        <v>0.74190920935260996</v>
      </c>
      <c r="H29" s="3">
        <f>RANK(G29,G$2:G$158, 1)</f>
        <v>28</v>
      </c>
      <c r="I29" s="3">
        <v>105</v>
      </c>
      <c r="J29" s="3">
        <f>RANK(I29,I$2:I$158, 1)</f>
        <v>119</v>
      </c>
      <c r="K29" s="4">
        <v>0.74166714161675096</v>
      </c>
      <c r="L29" s="4">
        <v>0.61564708836983395</v>
      </c>
      <c r="M29" s="6">
        <f>G29/K29</f>
        <v>1.0003263832550695</v>
      </c>
      <c r="N29" s="6">
        <f>G29/L29</f>
        <v>1.2050884725486224</v>
      </c>
      <c r="O29" s="6">
        <f>ABS(G29-K29)</f>
        <v>2.4206773585899732E-4</v>
      </c>
      <c r="P29" s="3">
        <f>RANK(O29,O$2:O$159, 1)</f>
        <v>1</v>
      </c>
      <c r="Q29" s="6">
        <f>ABS(L29-G29)</f>
        <v>0.126262120982776</v>
      </c>
      <c r="R29" s="3">
        <f>RANK(Q29,Q$2:Q$2158, 1)</f>
        <v>46</v>
      </c>
      <c r="S29" s="1">
        <f>0.4*H29+0.3*J29+0.15*P29+0.15*R29</f>
        <v>53.949999999999996</v>
      </c>
    </row>
    <row r="30" spans="1:19" x14ac:dyDescent="0.45">
      <c r="A30" s="3" t="str">
        <f>B30&amp;"_"&amp;D30&amp;"_"&amp;E30&amp;"_"&amp;F30&amp;"_"&amp;I30</f>
        <v>rf_0_DS_RANDOM_TRUE_251</v>
      </c>
      <c r="B30" s="3" t="s">
        <v>1</v>
      </c>
      <c r="C30" s="3" t="s">
        <v>19</v>
      </c>
      <c r="D30" s="3" t="s">
        <v>17</v>
      </c>
      <c r="E30" s="3" t="s">
        <v>24</v>
      </c>
      <c r="F30" s="3" t="b">
        <v>1</v>
      </c>
      <c r="G30" s="4">
        <v>0.743179999523357</v>
      </c>
      <c r="H30" s="3">
        <f>RANK(G30,G$2:G$158, 1)</f>
        <v>29</v>
      </c>
      <c r="I30" s="3">
        <v>251</v>
      </c>
      <c r="J30" s="3">
        <f>RANK(I30,I$2:I$158, 1)</f>
        <v>128</v>
      </c>
      <c r="K30" s="4">
        <v>0.48032928516412898</v>
      </c>
      <c r="L30" s="4">
        <v>0.97985878572927498</v>
      </c>
      <c r="M30" s="6">
        <f>G30/K30</f>
        <v>1.5472302490767593</v>
      </c>
      <c r="N30" s="6">
        <f>G30/L30</f>
        <v>0.75845622894551468</v>
      </c>
      <c r="O30" s="6">
        <f>ABS(G30-K30)</f>
        <v>0.26285071435922802</v>
      </c>
      <c r="P30" s="3">
        <f>RANK(O30,O$2:O$159, 1)</f>
        <v>112</v>
      </c>
      <c r="Q30" s="6">
        <f>ABS(L30-G30)</f>
        <v>0.23667878620591798</v>
      </c>
      <c r="R30" s="3">
        <f>RANK(Q30,Q$2:Q$2158, 1)</f>
        <v>126</v>
      </c>
      <c r="S30" s="1">
        <f>0.4*H30+0.3*J30+0.15*P30+0.15*R30</f>
        <v>85.699999999999989</v>
      </c>
    </row>
    <row r="31" spans="1:19" x14ac:dyDescent="0.45">
      <c r="A31" s="3" t="str">
        <f>B31&amp;"_"&amp;D31&amp;"_"&amp;E31&amp;"_"&amp;F31&amp;"_"&amp;I31</f>
        <v>rf_2_DS_RANDOM_FALSE_19</v>
      </c>
      <c r="B31" s="3" t="s">
        <v>2</v>
      </c>
      <c r="C31" s="3" t="s">
        <v>19</v>
      </c>
      <c r="D31" s="3" t="s">
        <v>17</v>
      </c>
      <c r="E31" s="3" t="s">
        <v>24</v>
      </c>
      <c r="F31" s="3" t="b">
        <v>0</v>
      </c>
      <c r="G31" s="4">
        <v>0.74414639316697495</v>
      </c>
      <c r="H31" s="3">
        <f>RANK(G31,G$2:G$158, 1)</f>
        <v>30</v>
      </c>
      <c r="I31" s="3">
        <v>19</v>
      </c>
      <c r="J31" s="3">
        <f>RANK(I31,I$2:I$158, 1)</f>
        <v>69</v>
      </c>
      <c r="K31" s="4">
        <v>0.53111174852006404</v>
      </c>
      <c r="L31" s="4">
        <v>0.95537074469910699</v>
      </c>
      <c r="M31" s="6">
        <f>G31/K31</f>
        <v>1.4011107742212994</v>
      </c>
      <c r="N31" s="6">
        <f>G31/L31</f>
        <v>0.77890849944472929</v>
      </c>
      <c r="O31" s="6">
        <f>ABS(G31-K31)</f>
        <v>0.21303464464691091</v>
      </c>
      <c r="P31" s="3">
        <f>RANK(O31,O$2:O$159, 1)</f>
        <v>99</v>
      </c>
      <c r="Q31" s="6">
        <f>ABS(L31-G31)</f>
        <v>0.21122435153213204</v>
      </c>
      <c r="R31" s="3">
        <f>RANK(Q31,Q$2:Q$2158, 1)</f>
        <v>106</v>
      </c>
      <c r="S31" s="1">
        <f>0.4*H31+0.3*J31+0.15*P31+0.15*R31</f>
        <v>63.45</v>
      </c>
    </row>
    <row r="32" spans="1:19" x14ac:dyDescent="0.45">
      <c r="A32" s="3" t="str">
        <f>B32&amp;"_"&amp;D32&amp;"_"&amp;E32&amp;"_"&amp;F32&amp;"_"&amp;I32</f>
        <v>rf_2_FPDS_RANDOM_TRUE_8</v>
      </c>
      <c r="B32" s="3" t="s">
        <v>2</v>
      </c>
      <c r="C32" s="3" t="s">
        <v>19</v>
      </c>
      <c r="D32" s="3" t="s">
        <v>16</v>
      </c>
      <c r="E32" s="3" t="s">
        <v>24</v>
      </c>
      <c r="F32" s="3" t="b">
        <v>1</v>
      </c>
      <c r="G32" s="4">
        <v>0.74467276148157802</v>
      </c>
      <c r="H32" s="3">
        <f>RANK(G32,G$2:G$158, 1)</f>
        <v>31</v>
      </c>
      <c r="I32" s="3">
        <v>8</v>
      </c>
      <c r="J32" s="3">
        <f>RANK(I32,I$2:I$158, 1)</f>
        <v>48</v>
      </c>
      <c r="K32" s="4">
        <v>0.56979738640590505</v>
      </c>
      <c r="L32" s="4">
        <v>0.98043145284887601</v>
      </c>
      <c r="M32" s="6">
        <f>G32/K32</f>
        <v>1.3069079979090978</v>
      </c>
      <c r="N32" s="6">
        <f>G32/L32</f>
        <v>0.75953577306986098</v>
      </c>
      <c r="O32" s="6">
        <f>ABS(G32-K32)</f>
        <v>0.17487537507567297</v>
      </c>
      <c r="P32" s="3">
        <f>RANK(O32,O$2:O$159, 1)</f>
        <v>80</v>
      </c>
      <c r="Q32" s="6">
        <f>ABS(L32-G32)</f>
        <v>0.23575869136729799</v>
      </c>
      <c r="R32" s="3">
        <f>RANK(Q32,Q$2:Q$2158, 1)</f>
        <v>125</v>
      </c>
      <c r="S32" s="1">
        <f>0.5*H32+0.3*J32+0.1*P32+0.1*R32</f>
        <v>50.4</v>
      </c>
    </row>
    <row r="33" spans="1:19" x14ac:dyDescent="0.45">
      <c r="A33" s="3" t="str">
        <f>B33&amp;"_"&amp;D33&amp;"_"&amp;E33&amp;"_"&amp;F33&amp;"_"&amp;I33</f>
        <v>lg_1_FPDS_RANDOM_FALSE_59</v>
      </c>
      <c r="B33" s="3" t="s">
        <v>5</v>
      </c>
      <c r="C33" s="3" t="s">
        <v>22</v>
      </c>
      <c r="D33" s="3" t="s">
        <v>16</v>
      </c>
      <c r="E33" s="3" t="s">
        <v>24</v>
      </c>
      <c r="F33" s="3" t="b">
        <v>0</v>
      </c>
      <c r="G33" s="4">
        <v>0.74749491955398195</v>
      </c>
      <c r="H33" s="3">
        <f>RANK(G33,G$2:G$158, 1)</f>
        <v>32</v>
      </c>
      <c r="I33" s="3">
        <v>59</v>
      </c>
      <c r="J33" s="3">
        <f>RANK(I33,I$2:I$158, 1)</f>
        <v>103</v>
      </c>
      <c r="K33" s="4">
        <v>0.319478330617882</v>
      </c>
      <c r="L33" s="4">
        <v>0.92992473612162296</v>
      </c>
      <c r="M33" s="6">
        <f>G33/K33</f>
        <v>2.3397359004233595</v>
      </c>
      <c r="N33" s="6">
        <f>G33/L33</f>
        <v>0.80382303052988002</v>
      </c>
      <c r="O33" s="6">
        <f>ABS(G33-K33)</f>
        <v>0.42801658893609995</v>
      </c>
      <c r="P33" s="3">
        <f>RANK(O33,O$2:O$159, 1)</f>
        <v>135</v>
      </c>
      <c r="Q33" s="6">
        <f>ABS(L33-G33)</f>
        <v>0.18242981656764101</v>
      </c>
      <c r="R33" s="3">
        <f>RANK(Q33,Q$2:Q$2158, 1)</f>
        <v>84</v>
      </c>
      <c r="S33" s="1">
        <f>0.4*H33+0.3*J33+0.15*P33+0.15*R33</f>
        <v>76.55</v>
      </c>
    </row>
    <row r="34" spans="1:19" x14ac:dyDescent="0.45">
      <c r="A34" s="3" t="str">
        <f>B34&amp;"_"&amp;D34&amp;"_"&amp;E34&amp;"_"&amp;F34&amp;"_"&amp;I34</f>
        <v>pls_1_DS_PICKING_FALSE_101</v>
      </c>
      <c r="B34" s="3" t="s">
        <v>8</v>
      </c>
      <c r="C34" s="3" t="s">
        <v>21</v>
      </c>
      <c r="D34" s="3" t="s">
        <v>17</v>
      </c>
      <c r="E34" s="3" t="s">
        <v>23</v>
      </c>
      <c r="F34" s="3" t="b">
        <v>0</v>
      </c>
      <c r="G34" s="4">
        <v>0.747752217590128</v>
      </c>
      <c r="H34" s="3">
        <f>RANK(G34,G$2:G$158, 1)</f>
        <v>33</v>
      </c>
      <c r="I34" s="3">
        <v>101</v>
      </c>
      <c r="J34" s="3">
        <f>RANK(I34,I$2:I$158, 1)</f>
        <v>117</v>
      </c>
      <c r="K34" s="4">
        <v>0.76535570936799102</v>
      </c>
      <c r="L34" s="4">
        <v>0.602418896781029</v>
      </c>
      <c r="M34" s="6">
        <f>G34/K34</f>
        <v>0.97699959435541484</v>
      </c>
      <c r="N34" s="6">
        <f>G34/L34</f>
        <v>1.2412496048607946</v>
      </c>
      <c r="O34" s="6">
        <f>ABS(G34-K34)</f>
        <v>1.7603491777863023E-2</v>
      </c>
      <c r="P34" s="3">
        <f>RANK(O34,O$2:O$159, 1)</f>
        <v>10</v>
      </c>
      <c r="Q34" s="6">
        <f>ABS(L34-G34)</f>
        <v>0.145333320809099</v>
      </c>
      <c r="R34" s="3">
        <f>RANK(Q34,Q$2:Q$2158, 1)</f>
        <v>58</v>
      </c>
      <c r="S34" s="1">
        <f>0.5*H34+0.3*J34+0.1*P34+0.1*R34</f>
        <v>58.400000000000006</v>
      </c>
    </row>
    <row r="35" spans="1:19" x14ac:dyDescent="0.45">
      <c r="A35" s="3" t="str">
        <f>B35&amp;"_"&amp;D35&amp;"_"&amp;E35&amp;"_"&amp;F35&amp;"_"&amp;I35</f>
        <v>pls_0_DS_RANDOM_FALSE_317</v>
      </c>
      <c r="B35" s="3" t="s">
        <v>9</v>
      </c>
      <c r="C35" s="3" t="s">
        <v>21</v>
      </c>
      <c r="D35" s="3" t="s">
        <v>17</v>
      </c>
      <c r="E35" s="3" t="s">
        <v>24</v>
      </c>
      <c r="F35" s="3" t="b">
        <v>0</v>
      </c>
      <c r="G35" s="4">
        <v>0.74830675680579495</v>
      </c>
      <c r="H35" s="3">
        <f>RANK(G35,G$2:G$158, 1)</f>
        <v>34</v>
      </c>
      <c r="I35" s="3">
        <v>317</v>
      </c>
      <c r="J35" s="3">
        <f>RANK(I35,I$2:I$158, 1)</f>
        <v>134</v>
      </c>
      <c r="K35" s="4">
        <v>0.72097242542899698</v>
      </c>
      <c r="L35" s="4">
        <v>0.94379012268221896</v>
      </c>
      <c r="M35" s="6">
        <f>G35/K35</f>
        <v>1.0379131439881815</v>
      </c>
      <c r="N35" s="6">
        <f>G35/L35</f>
        <v>0.79287411345133918</v>
      </c>
      <c r="O35" s="6">
        <f>ABS(G35-K35)</f>
        <v>2.7334331376797971E-2</v>
      </c>
      <c r="P35" s="3">
        <f>RANK(O35,O$2:O$159, 1)</f>
        <v>20</v>
      </c>
      <c r="Q35" s="6">
        <f>ABS(L35-G35)</f>
        <v>0.19548336587642401</v>
      </c>
      <c r="R35" s="3">
        <f>RANK(Q35,Q$2:Q$2158, 1)</f>
        <v>93</v>
      </c>
      <c r="S35" s="1">
        <f>0.5*H35+0.3*J35+0.1*P35+0.1*R35</f>
        <v>68.5</v>
      </c>
    </row>
    <row r="36" spans="1:19" x14ac:dyDescent="0.45">
      <c r="A36" s="3" t="str">
        <f>B36&amp;"_"&amp;D36&amp;"_"&amp;E36&amp;"_"&amp;F36&amp;"_"&amp;I36</f>
        <v>lg_2_FPDS_RANDOM_FALSE_19</v>
      </c>
      <c r="B36" s="3" t="s">
        <v>7</v>
      </c>
      <c r="C36" s="3" t="s">
        <v>22</v>
      </c>
      <c r="D36" s="3" t="s">
        <v>16</v>
      </c>
      <c r="E36" s="3" t="s">
        <v>24</v>
      </c>
      <c r="F36" s="3" t="b">
        <v>0</v>
      </c>
      <c r="G36" s="4">
        <v>0.75547155316423997</v>
      </c>
      <c r="H36" s="3">
        <f>RANK(G36,G$2:G$158, 1)</f>
        <v>35</v>
      </c>
      <c r="I36" s="3">
        <v>19</v>
      </c>
      <c r="J36" s="3">
        <f>RANK(I36,I$2:I$158, 1)</f>
        <v>69</v>
      </c>
      <c r="K36" s="4">
        <v>0.18246516433957199</v>
      </c>
      <c r="L36" s="4">
        <v>0.949633170076706</v>
      </c>
      <c r="M36" s="6">
        <f>G36/K36</f>
        <v>4.1403604677016022</v>
      </c>
      <c r="N36" s="6">
        <f>G36/L36</f>
        <v>0.79554040125116654</v>
      </c>
      <c r="O36" s="6">
        <f>ABS(G36-K36)</f>
        <v>0.57300638882466792</v>
      </c>
      <c r="P36" s="3">
        <f>RANK(O36,O$2:O$159, 1)</f>
        <v>146</v>
      </c>
      <c r="Q36" s="6">
        <f>ABS(L36-G36)</f>
        <v>0.19416161691246603</v>
      </c>
      <c r="R36" s="3">
        <f>RANK(Q36,Q$2:Q$2158, 1)</f>
        <v>92</v>
      </c>
      <c r="S36" s="1">
        <f>0.5*H36+0.3*J36+0.1*P36+0.1*R36</f>
        <v>62.000000000000007</v>
      </c>
    </row>
    <row r="37" spans="1:19" x14ac:dyDescent="0.45">
      <c r="A37" s="3" t="str">
        <f>B37&amp;"_"&amp;D37&amp;"_"&amp;E37&amp;"_"&amp;F37&amp;"_"&amp;I37</f>
        <v>lg_0_DS_PICKING_TRUE_251</v>
      </c>
      <c r="B37" s="3" t="s">
        <v>6</v>
      </c>
      <c r="C37" s="3" t="s">
        <v>22</v>
      </c>
      <c r="D37" s="3" t="s">
        <v>17</v>
      </c>
      <c r="E37" s="3" t="s">
        <v>23</v>
      </c>
      <c r="F37" s="3" t="b">
        <v>1</v>
      </c>
      <c r="G37" s="4">
        <v>0.75610669936645303</v>
      </c>
      <c r="H37" s="3">
        <f>RANK(G37,G$2:G$158, 1)</f>
        <v>36</v>
      </c>
      <c r="I37" s="3">
        <v>251</v>
      </c>
      <c r="J37" s="3">
        <f>RANK(I37,I$2:I$158, 1)</f>
        <v>128</v>
      </c>
      <c r="K37" s="4">
        <v>0.17068030435058201</v>
      </c>
      <c r="L37" s="4">
        <v>0.54600971443281099</v>
      </c>
      <c r="M37" s="6">
        <f>G37/K37</f>
        <v>4.4299587011128665</v>
      </c>
      <c r="N37" s="6">
        <f>G37/L37</f>
        <v>1.3847861665829306</v>
      </c>
      <c r="O37" s="6">
        <f>ABS(G37-K37)</f>
        <v>0.58542639501587102</v>
      </c>
      <c r="P37" s="3">
        <f>RANK(O37,O$2:O$159, 1)</f>
        <v>148</v>
      </c>
      <c r="Q37" s="6">
        <f>ABS(L37-G37)</f>
        <v>0.21009698493364204</v>
      </c>
      <c r="R37" s="3">
        <f>RANK(Q37,Q$2:Q$2158, 1)</f>
        <v>105</v>
      </c>
      <c r="S37" s="1">
        <f>0.5*H37+0.3*J37+0.1*P37+0.1*R37</f>
        <v>81.7</v>
      </c>
    </row>
    <row r="38" spans="1:19" x14ac:dyDescent="0.45">
      <c r="A38" s="3" t="str">
        <f>B38&amp;"_"&amp;D38&amp;"_"&amp;E38&amp;"_"&amp;F38&amp;"_"&amp;I38</f>
        <v>lg_1_DS_RANDOM_TRUE_28</v>
      </c>
      <c r="B38" s="3" t="s">
        <v>5</v>
      </c>
      <c r="C38" s="3" t="s">
        <v>22</v>
      </c>
      <c r="D38" s="3" t="s">
        <v>17</v>
      </c>
      <c r="E38" s="3" t="s">
        <v>24</v>
      </c>
      <c r="F38" s="3" t="b">
        <v>1</v>
      </c>
      <c r="G38" s="4">
        <v>0.757751438416572</v>
      </c>
      <c r="H38" s="3">
        <f>RANK(G38,G$2:G$158, 1)</f>
        <v>37</v>
      </c>
      <c r="I38" s="3">
        <v>28</v>
      </c>
      <c r="J38" s="3">
        <f>RANK(I38,I$2:I$158, 1)</f>
        <v>82</v>
      </c>
      <c r="K38" s="4">
        <v>0.42404915478648397</v>
      </c>
      <c r="L38" s="4">
        <v>0.97376136833120797</v>
      </c>
      <c r="M38" s="6">
        <f>G38/K38</f>
        <v>1.7869424567020133</v>
      </c>
      <c r="N38" s="6">
        <f>G38/L38</f>
        <v>0.77816954241589509</v>
      </c>
      <c r="O38" s="6">
        <f>ABS(G38-K38)</f>
        <v>0.33370228363008803</v>
      </c>
      <c r="P38" s="3">
        <f>RANK(O38,O$2:O$159, 1)</f>
        <v>120</v>
      </c>
      <c r="Q38" s="6">
        <f>ABS(L38-G38)</f>
        <v>0.21600992991463597</v>
      </c>
      <c r="R38" s="3">
        <f>RANK(Q38,Q$2:Q$2158, 1)</f>
        <v>111</v>
      </c>
      <c r="S38" s="1">
        <f>0.4*H38+0.3*J38+0.15*P38+0.15*R38</f>
        <v>74.05</v>
      </c>
    </row>
    <row r="39" spans="1:19" x14ac:dyDescent="0.45">
      <c r="A39" s="3" t="str">
        <f>B39&amp;"_"&amp;D39&amp;"_"&amp;E39&amp;"_"&amp;F39&amp;"_"&amp;I39</f>
        <v>lasso_0_FPDS_RANDOM_TRUE_78</v>
      </c>
      <c r="B39" s="3" t="s">
        <v>0</v>
      </c>
      <c r="C39" s="3" t="s">
        <v>20</v>
      </c>
      <c r="D39" s="3" t="s">
        <v>16</v>
      </c>
      <c r="E39" s="3" t="s">
        <v>24</v>
      </c>
      <c r="F39" s="3" t="b">
        <v>1</v>
      </c>
      <c r="G39" s="4">
        <v>0.75849958501345005</v>
      </c>
      <c r="H39" s="3">
        <f>RANK(G39,G$2:G$158, 1)</f>
        <v>38</v>
      </c>
      <c r="I39" s="3">
        <v>78</v>
      </c>
      <c r="J39" s="3">
        <f>RANK(I39,I$2:I$158, 1)</f>
        <v>111</v>
      </c>
      <c r="K39" s="4">
        <v>0.69863090705271202</v>
      </c>
      <c r="L39" s="4">
        <v>1.0225869002994701</v>
      </c>
      <c r="M39" s="6">
        <f>G39/K39</f>
        <v>1.0856942877224023</v>
      </c>
      <c r="N39" s="6">
        <f>G39/L39</f>
        <v>0.74174584555241163</v>
      </c>
      <c r="O39" s="6">
        <f>ABS(G39-K39)</f>
        <v>5.9868677960738026E-2</v>
      </c>
      <c r="P39" s="3">
        <f>RANK(O39,O$2:O$159, 1)</f>
        <v>34</v>
      </c>
      <c r="Q39" s="6">
        <f>ABS(L39-G39)</f>
        <v>0.26408731528602003</v>
      </c>
      <c r="R39" s="3">
        <f>RANK(Q39,Q$2:Q$2158, 1)</f>
        <v>140</v>
      </c>
      <c r="S39" s="1">
        <f>0.4*H39+0.3*J39+0.15*P39+0.15*R39</f>
        <v>74.599999999999994</v>
      </c>
    </row>
    <row r="40" spans="1:19" x14ac:dyDescent="0.45">
      <c r="A40" s="3" t="str">
        <f>B40&amp;"_"&amp;D40&amp;"_"&amp;E40&amp;"_"&amp;F40&amp;"_"&amp;I40</f>
        <v>lg_2_FPDS_RANDOM_TRUE_7</v>
      </c>
      <c r="B40" s="3" t="s">
        <v>7</v>
      </c>
      <c r="C40" s="3" t="s">
        <v>22</v>
      </c>
      <c r="D40" s="3" t="s">
        <v>16</v>
      </c>
      <c r="E40" s="3" t="s">
        <v>24</v>
      </c>
      <c r="F40" s="3" t="b">
        <v>1</v>
      </c>
      <c r="G40" s="4">
        <v>0.75979022914368</v>
      </c>
      <c r="H40" s="3">
        <f>RANK(G40,G$2:G$158, 1)</f>
        <v>39</v>
      </c>
      <c r="I40" s="3">
        <v>7</v>
      </c>
      <c r="J40" s="3">
        <f>RANK(I40,I$2:I$158, 1)</f>
        <v>44</v>
      </c>
      <c r="K40" s="4">
        <v>0.37557553071685901</v>
      </c>
      <c r="L40" s="4">
        <v>1.0195024808472699</v>
      </c>
      <c r="M40" s="6">
        <f>G40/K40</f>
        <v>2.0230024775401967</v>
      </c>
      <c r="N40" s="6">
        <f>G40/L40</f>
        <v>0.74525589041455509</v>
      </c>
      <c r="O40" s="6">
        <f>ABS(G40-K40)</f>
        <v>0.38421469842682099</v>
      </c>
      <c r="P40" s="3">
        <f>RANK(O40,O$2:O$159, 1)</f>
        <v>126</v>
      </c>
      <c r="Q40" s="6">
        <f>ABS(L40-G40)</f>
        <v>0.25971225170358991</v>
      </c>
      <c r="R40" s="3">
        <f>RANK(Q40,Q$2:Q$2158, 1)</f>
        <v>137</v>
      </c>
      <c r="S40" s="1">
        <f>0.5*H40+0.3*J40+0.1*P40+0.1*R40</f>
        <v>59.000000000000007</v>
      </c>
    </row>
    <row r="41" spans="1:19" x14ac:dyDescent="0.45">
      <c r="A41" s="3" t="str">
        <f>B41&amp;"_"&amp;D41&amp;"_"&amp;E41&amp;"_"&amp;F41&amp;"_"&amp;I41</f>
        <v>rf_3_DS_PICKING_FALSE_6</v>
      </c>
      <c r="B41" s="3" t="s">
        <v>10</v>
      </c>
      <c r="C41" s="3" t="s">
        <v>19</v>
      </c>
      <c r="D41" s="3" t="s">
        <v>17</v>
      </c>
      <c r="E41" s="3" t="s">
        <v>23</v>
      </c>
      <c r="F41" s="3" t="b">
        <v>0</v>
      </c>
      <c r="G41" s="4">
        <v>0.76081951956090998</v>
      </c>
      <c r="H41" s="3">
        <f>RANK(G41,G$2:G$158, 1)</f>
        <v>40</v>
      </c>
      <c r="I41" s="3">
        <v>6</v>
      </c>
      <c r="J41" s="3">
        <f>RANK(I41,I$2:I$158, 1)</f>
        <v>36</v>
      </c>
      <c r="K41" s="4">
        <v>0.55241649380949598</v>
      </c>
      <c r="L41" s="4">
        <v>0.69302165711649599</v>
      </c>
      <c r="M41" s="6">
        <f>G41/K41</f>
        <v>1.3772570661571937</v>
      </c>
      <c r="N41" s="6">
        <f>G41/L41</f>
        <v>1.0978293560500048</v>
      </c>
      <c r="O41" s="6">
        <f>ABS(G41-K41)</f>
        <v>0.20840302575141401</v>
      </c>
      <c r="P41" s="3">
        <f>RANK(O41,O$2:O$159, 1)</f>
        <v>98</v>
      </c>
      <c r="Q41" s="6">
        <f>ABS(L41-G41)</f>
        <v>6.7797862444413992E-2</v>
      </c>
      <c r="R41" s="3">
        <f>RANK(Q41,Q$2:Q$2158, 1)</f>
        <v>13</v>
      </c>
      <c r="S41" s="1">
        <f>0.5*H41+0.3*J41+0.1*P41+0.1*R41</f>
        <v>41.899999999999991</v>
      </c>
    </row>
    <row r="42" spans="1:19" x14ac:dyDescent="0.45">
      <c r="A42" s="3" t="str">
        <f>B42&amp;"_"&amp;D42&amp;"_"&amp;E42&amp;"_"&amp;F42&amp;"_"&amp;I42</f>
        <v>lg_0_DS_RANDOM_FALSE_317</v>
      </c>
      <c r="B42" s="3" t="s">
        <v>6</v>
      </c>
      <c r="C42" s="3" t="s">
        <v>22</v>
      </c>
      <c r="D42" s="3" t="s">
        <v>17</v>
      </c>
      <c r="E42" s="3" t="s">
        <v>24</v>
      </c>
      <c r="F42" s="3" t="b">
        <v>0</v>
      </c>
      <c r="G42" s="4">
        <v>0.76100503262024199</v>
      </c>
      <c r="H42" s="3">
        <f>RANK(G42,G$2:G$158, 1)</f>
        <v>41</v>
      </c>
      <c r="I42" s="3">
        <v>317</v>
      </c>
      <c r="J42" s="3">
        <f>RANK(I42,I$2:I$158, 1)</f>
        <v>134</v>
      </c>
      <c r="K42" s="4">
        <v>0.33598189053546301</v>
      </c>
      <c r="L42" s="4">
        <v>0.95661894181693796</v>
      </c>
      <c r="M42" s="6">
        <f>G42/K42</f>
        <v>2.2650180085819764</v>
      </c>
      <c r="N42" s="6">
        <f>G42/L42</f>
        <v>0.7955153294109355</v>
      </c>
      <c r="O42" s="6">
        <f>ABS(G42-K42)</f>
        <v>0.42502314208477898</v>
      </c>
      <c r="P42" s="3">
        <f>RANK(O42,O$2:O$159, 1)</f>
        <v>133</v>
      </c>
      <c r="Q42" s="6">
        <f>ABS(L42-G42)</f>
        <v>0.19561390919669597</v>
      </c>
      <c r="R42" s="3">
        <f>RANK(Q42,Q$2:Q$2158, 1)</f>
        <v>94</v>
      </c>
      <c r="S42" s="1">
        <f>0.4*H42+0.3*J42+0.15*P42+0.15*R42</f>
        <v>90.649999999999991</v>
      </c>
    </row>
    <row r="43" spans="1:19" x14ac:dyDescent="0.45">
      <c r="A43" s="3" t="str">
        <f>B43&amp;"_"&amp;D43&amp;"_"&amp;E43&amp;"_"&amp;F43&amp;"_"&amp;I43</f>
        <v>rf_3_FPDS_PICKING_FALSE_5</v>
      </c>
      <c r="B43" s="3" t="s">
        <v>10</v>
      </c>
      <c r="C43" s="3" t="s">
        <v>19</v>
      </c>
      <c r="D43" s="3" t="s">
        <v>16</v>
      </c>
      <c r="E43" s="3" t="s">
        <v>23</v>
      </c>
      <c r="F43" s="3" t="b">
        <v>0</v>
      </c>
      <c r="G43" s="4">
        <v>0.761636254892746</v>
      </c>
      <c r="H43" s="3">
        <f>RANK(G43,G$2:G$158, 1)</f>
        <v>42</v>
      </c>
      <c r="I43" s="3">
        <v>5</v>
      </c>
      <c r="J43" s="3">
        <f>RANK(I43,I$2:I$158, 1)</f>
        <v>32</v>
      </c>
      <c r="K43" s="4">
        <v>0.60759652083614901</v>
      </c>
      <c r="L43" s="4">
        <v>0.69057937025800997</v>
      </c>
      <c r="M43" s="6">
        <f>G43/K43</f>
        <v>1.253523067980399</v>
      </c>
      <c r="N43" s="6">
        <f>G43/L43</f>
        <v>1.102894595024158</v>
      </c>
      <c r="O43" s="6">
        <f>ABS(G43-K43)</f>
        <v>0.15403973405659699</v>
      </c>
      <c r="P43" s="3">
        <f>RANK(O43,O$2:O$159, 1)</f>
        <v>70</v>
      </c>
      <c r="Q43" s="6">
        <f>ABS(L43-G43)</f>
        <v>7.1056884634736028E-2</v>
      </c>
      <c r="R43" s="3">
        <f>RANK(Q43,Q$2:Q$2158, 1)</f>
        <v>15</v>
      </c>
      <c r="S43" s="1">
        <f>0.5*H43+0.3*J43+0.1*P43+0.1*R43</f>
        <v>39.1</v>
      </c>
    </row>
    <row r="44" spans="1:19" x14ac:dyDescent="0.45">
      <c r="A44" s="3" t="str">
        <f>B44&amp;"_"&amp;D44&amp;"_"&amp;E44&amp;"_"&amp;F44&amp;"_"&amp;I44</f>
        <v>lg_0_FPDS_PICKING_FALSE_5437</v>
      </c>
      <c r="B44" s="3" t="s">
        <v>6</v>
      </c>
      <c r="C44" s="3" t="s">
        <v>22</v>
      </c>
      <c r="D44" s="3" t="s">
        <v>16</v>
      </c>
      <c r="E44" s="3" t="s">
        <v>23</v>
      </c>
      <c r="F44" s="3" t="b">
        <v>0</v>
      </c>
      <c r="G44" s="4">
        <v>0.76193620279238605</v>
      </c>
      <c r="H44" s="3">
        <f>RANK(G44,G$2:G$158, 1)</f>
        <v>43</v>
      </c>
      <c r="I44" s="3">
        <v>5437</v>
      </c>
      <c r="J44" s="3">
        <f>RANK(I44,I$2:I$158, 1)</f>
        <v>152</v>
      </c>
      <c r="K44" s="4">
        <v>0.27714606292549898</v>
      </c>
      <c r="L44" s="4">
        <v>0.53791940395389803</v>
      </c>
      <c r="M44" s="6">
        <f>G44/K44</f>
        <v>2.7492225390089917</v>
      </c>
      <c r="N44" s="6">
        <f>G44/L44</f>
        <v>1.4164504890358764</v>
      </c>
      <c r="O44" s="6">
        <f>ABS(G44-K44)</f>
        <v>0.48479013986688707</v>
      </c>
      <c r="P44" s="3">
        <f>RANK(O44,O$2:O$159, 1)</f>
        <v>139</v>
      </c>
      <c r="Q44" s="6">
        <f>ABS(L44-G44)</f>
        <v>0.22401679883848802</v>
      </c>
      <c r="R44" s="3">
        <f>RANK(Q44,Q$2:Q$2158, 1)</f>
        <v>115</v>
      </c>
      <c r="S44" s="1">
        <f>0.4*H44+0.3*J44+0.15*P44+0.15*R44</f>
        <v>100.89999999999999</v>
      </c>
    </row>
    <row r="45" spans="1:19" x14ac:dyDescent="0.45">
      <c r="A45" s="3" t="str">
        <f>B45&amp;"_"&amp;D45&amp;"_"&amp;E45&amp;"_"&amp;F45&amp;"_"&amp;I45</f>
        <v>lg_1_FPDS_PICKING_FALSE_56</v>
      </c>
      <c r="B45" s="3" t="s">
        <v>5</v>
      </c>
      <c r="C45" s="3" t="s">
        <v>22</v>
      </c>
      <c r="D45" s="3" t="s">
        <v>16</v>
      </c>
      <c r="E45" s="3" t="s">
        <v>23</v>
      </c>
      <c r="F45" s="3" t="b">
        <v>0</v>
      </c>
      <c r="G45" s="4">
        <v>0.76225894210858802</v>
      </c>
      <c r="H45" s="3">
        <f>RANK(G45,G$2:G$158, 1)</f>
        <v>44</v>
      </c>
      <c r="I45" s="3">
        <v>56</v>
      </c>
      <c r="J45" s="3">
        <f>RANK(I45,I$2:I$158, 1)</f>
        <v>99</v>
      </c>
      <c r="K45" s="4">
        <v>0.219983029576406</v>
      </c>
      <c r="L45" s="4">
        <v>0.54739402777098101</v>
      </c>
      <c r="M45" s="6">
        <f>G45/K45</f>
        <v>3.4650806636147133</v>
      </c>
      <c r="N45" s="6">
        <f>G45/L45</f>
        <v>1.3925233075935244</v>
      </c>
      <c r="O45" s="6">
        <f>ABS(G45-K45)</f>
        <v>0.54227591253218199</v>
      </c>
      <c r="P45" s="3">
        <f>RANK(O45,O$2:O$159, 1)</f>
        <v>144</v>
      </c>
      <c r="Q45" s="6">
        <f>ABS(L45-G45)</f>
        <v>0.21486491433760702</v>
      </c>
      <c r="R45" s="3">
        <f>RANK(Q45,Q$2:Q$2158, 1)</f>
        <v>108</v>
      </c>
      <c r="S45" s="1">
        <f>0.4*H45+0.3*J45+0.15*P45+0.15*R45</f>
        <v>85.1</v>
      </c>
    </row>
    <row r="46" spans="1:19" x14ac:dyDescent="0.45">
      <c r="A46" s="3" t="str">
        <f>B46&amp;"_"&amp;D46&amp;"_"&amp;E46&amp;"_"&amp;F46&amp;"_"&amp;I46</f>
        <v>lg_2_DS_PICKING_FALSE_18</v>
      </c>
      <c r="B46" s="3" t="s">
        <v>7</v>
      </c>
      <c r="C46" s="3" t="s">
        <v>22</v>
      </c>
      <c r="D46" s="3" t="s">
        <v>17</v>
      </c>
      <c r="E46" s="3" t="s">
        <v>23</v>
      </c>
      <c r="F46" s="3" t="b">
        <v>0</v>
      </c>
      <c r="G46" s="4">
        <v>0.76359051806524603</v>
      </c>
      <c r="H46" s="3">
        <f>RANK(G46,G$2:G$158, 1)</f>
        <v>45</v>
      </c>
      <c r="I46" s="3">
        <v>18</v>
      </c>
      <c r="J46" s="3">
        <f>RANK(I46,I$2:I$158, 1)</f>
        <v>66</v>
      </c>
      <c r="K46" s="4">
        <v>0.18772649888857501</v>
      </c>
      <c r="L46" s="4">
        <v>0.53727505533312003</v>
      </c>
      <c r="M46" s="6">
        <f>G46/K46</f>
        <v>4.0675691635759685</v>
      </c>
      <c r="N46" s="6">
        <f>G46/L46</f>
        <v>1.4212283084533051</v>
      </c>
      <c r="O46" s="6">
        <f>ABS(G46-K46)</f>
        <v>0.57586401917667107</v>
      </c>
      <c r="P46" s="3">
        <f>RANK(O46,O$2:O$159, 1)</f>
        <v>147</v>
      </c>
      <c r="Q46" s="6">
        <f>ABS(L46-G46)</f>
        <v>0.22631546273212599</v>
      </c>
      <c r="R46" s="3">
        <f>RANK(Q46,Q$2:Q$2158, 1)</f>
        <v>120</v>
      </c>
      <c r="S46" s="1">
        <f>0.5*H46+0.3*J46+0.1*P46+0.1*R46</f>
        <v>69</v>
      </c>
    </row>
    <row r="47" spans="1:19" x14ac:dyDescent="0.45">
      <c r="A47" s="3" t="str">
        <f>B47&amp;"_"&amp;D47&amp;"_"&amp;E47&amp;"_"&amp;F47&amp;"_"&amp;I47</f>
        <v>rf_1_DS_RANDOM_TRUE_26</v>
      </c>
      <c r="B47" s="3" t="s">
        <v>3</v>
      </c>
      <c r="C47" s="3" t="s">
        <v>19</v>
      </c>
      <c r="D47" s="3" t="s">
        <v>17</v>
      </c>
      <c r="E47" s="3" t="s">
        <v>24</v>
      </c>
      <c r="F47" s="3" t="b">
        <v>1</v>
      </c>
      <c r="G47" s="4">
        <v>0.76589228540121901</v>
      </c>
      <c r="H47" s="3">
        <f>RANK(G47,G$2:G$158, 1)</f>
        <v>46</v>
      </c>
      <c r="I47" s="3">
        <v>26</v>
      </c>
      <c r="J47" s="3">
        <f>RANK(I47,I$2:I$158, 1)</f>
        <v>80</v>
      </c>
      <c r="K47" s="4">
        <v>0.483792222382186</v>
      </c>
      <c r="L47" s="4">
        <v>0.97075839460179003</v>
      </c>
      <c r="M47" s="6">
        <f>G47/K47</f>
        <v>1.583101691114372</v>
      </c>
      <c r="N47" s="6">
        <f>G47/L47</f>
        <v>0.78896282500383819</v>
      </c>
      <c r="O47" s="6">
        <f>ABS(G47-K47)</f>
        <v>0.28210006301903301</v>
      </c>
      <c r="P47" s="3">
        <f>RANK(O47,O$2:O$159, 1)</f>
        <v>117</v>
      </c>
      <c r="Q47" s="6">
        <f>ABS(L47-G47)</f>
        <v>0.20486610920057102</v>
      </c>
      <c r="R47" s="3">
        <f>RANK(Q47,Q$2:Q$2158, 1)</f>
        <v>100</v>
      </c>
      <c r="S47" s="1">
        <f>0.5*H47+0.3*J47+0.1*P47+0.1*R47</f>
        <v>68.7</v>
      </c>
    </row>
    <row r="48" spans="1:19" x14ac:dyDescent="0.45">
      <c r="A48" s="3" t="str">
        <f>B48&amp;"_"&amp;D48&amp;"_"&amp;E48&amp;"_"&amp;F48&amp;"_"&amp;I48</f>
        <v>pls_0_DS_PICKING_FALSE_317</v>
      </c>
      <c r="B48" s="3" t="s">
        <v>9</v>
      </c>
      <c r="C48" s="3" t="s">
        <v>21</v>
      </c>
      <c r="D48" s="3" t="s">
        <v>17</v>
      </c>
      <c r="E48" s="3" t="s">
        <v>23</v>
      </c>
      <c r="F48" s="3" t="b">
        <v>0</v>
      </c>
      <c r="G48" s="4">
        <v>0.76662137746888703</v>
      </c>
      <c r="H48" s="3">
        <f>RANK(G48,G$2:G$158, 1)</f>
        <v>47</v>
      </c>
      <c r="I48" s="3">
        <v>317</v>
      </c>
      <c r="J48" s="3">
        <f>RANK(I48,I$2:I$158, 1)</f>
        <v>134</v>
      </c>
      <c r="K48" s="4">
        <v>0.67184554201872504</v>
      </c>
      <c r="L48" s="4">
        <v>0.646291666542675</v>
      </c>
      <c r="M48" s="6">
        <f>G48/K48</f>
        <v>1.1410678936193945</v>
      </c>
      <c r="N48" s="6">
        <f>G48/L48</f>
        <v>1.1861848406152498</v>
      </c>
      <c r="O48" s="6">
        <f>ABS(G48-K48)</f>
        <v>9.4775835450161994E-2</v>
      </c>
      <c r="P48" s="3">
        <f>RANK(O48,O$2:O$159, 1)</f>
        <v>50</v>
      </c>
      <c r="Q48" s="6">
        <f>ABS(L48-G48)</f>
        <v>0.12032971092621203</v>
      </c>
      <c r="R48" s="3">
        <f>RANK(Q48,Q$2:Q$2158, 1)</f>
        <v>40</v>
      </c>
      <c r="S48" s="1">
        <f>0.5*H48+0.3*J48+0.1*P48+0.1*R48</f>
        <v>72.699999999999989</v>
      </c>
    </row>
    <row r="49" spans="1:19" x14ac:dyDescent="0.45">
      <c r="A49" s="3" t="str">
        <f>B49&amp;"_"&amp;D49&amp;"_"&amp;E49&amp;"_"&amp;F49&amp;"_"&amp;I49</f>
        <v>pls_2_DS_RANDOM_FALSE_35</v>
      </c>
      <c r="B49" s="3" t="s">
        <v>4</v>
      </c>
      <c r="C49" s="3" t="s">
        <v>21</v>
      </c>
      <c r="D49" s="3" t="s">
        <v>17</v>
      </c>
      <c r="E49" s="3" t="s">
        <v>24</v>
      </c>
      <c r="F49" s="3" t="b">
        <v>0</v>
      </c>
      <c r="G49" s="4">
        <v>0.76949570544369295</v>
      </c>
      <c r="H49" s="3">
        <f>RANK(G49,G$2:G$158, 1)</f>
        <v>48</v>
      </c>
      <c r="I49" s="3">
        <v>35</v>
      </c>
      <c r="J49" s="3">
        <f>RANK(I49,I$2:I$158, 1)</f>
        <v>88</v>
      </c>
      <c r="K49" s="4">
        <v>0.81318333295732503</v>
      </c>
      <c r="L49" s="4">
        <v>0.89289201654575401</v>
      </c>
      <c r="M49" s="6">
        <f>G49/K49</f>
        <v>0.94627579569941234</v>
      </c>
      <c r="N49" s="6">
        <f>G49/L49</f>
        <v>0.86180152939497368</v>
      </c>
      <c r="O49" s="6">
        <f>ABS(G49-K49)</f>
        <v>4.3687627513632088E-2</v>
      </c>
      <c r="P49" s="3">
        <f>RANK(O49,O$2:O$159, 1)</f>
        <v>29</v>
      </c>
      <c r="Q49" s="6">
        <f>ABS(L49-G49)</f>
        <v>0.12339631110206106</v>
      </c>
      <c r="R49" s="3">
        <f>RANK(Q49,Q$2:Q$2158, 1)</f>
        <v>43</v>
      </c>
      <c r="S49" s="1">
        <f>0.4*H49+0.3*J49+0.15*P49+0.15*R49</f>
        <v>56.400000000000006</v>
      </c>
    </row>
    <row r="50" spans="1:19" x14ac:dyDescent="0.45">
      <c r="A50" s="3" t="str">
        <f>B50&amp;"_"&amp;D50&amp;"_"&amp;E50&amp;"_"&amp;F50&amp;"_"&amp;I50</f>
        <v>lg_2_FPDS_PICKING_FALSE_18</v>
      </c>
      <c r="B50" s="3" t="s">
        <v>7</v>
      </c>
      <c r="C50" s="3" t="s">
        <v>22</v>
      </c>
      <c r="D50" s="3" t="s">
        <v>16</v>
      </c>
      <c r="E50" s="3" t="s">
        <v>23</v>
      </c>
      <c r="F50" s="3" t="b">
        <v>0</v>
      </c>
      <c r="G50" s="4">
        <v>0.76978969431116395</v>
      </c>
      <c r="H50" s="3">
        <f>RANK(G50,G$2:G$158, 1)</f>
        <v>49</v>
      </c>
      <c r="I50" s="3">
        <v>18</v>
      </c>
      <c r="J50" s="3">
        <f>RANK(I50,I$2:I$158, 1)</f>
        <v>66</v>
      </c>
      <c r="K50" s="4">
        <v>0.21084159360384599</v>
      </c>
      <c r="L50" s="4">
        <v>0.57726745377428601</v>
      </c>
      <c r="M50" s="6">
        <f>G50/K50</f>
        <v>3.6510333713258469</v>
      </c>
      <c r="N50" s="6">
        <f>G50/L50</f>
        <v>1.3335061404867543</v>
      </c>
      <c r="O50" s="6">
        <f>ABS(G50-K50)</f>
        <v>0.55894810070731793</v>
      </c>
      <c r="P50" s="3">
        <f>RANK(O50,O$2:O$159, 1)</f>
        <v>145</v>
      </c>
      <c r="Q50" s="6">
        <f>ABS(L50-G50)</f>
        <v>0.19252224053687794</v>
      </c>
      <c r="R50" s="3">
        <f>RANK(Q50,Q$2:Q$2158, 1)</f>
        <v>90</v>
      </c>
      <c r="S50" s="1">
        <f>0.5*H50+0.3*J50+0.1*P50+0.1*R50</f>
        <v>67.8</v>
      </c>
    </row>
    <row r="51" spans="1:19" x14ac:dyDescent="0.45">
      <c r="A51" s="3" t="str">
        <f>B51&amp;"_"&amp;D51&amp;"_"&amp;E51&amp;"_"&amp;F51&amp;"_"&amp;I51</f>
        <v>pls_0_FPDS_RANDOM_FALSE_5437</v>
      </c>
      <c r="B51" s="3" t="s">
        <v>9</v>
      </c>
      <c r="C51" s="3" t="s">
        <v>21</v>
      </c>
      <c r="D51" s="3" t="s">
        <v>16</v>
      </c>
      <c r="E51" s="3" t="s">
        <v>24</v>
      </c>
      <c r="F51" s="3" t="b">
        <v>0</v>
      </c>
      <c r="G51" s="4">
        <v>0.77010802973096903</v>
      </c>
      <c r="H51" s="3">
        <f>RANK(G51,G$2:G$158, 1)</f>
        <v>50</v>
      </c>
      <c r="I51" s="3">
        <v>5437</v>
      </c>
      <c r="J51" s="3">
        <f>RANK(I51,I$2:I$158, 1)</f>
        <v>152</v>
      </c>
      <c r="K51" s="4">
        <v>0.37049115050769899</v>
      </c>
      <c r="L51" s="4">
        <v>1.0118656657281</v>
      </c>
      <c r="M51" s="6">
        <f>G51/K51</f>
        <v>2.0786138310609008</v>
      </c>
      <c r="N51" s="6">
        <f>G51/L51</f>
        <v>0.76107734041635722</v>
      </c>
      <c r="O51" s="6">
        <f>ABS(G51-K51)</f>
        <v>0.39961687922327005</v>
      </c>
      <c r="P51" s="3">
        <f>RANK(O51,O$2:O$159, 1)</f>
        <v>129</v>
      </c>
      <c r="Q51" s="6">
        <f>ABS(L51-G51)</f>
        <v>0.24175763599713096</v>
      </c>
      <c r="R51" s="3">
        <f>RANK(Q51,Q$2:Q$2158, 1)</f>
        <v>129</v>
      </c>
      <c r="S51" s="1">
        <f>0.4*H51+0.3*J51+0.15*P51+0.15*R51</f>
        <v>104.29999999999998</v>
      </c>
    </row>
    <row r="52" spans="1:19" x14ac:dyDescent="0.45">
      <c r="A52" s="3" t="str">
        <f>B52&amp;"_"&amp;D52&amp;"_"&amp;E52&amp;"_"&amp;F52&amp;"_"&amp;I52</f>
        <v>rf_1_FPDS_RANDOM_TRUE_24</v>
      </c>
      <c r="B52" s="3" t="s">
        <v>3</v>
      </c>
      <c r="C52" s="3" t="s">
        <v>19</v>
      </c>
      <c r="D52" s="3" t="s">
        <v>16</v>
      </c>
      <c r="E52" s="3" t="s">
        <v>24</v>
      </c>
      <c r="F52" s="3" t="b">
        <v>1</v>
      </c>
      <c r="G52" s="4">
        <v>0.77045329743481406</v>
      </c>
      <c r="H52" s="3">
        <f>RANK(G52,G$2:G$158, 1)</f>
        <v>51</v>
      </c>
      <c r="I52" s="3">
        <v>24</v>
      </c>
      <c r="J52" s="3">
        <f>RANK(I52,I$2:I$158, 1)</f>
        <v>78</v>
      </c>
      <c r="K52" s="4">
        <v>0.51117088437737801</v>
      </c>
      <c r="L52" s="4">
        <v>0.96836360366162999</v>
      </c>
      <c r="M52" s="6">
        <f>G52/K52</f>
        <v>1.5072323580660312</v>
      </c>
      <c r="N52" s="6">
        <f>G52/L52</f>
        <v>0.79562397277379437</v>
      </c>
      <c r="O52" s="6">
        <f>ABS(G52-K52)</f>
        <v>0.25928241305743605</v>
      </c>
      <c r="P52" s="3">
        <f>RANK(O52,O$2:O$159, 1)</f>
        <v>110</v>
      </c>
      <c r="Q52" s="6">
        <f>ABS(L52-G52)</f>
        <v>0.19791030622681594</v>
      </c>
      <c r="R52" s="3">
        <f>RANK(Q52,Q$2:Q$2158, 1)</f>
        <v>95</v>
      </c>
      <c r="S52" s="1">
        <f>0.4*H52+0.3*J52+0.15*P52+0.15*R52</f>
        <v>74.55</v>
      </c>
    </row>
    <row r="53" spans="1:19" x14ac:dyDescent="0.45">
      <c r="A53" s="3" t="str">
        <f>B53&amp;"_"&amp;D53&amp;"_"&amp;E53&amp;"_"&amp;F53&amp;"_"&amp;I53</f>
        <v>lg_0_DS_RANDOM_TRUE_251</v>
      </c>
      <c r="B53" s="3" t="s">
        <v>6</v>
      </c>
      <c r="C53" s="3" t="s">
        <v>22</v>
      </c>
      <c r="D53" s="3" t="s">
        <v>17</v>
      </c>
      <c r="E53" s="3" t="s">
        <v>24</v>
      </c>
      <c r="F53" s="3" t="b">
        <v>1</v>
      </c>
      <c r="G53" s="4">
        <v>0.77232568683884395</v>
      </c>
      <c r="H53" s="3">
        <f>RANK(G53,G$2:G$158, 1)</f>
        <v>52</v>
      </c>
      <c r="I53" s="3">
        <v>251</v>
      </c>
      <c r="J53" s="3">
        <f>RANK(I53,I$2:I$158, 1)</f>
        <v>128</v>
      </c>
      <c r="K53" s="4">
        <v>0.33998756824286502</v>
      </c>
      <c r="L53" s="4">
        <v>0.97855048479368301</v>
      </c>
      <c r="M53" s="6">
        <f>G53/K53</f>
        <v>2.2716291975921443</v>
      </c>
      <c r="N53" s="6">
        <f>G53/L53</f>
        <v>0.78925482010433079</v>
      </c>
      <c r="O53" s="6">
        <f>ABS(G53-K53)</f>
        <v>0.43233811859597893</v>
      </c>
      <c r="P53" s="3">
        <f>RANK(O53,O$2:O$159, 1)</f>
        <v>136</v>
      </c>
      <c r="Q53" s="6">
        <f>ABS(L53-G53)</f>
        <v>0.20622479795483906</v>
      </c>
      <c r="R53" s="3">
        <f>RANK(Q53,Q$2:Q$2158, 1)</f>
        <v>102</v>
      </c>
      <c r="S53" s="1">
        <f>0.4*H53+0.3*J53+0.15*P53+0.15*R53</f>
        <v>94.899999999999991</v>
      </c>
    </row>
    <row r="54" spans="1:19" x14ac:dyDescent="0.45">
      <c r="A54" s="3" t="str">
        <f>B54&amp;"_"&amp;D54&amp;"_"&amp;E54&amp;"_"&amp;F54&amp;"_"&amp;I54</f>
        <v>lasso_0_FPDS_PICKING_TRUE_77</v>
      </c>
      <c r="B54" s="3" t="s">
        <v>0</v>
      </c>
      <c r="C54" s="3" t="s">
        <v>20</v>
      </c>
      <c r="D54" s="3" t="s">
        <v>16</v>
      </c>
      <c r="E54" s="3" t="s">
        <v>23</v>
      </c>
      <c r="F54" s="3" t="b">
        <v>1</v>
      </c>
      <c r="G54" s="4">
        <v>0.77327417971165102</v>
      </c>
      <c r="H54" s="3">
        <f>RANK(G54,G$2:G$158, 1)</f>
        <v>53</v>
      </c>
      <c r="I54" s="3">
        <v>77</v>
      </c>
      <c r="J54" s="3">
        <f>RANK(I54,I$2:I$158, 1)</f>
        <v>110</v>
      </c>
      <c r="K54" s="4">
        <v>0.76916852423016802</v>
      </c>
      <c r="L54" s="4">
        <v>0.72889656026303495</v>
      </c>
      <c r="M54" s="6">
        <f>G54/K54</f>
        <v>1.0053377840514108</v>
      </c>
      <c r="N54" s="6">
        <f>G54/L54</f>
        <v>1.06088328834012</v>
      </c>
      <c r="O54" s="6">
        <f>ABS(G54-K54)</f>
        <v>4.105655481483006E-3</v>
      </c>
      <c r="P54" s="3">
        <f>RANK(O54,O$2:O$159, 1)</f>
        <v>4</v>
      </c>
      <c r="Q54" s="6">
        <f>ABS(L54-G54)</f>
        <v>4.4377619448616068E-2</v>
      </c>
      <c r="R54" s="3">
        <f>RANK(Q54,Q$2:Q$2158, 1)</f>
        <v>11</v>
      </c>
      <c r="S54" s="1">
        <f>0.5*H54+0.3*J54+0.1*P54+0.1*R54</f>
        <v>61</v>
      </c>
    </row>
    <row r="55" spans="1:19" x14ac:dyDescent="0.45">
      <c r="A55" s="3" t="str">
        <f>B55&amp;"_"&amp;D55&amp;"_"&amp;E55&amp;"_"&amp;F55&amp;"_"&amp;I55</f>
        <v>lg_2_FPDS_PICKING_TRUE_11</v>
      </c>
      <c r="B55" s="3" t="s">
        <v>7</v>
      </c>
      <c r="C55" s="3" t="s">
        <v>22</v>
      </c>
      <c r="D55" s="3" t="s">
        <v>16</v>
      </c>
      <c r="E55" s="3" t="s">
        <v>23</v>
      </c>
      <c r="F55" s="3" t="b">
        <v>1</v>
      </c>
      <c r="G55" s="4">
        <v>0.77391502261981504</v>
      </c>
      <c r="H55" s="3">
        <f>RANK(G55,G$2:G$158, 1)</f>
        <v>54</v>
      </c>
      <c r="I55" s="3">
        <v>11</v>
      </c>
      <c r="J55" s="3">
        <f>RANK(I55,I$2:I$158, 1)</f>
        <v>55</v>
      </c>
      <c r="K55" s="4">
        <v>0.255916799234015</v>
      </c>
      <c r="L55" s="4">
        <v>0.58301813716130002</v>
      </c>
      <c r="M55" s="6">
        <f>G55/K55</f>
        <v>3.0240883948854527</v>
      </c>
      <c r="N55" s="6">
        <f>G55/L55</f>
        <v>1.3274287252674282</v>
      </c>
      <c r="O55" s="6">
        <f>ABS(G55-K55)</f>
        <v>0.51799822338580004</v>
      </c>
      <c r="P55" s="3">
        <f>RANK(O55,O$2:O$159, 1)</f>
        <v>141</v>
      </c>
      <c r="Q55" s="6">
        <f>ABS(L55-G55)</f>
        <v>0.19089688545851502</v>
      </c>
      <c r="R55" s="3">
        <f>RANK(Q55,Q$2:Q$2158, 1)</f>
        <v>88</v>
      </c>
      <c r="S55" s="1">
        <f>0.5*H55+0.3*J55+0.1*P55+0.1*R55</f>
        <v>66.400000000000006</v>
      </c>
    </row>
    <row r="56" spans="1:19" x14ac:dyDescent="0.45">
      <c r="A56" s="3" t="str">
        <f>B56&amp;"_"&amp;D56&amp;"_"&amp;E56&amp;"_"&amp;F56&amp;"_"&amp;I56</f>
        <v>lg_1_FPDS_RANDOM_TRUE_22</v>
      </c>
      <c r="B56" s="3" t="s">
        <v>5</v>
      </c>
      <c r="C56" s="3" t="s">
        <v>22</v>
      </c>
      <c r="D56" s="3" t="s">
        <v>16</v>
      </c>
      <c r="E56" s="3" t="s">
        <v>24</v>
      </c>
      <c r="F56" s="3" t="b">
        <v>1</v>
      </c>
      <c r="G56" s="4">
        <v>0.77625253347385004</v>
      </c>
      <c r="H56" s="3">
        <f>RANK(G56,G$2:G$158, 1)</f>
        <v>55</v>
      </c>
      <c r="I56" s="3">
        <v>22</v>
      </c>
      <c r="J56" s="3">
        <f>RANK(I56,I$2:I$158, 1)</f>
        <v>75</v>
      </c>
      <c r="K56" s="4">
        <v>0.35558576644363499</v>
      </c>
      <c r="L56" s="4">
        <v>0.95213092374850405</v>
      </c>
      <c r="M56" s="6">
        <f>G56/K56</f>
        <v>2.1830247628792425</v>
      </c>
      <c r="N56" s="6">
        <f>G56/L56</f>
        <v>0.81527919544695882</v>
      </c>
      <c r="O56" s="6">
        <f>ABS(G56-K56)</f>
        <v>0.42066676703021505</v>
      </c>
      <c r="P56" s="3">
        <f>RANK(O56,O$2:O$159, 1)</f>
        <v>132</v>
      </c>
      <c r="Q56" s="6">
        <f>ABS(L56-G56)</f>
        <v>0.17587839027465402</v>
      </c>
      <c r="R56" s="3">
        <f>RANK(Q56,Q$2:Q$2158, 1)</f>
        <v>82</v>
      </c>
      <c r="S56" s="1">
        <f>0.5*H56+0.3*J56+0.1*P56+0.1*R56</f>
        <v>71.400000000000006</v>
      </c>
    </row>
    <row r="57" spans="1:19" x14ac:dyDescent="0.45">
      <c r="A57" s="3" t="str">
        <f>B57&amp;"_"&amp;D57&amp;"_"&amp;E57&amp;"_"&amp;F57&amp;"_"&amp;I57</f>
        <v>rf_2_DS_RANDOM_TRUE_8</v>
      </c>
      <c r="B57" s="3" t="s">
        <v>2</v>
      </c>
      <c r="C57" s="3" t="s">
        <v>19</v>
      </c>
      <c r="D57" s="3" t="s">
        <v>17</v>
      </c>
      <c r="E57" s="3" t="s">
        <v>24</v>
      </c>
      <c r="F57" s="3" t="b">
        <v>1</v>
      </c>
      <c r="G57" s="4">
        <v>0.77700443260946195</v>
      </c>
      <c r="H57" s="3">
        <f>RANK(G57,G$2:G$158, 1)</f>
        <v>56</v>
      </c>
      <c r="I57" s="3">
        <v>8</v>
      </c>
      <c r="J57" s="3">
        <f>RANK(I57,I$2:I$158, 1)</f>
        <v>48</v>
      </c>
      <c r="K57" s="4">
        <v>0.66484585737160495</v>
      </c>
      <c r="L57" s="4">
        <v>0.97942569686310699</v>
      </c>
      <c r="M57" s="6">
        <f>G57/K57</f>
        <v>1.168698614865803</v>
      </c>
      <c r="N57" s="6">
        <f>G57/L57</f>
        <v>0.7933265740301102</v>
      </c>
      <c r="O57" s="6">
        <f>ABS(G57-K57)</f>
        <v>0.11215857523785699</v>
      </c>
      <c r="P57" s="3">
        <f>RANK(O57,O$2:O$159, 1)</f>
        <v>63</v>
      </c>
      <c r="Q57" s="6">
        <f>ABS(L57-G57)</f>
        <v>0.20242126425364504</v>
      </c>
      <c r="R57" s="3">
        <f>RANK(Q57,Q$2:Q$2158, 1)</f>
        <v>99</v>
      </c>
      <c r="S57" s="1">
        <f>0.4*H57+0.3*J57+0.15*P57+0.15*R57</f>
        <v>61.1</v>
      </c>
    </row>
    <row r="58" spans="1:19" x14ac:dyDescent="0.45">
      <c r="A58" s="3" t="str">
        <f>B58&amp;"_"&amp;D58&amp;"_"&amp;E58&amp;"_"&amp;F58&amp;"_"&amp;I58</f>
        <v>lg_0_DS_PICKING_FALSE_317</v>
      </c>
      <c r="B58" s="3" t="s">
        <v>6</v>
      </c>
      <c r="C58" s="3" t="s">
        <v>22</v>
      </c>
      <c r="D58" s="3" t="s">
        <v>17</v>
      </c>
      <c r="E58" s="3" t="s">
        <v>23</v>
      </c>
      <c r="F58" s="3" t="b">
        <v>0</v>
      </c>
      <c r="G58" s="4">
        <v>0.77737952656738396</v>
      </c>
      <c r="H58" s="3">
        <f>RANK(G58,G$2:G$158, 1)</f>
        <v>57</v>
      </c>
      <c r="I58" s="3">
        <v>317</v>
      </c>
      <c r="J58" s="3">
        <f>RANK(I58,I$2:I$158, 1)</f>
        <v>134</v>
      </c>
      <c r="K58" s="4">
        <v>0.14751940070844699</v>
      </c>
      <c r="L58" s="4">
        <v>0.53661199827974604</v>
      </c>
      <c r="M58" s="6">
        <f>G58/K58</f>
        <v>5.2696765498917255</v>
      </c>
      <c r="N58" s="6">
        <f>G58/L58</f>
        <v>1.448680851452228</v>
      </c>
      <c r="O58" s="6">
        <f>ABS(G58-K58)</f>
        <v>0.62986012585893691</v>
      </c>
      <c r="P58" s="3">
        <f>RANK(O58,O$2:O$159, 1)</f>
        <v>153</v>
      </c>
      <c r="Q58" s="6">
        <f>ABS(L58-G58)</f>
        <v>0.24076752828763792</v>
      </c>
      <c r="R58" s="3">
        <f>RANK(Q58,Q$2:Q$2158, 1)</f>
        <v>128</v>
      </c>
      <c r="S58" s="1">
        <f>0.5*H58+0.3*J58+0.1*P58+0.1*R58</f>
        <v>96.799999999999983</v>
      </c>
    </row>
    <row r="59" spans="1:19" x14ac:dyDescent="0.45">
      <c r="A59" s="3" t="str">
        <f>B59&amp;"_"&amp;D59&amp;"_"&amp;E59&amp;"_"&amp;F59&amp;"_"&amp;I59</f>
        <v>lg_2_DS_RANDOM_TRUE_9</v>
      </c>
      <c r="B59" s="3" t="s">
        <v>7</v>
      </c>
      <c r="C59" s="3" t="s">
        <v>22</v>
      </c>
      <c r="D59" s="3" t="s">
        <v>17</v>
      </c>
      <c r="E59" s="3" t="s">
        <v>24</v>
      </c>
      <c r="F59" s="3" t="b">
        <v>1</v>
      </c>
      <c r="G59" s="4">
        <v>0.78442904257085799</v>
      </c>
      <c r="H59" s="3">
        <f>RANK(G59,G$2:G$158, 1)</f>
        <v>58</v>
      </c>
      <c r="I59" s="3">
        <v>9</v>
      </c>
      <c r="J59" s="3">
        <f>RANK(I59,I$2:I$158, 1)</f>
        <v>51</v>
      </c>
      <c r="K59" s="4">
        <v>0.47186261725843298</v>
      </c>
      <c r="L59" s="4">
        <v>1.0090210187825599</v>
      </c>
      <c r="M59" s="6">
        <f>G59/K59</f>
        <v>1.6624098071774913</v>
      </c>
      <c r="N59" s="6">
        <f>G59/L59</f>
        <v>0.77741595860640778</v>
      </c>
      <c r="O59" s="6">
        <f>ABS(G59-K59)</f>
        <v>0.31256642531242501</v>
      </c>
      <c r="P59" s="3">
        <f>RANK(O59,O$2:O$159, 1)</f>
        <v>118</v>
      </c>
      <c r="Q59" s="6">
        <f>ABS(L59-G59)</f>
        <v>0.2245919762117019</v>
      </c>
      <c r="R59" s="3">
        <f>RANK(Q59,Q$2:Q$2158, 1)</f>
        <v>116</v>
      </c>
      <c r="S59" s="1">
        <f>0.5*H59+0.3*J59+0.1*P59+0.1*R59</f>
        <v>67.699999999999989</v>
      </c>
    </row>
    <row r="60" spans="1:19" x14ac:dyDescent="0.45">
      <c r="A60" s="3" t="str">
        <f>B60&amp;"_"&amp;D60&amp;"_"&amp;E60&amp;"_"&amp;F60&amp;"_"&amp;I60</f>
        <v>lg_3_DS_PICKING_FALSE_6</v>
      </c>
      <c r="B60" s="3" t="s">
        <v>11</v>
      </c>
      <c r="C60" s="3" t="s">
        <v>22</v>
      </c>
      <c r="D60" s="3" t="s">
        <v>17</v>
      </c>
      <c r="E60" s="3" t="s">
        <v>23</v>
      </c>
      <c r="F60" s="3" t="b">
        <v>0</v>
      </c>
      <c r="G60" s="4">
        <v>0.78638158582084705</v>
      </c>
      <c r="H60" s="3">
        <f>RANK(G60,G$2:G$158, 1)</f>
        <v>59</v>
      </c>
      <c r="I60" s="3">
        <v>6</v>
      </c>
      <c r="J60" s="3">
        <f>RANK(I60,I$2:I$158, 1)</f>
        <v>36</v>
      </c>
      <c r="K60" s="4">
        <v>0.40635299495472299</v>
      </c>
      <c r="L60" s="4">
        <v>0.63314160775282002</v>
      </c>
      <c r="M60" s="6">
        <f>G60/K60</f>
        <v>1.9352178908105941</v>
      </c>
      <c r="N60" s="6">
        <f>G60/L60</f>
        <v>1.2420311288842862</v>
      </c>
      <c r="O60" s="6">
        <f>ABS(G60-K60)</f>
        <v>0.38002859086612406</v>
      </c>
      <c r="P60" s="3">
        <f>RANK(O60,O$2:O$159, 1)</f>
        <v>125</v>
      </c>
      <c r="Q60" s="6">
        <f>ABS(L60-G60)</f>
        <v>0.15323997806802703</v>
      </c>
      <c r="R60" s="3">
        <f>RANK(Q60,Q$2:Q$2158, 1)</f>
        <v>65</v>
      </c>
      <c r="S60" s="1">
        <f>0.5*H60+0.3*J60+0.1*P60+0.1*R60</f>
        <v>59.3</v>
      </c>
    </row>
    <row r="61" spans="1:19" x14ac:dyDescent="0.45">
      <c r="A61" s="3" t="str">
        <f>B61&amp;"_"&amp;D61&amp;"_"&amp;E61&amp;"_"&amp;F61&amp;"_"&amp;I61</f>
        <v>rf_3_DS_RANDOM_FALSE_6</v>
      </c>
      <c r="B61" s="3" t="s">
        <v>10</v>
      </c>
      <c r="C61" s="3" t="s">
        <v>19</v>
      </c>
      <c r="D61" s="3" t="s">
        <v>17</v>
      </c>
      <c r="E61" s="3" t="s">
        <v>24</v>
      </c>
      <c r="F61" s="3" t="b">
        <v>0</v>
      </c>
      <c r="G61" s="4">
        <v>0.78713778888377295</v>
      </c>
      <c r="H61" s="3">
        <f>RANK(G61,G$2:G$158, 1)</f>
        <v>60</v>
      </c>
      <c r="I61" s="3">
        <v>6</v>
      </c>
      <c r="J61" s="3">
        <f>RANK(I61,I$2:I$158, 1)</f>
        <v>36</v>
      </c>
      <c r="K61" s="4">
        <v>0.55217578433384795</v>
      </c>
      <c r="L61" s="4">
        <v>0.970307035026444</v>
      </c>
      <c r="M61" s="6">
        <f>G61/K61</f>
        <v>1.4255202984560182</v>
      </c>
      <c r="N61" s="6">
        <f>G61/L61</f>
        <v>0.81122547860566718</v>
      </c>
      <c r="O61" s="6">
        <f>ABS(G61-K61)</f>
        <v>0.234962004549925</v>
      </c>
      <c r="P61" s="3">
        <f>RANK(O61,O$2:O$159, 1)</f>
        <v>105</v>
      </c>
      <c r="Q61" s="6">
        <f>ABS(L61-G61)</f>
        <v>0.18316924614267105</v>
      </c>
      <c r="R61" s="3">
        <f>RANK(Q61,Q$2:Q$2158, 1)</f>
        <v>85</v>
      </c>
      <c r="S61" s="1">
        <f>0.4*H61+0.3*J61+0.15*P61+0.15*R61</f>
        <v>63.3</v>
      </c>
    </row>
    <row r="62" spans="1:19" x14ac:dyDescent="0.45">
      <c r="A62" s="3" t="str">
        <f>B62&amp;"_"&amp;D62&amp;"_"&amp;E62&amp;"_"&amp;F62&amp;"_"&amp;I62</f>
        <v>lg_1_DS_PICKING_FALSE_56</v>
      </c>
      <c r="B62" s="3" t="s">
        <v>5</v>
      </c>
      <c r="C62" s="3" t="s">
        <v>22</v>
      </c>
      <c r="D62" s="3" t="s">
        <v>17</v>
      </c>
      <c r="E62" s="3" t="s">
        <v>23</v>
      </c>
      <c r="F62" s="3" t="b">
        <v>0</v>
      </c>
      <c r="G62" s="4">
        <v>0.787435955020647</v>
      </c>
      <c r="H62" s="3">
        <f>RANK(G62,G$2:G$158, 1)</f>
        <v>61</v>
      </c>
      <c r="I62" s="3">
        <v>56</v>
      </c>
      <c r="J62" s="3">
        <f>RANK(I62,I$2:I$158, 1)</f>
        <v>99</v>
      </c>
      <c r="K62" s="4">
        <v>0.247272068602711</v>
      </c>
      <c r="L62" s="4">
        <v>0.53046116317077996</v>
      </c>
      <c r="M62" s="6">
        <f>G62/K62</f>
        <v>3.1844921242835991</v>
      </c>
      <c r="N62" s="6">
        <f>G62/L62</f>
        <v>1.4844365802650381</v>
      </c>
      <c r="O62" s="6">
        <f>ABS(G62-K62)</f>
        <v>0.540163886417936</v>
      </c>
      <c r="P62" s="3">
        <f>RANK(O62,O$2:O$159, 1)</f>
        <v>143</v>
      </c>
      <c r="Q62" s="6">
        <f>ABS(L62-G62)</f>
        <v>0.25697479184986705</v>
      </c>
      <c r="R62" s="3">
        <f>RANK(Q62,Q$2:Q$2158, 1)</f>
        <v>135</v>
      </c>
      <c r="S62" s="1">
        <f>0.5*H62+0.3*J62+0.1*P62+0.1*R62</f>
        <v>88</v>
      </c>
    </row>
    <row r="63" spans="1:19" x14ac:dyDescent="0.45">
      <c r="A63" s="3" t="str">
        <f>B63&amp;"_"&amp;D63&amp;"_"&amp;E63&amp;"_"&amp;F63&amp;"_"&amp;I63</f>
        <v>pls_0_FPDS_PICKING_FALSE_5437</v>
      </c>
      <c r="B63" s="3" t="s">
        <v>9</v>
      </c>
      <c r="C63" s="3" t="s">
        <v>21</v>
      </c>
      <c r="D63" s="3" t="s">
        <v>16</v>
      </c>
      <c r="E63" s="3" t="s">
        <v>23</v>
      </c>
      <c r="F63" s="3" t="b">
        <v>0</v>
      </c>
      <c r="G63" s="4">
        <v>0.791240001213115</v>
      </c>
      <c r="H63" s="3">
        <f>RANK(G63,G$2:G$158, 1)</f>
        <v>62</v>
      </c>
      <c r="I63" s="3">
        <v>5437</v>
      </c>
      <c r="J63" s="3">
        <f>RANK(I63,I$2:I$158, 1)</f>
        <v>152</v>
      </c>
      <c r="K63" s="4">
        <v>0.197919447963193</v>
      </c>
      <c r="L63" s="4">
        <v>0.55764607285007195</v>
      </c>
      <c r="M63" s="6">
        <f>G63/K63</f>
        <v>3.997788036273533</v>
      </c>
      <c r="N63" s="6">
        <f>G63/L63</f>
        <v>1.4188928062725672</v>
      </c>
      <c r="O63" s="6">
        <f>ABS(G63-K63)</f>
        <v>0.59332055324992194</v>
      </c>
      <c r="P63" s="3">
        <f>RANK(O63,O$2:O$159, 1)</f>
        <v>150</v>
      </c>
      <c r="Q63" s="6">
        <f>ABS(L63-G63)</f>
        <v>0.23359392836304305</v>
      </c>
      <c r="R63" s="3">
        <f>RANK(Q63,Q$2:Q$2158, 1)</f>
        <v>122</v>
      </c>
      <c r="S63" s="1">
        <f>0.4*H63+0.3*J63+0.15*P63+0.15*R63</f>
        <v>111.2</v>
      </c>
    </row>
    <row r="64" spans="1:19" x14ac:dyDescent="0.45">
      <c r="A64" s="3" t="str">
        <f>B64&amp;"_"&amp;D64&amp;"_"&amp;E64&amp;"_"&amp;F64&amp;"_"&amp;I64</f>
        <v>lg_3_FPDS_RANDOM_FALSE_6</v>
      </c>
      <c r="B64" s="3" t="s">
        <v>11</v>
      </c>
      <c r="C64" s="3" t="s">
        <v>22</v>
      </c>
      <c r="D64" s="3" t="s">
        <v>16</v>
      </c>
      <c r="E64" s="3" t="s">
        <v>24</v>
      </c>
      <c r="F64" s="3" t="b">
        <v>0</v>
      </c>
      <c r="G64" s="4">
        <v>0.79586771296811998</v>
      </c>
      <c r="H64" s="3">
        <f>RANK(G64,G$2:G$158, 1)</f>
        <v>63</v>
      </c>
      <c r="I64" s="3">
        <v>6</v>
      </c>
      <c r="J64" s="3">
        <f>RANK(I64,I$2:I$158, 1)</f>
        <v>36</v>
      </c>
      <c r="K64" s="4">
        <v>0.39756764008665801</v>
      </c>
      <c r="L64" s="4">
        <v>0.94495959929317497</v>
      </c>
      <c r="M64" s="6">
        <f>G64/K64</f>
        <v>2.001842284735861</v>
      </c>
      <c r="N64" s="6">
        <f>G64/L64</f>
        <v>0.84222406287361384</v>
      </c>
      <c r="O64" s="6">
        <f>ABS(G64-K64)</f>
        <v>0.39830007288146196</v>
      </c>
      <c r="P64" s="3">
        <f>RANK(O64,O$2:O$159, 1)</f>
        <v>128</v>
      </c>
      <c r="Q64" s="6">
        <f>ABS(L64-G64)</f>
        <v>0.14909188632505499</v>
      </c>
      <c r="R64" s="3">
        <f>RANK(Q64,Q$2:Q$2158, 1)</f>
        <v>63</v>
      </c>
      <c r="S64" s="1">
        <f>0.4*H64+0.3*J64+0.15*P64+0.15*R64</f>
        <v>64.650000000000006</v>
      </c>
    </row>
    <row r="65" spans="1:19" x14ac:dyDescent="0.45">
      <c r="A65" s="3" t="str">
        <f>B65&amp;"_"&amp;D65&amp;"_"&amp;E65&amp;"_"&amp;F65&amp;"_"&amp;I65</f>
        <v>pls_1_DS_RANDOM_FALSE_105</v>
      </c>
      <c r="B65" s="3" t="s">
        <v>8</v>
      </c>
      <c r="C65" s="3" t="s">
        <v>21</v>
      </c>
      <c r="D65" s="3" t="s">
        <v>17</v>
      </c>
      <c r="E65" s="3" t="s">
        <v>24</v>
      </c>
      <c r="F65" s="3" t="b">
        <v>0</v>
      </c>
      <c r="G65" s="4">
        <v>0.79640101582563905</v>
      </c>
      <c r="H65" s="3">
        <f>RANK(G65,G$2:G$158, 1)</f>
        <v>64</v>
      </c>
      <c r="I65" s="3">
        <v>105</v>
      </c>
      <c r="J65" s="3">
        <f>RANK(I65,I$2:I$158, 1)</f>
        <v>119</v>
      </c>
      <c r="K65" s="4">
        <v>0.71850970339111997</v>
      </c>
      <c r="L65" s="4">
        <v>0.83456452034504403</v>
      </c>
      <c r="M65" s="6">
        <f>G65/K65</f>
        <v>1.1084067648173694</v>
      </c>
      <c r="N65" s="6">
        <f>G65/L65</f>
        <v>0.95427135519297346</v>
      </c>
      <c r="O65" s="6">
        <f>ABS(G65-K65)</f>
        <v>7.7891312434519078E-2</v>
      </c>
      <c r="P65" s="3">
        <f>RANK(O65,O$2:O$159, 1)</f>
        <v>41</v>
      </c>
      <c r="Q65" s="6">
        <f>ABS(L65-G65)</f>
        <v>3.8163504519404978E-2</v>
      </c>
      <c r="R65" s="3">
        <f>RANK(Q65,Q$2:Q$2158, 1)</f>
        <v>9</v>
      </c>
      <c r="S65" s="1">
        <f>0.5*H65+0.3*J65+0.1*P65+0.1*R65</f>
        <v>72.699999999999989</v>
      </c>
    </row>
    <row r="66" spans="1:19" x14ac:dyDescent="0.45">
      <c r="A66" s="3" t="str">
        <f>B66&amp;"_"&amp;D66&amp;"_"&amp;E66&amp;"_"&amp;F66&amp;"_"&amp;I66</f>
        <v>lg_1_DS_PICKING_TRUE_37</v>
      </c>
      <c r="B66" s="3" t="s">
        <v>5</v>
      </c>
      <c r="C66" s="3" t="s">
        <v>22</v>
      </c>
      <c r="D66" s="3" t="s">
        <v>17</v>
      </c>
      <c r="E66" s="3" t="s">
        <v>23</v>
      </c>
      <c r="F66" s="3" t="b">
        <v>1</v>
      </c>
      <c r="G66" s="4">
        <v>0.797024313862573</v>
      </c>
      <c r="H66" s="3">
        <f>RANK(G66,G$2:G$158, 1)</f>
        <v>65</v>
      </c>
      <c r="I66" s="3">
        <v>37</v>
      </c>
      <c r="J66" s="3">
        <f>RANK(I66,I$2:I$158, 1)</f>
        <v>90</v>
      </c>
      <c r="K66" s="4">
        <v>0.13439035535814201</v>
      </c>
      <c r="L66" s="4">
        <v>0.54610038827386198</v>
      </c>
      <c r="M66" s="6">
        <f>G66/K66</f>
        <v>5.9306660194368295</v>
      </c>
      <c r="N66" s="6">
        <f>G66/L66</f>
        <v>1.4594831481109953</v>
      </c>
      <c r="O66" s="6">
        <f>ABS(G66-K66)</f>
        <v>0.66263395850443096</v>
      </c>
      <c r="P66" s="3">
        <f>RANK(O66,O$2:O$159, 1)</f>
        <v>154</v>
      </c>
      <c r="Q66" s="6">
        <f>ABS(L66-G66)</f>
        <v>0.25092392558871102</v>
      </c>
      <c r="R66" s="3">
        <f>RANK(Q66,Q$2:Q$2158, 1)</f>
        <v>133</v>
      </c>
      <c r="S66" s="1">
        <f>0.5*H66+0.3*J66+0.1*P66+0.1*R66</f>
        <v>88.2</v>
      </c>
    </row>
    <row r="67" spans="1:19" x14ac:dyDescent="0.45">
      <c r="A67" s="3" t="str">
        <f>B67&amp;"_"&amp;D67&amp;"_"&amp;E67&amp;"_"&amp;F67&amp;"_"&amp;I67</f>
        <v>rf_3_FPDS_PICKING_TRUE_4</v>
      </c>
      <c r="B67" s="3" t="s">
        <v>10</v>
      </c>
      <c r="C67" s="3" t="s">
        <v>19</v>
      </c>
      <c r="D67" s="3" t="s">
        <v>16</v>
      </c>
      <c r="E67" s="3" t="s">
        <v>23</v>
      </c>
      <c r="F67" s="3" t="b">
        <v>1</v>
      </c>
      <c r="G67" s="4">
        <v>0.80276169739101499</v>
      </c>
      <c r="H67" s="3">
        <f>RANK(G67,G$2:G$158, 1)</f>
        <v>66</v>
      </c>
      <c r="I67" s="3">
        <v>4</v>
      </c>
      <c r="J67" s="3">
        <f>RANK(I67,I$2:I$158, 1)</f>
        <v>29</v>
      </c>
      <c r="K67" s="4">
        <v>0.57032977972403898</v>
      </c>
      <c r="L67" s="4">
        <v>0.69499908938419797</v>
      </c>
      <c r="M67" s="6">
        <f>G67/K67</f>
        <v>1.4075395077203245</v>
      </c>
      <c r="N67" s="6">
        <f>G67/L67</f>
        <v>1.1550543153981681</v>
      </c>
      <c r="O67" s="6">
        <f>ABS(G67-K67)</f>
        <v>0.23243191766697602</v>
      </c>
      <c r="P67" s="3">
        <f>RANK(O67,O$2:O$159, 1)</f>
        <v>104</v>
      </c>
      <c r="Q67" s="6">
        <f>ABS(L67-G67)</f>
        <v>0.10776260800681703</v>
      </c>
      <c r="R67" s="3">
        <f>RANK(Q67,Q$2:Q$2158, 1)</f>
        <v>36</v>
      </c>
      <c r="S67" s="1">
        <f>0.4*H67+0.3*J67+0.15*P67+0.15*R67</f>
        <v>56.1</v>
      </c>
    </row>
    <row r="68" spans="1:19" x14ac:dyDescent="0.45">
      <c r="A68" s="3" t="str">
        <f>B68&amp;"_"&amp;D68&amp;"_"&amp;E68&amp;"_"&amp;F68&amp;"_"&amp;I68</f>
        <v>rf_3_FPDS_RANDOM_FALSE_5</v>
      </c>
      <c r="B68" s="3" t="s">
        <v>10</v>
      </c>
      <c r="C68" s="3" t="s">
        <v>19</v>
      </c>
      <c r="D68" s="3" t="s">
        <v>16</v>
      </c>
      <c r="E68" s="3" t="s">
        <v>24</v>
      </c>
      <c r="F68" s="3" t="b">
        <v>0</v>
      </c>
      <c r="G68" s="4">
        <v>0.80462049511339595</v>
      </c>
      <c r="H68" s="3">
        <f>RANK(G68,G$2:G$158, 1)</f>
        <v>67</v>
      </c>
      <c r="I68" s="3">
        <v>5</v>
      </c>
      <c r="J68" s="3">
        <f>RANK(I68,I$2:I$158, 1)</f>
        <v>32</v>
      </c>
      <c r="K68" s="4">
        <v>0.577850216552388</v>
      </c>
      <c r="L68" s="4">
        <v>0.95814643992693105</v>
      </c>
      <c r="M68" s="6">
        <f>G68/K68</f>
        <v>1.3924378187724515</v>
      </c>
      <c r="N68" s="6">
        <f>G68/L68</f>
        <v>0.83976776574440637</v>
      </c>
      <c r="O68" s="6">
        <f>ABS(G68-K68)</f>
        <v>0.22677027856100795</v>
      </c>
      <c r="P68" s="3">
        <f>RANK(O68,O$2:O$159, 1)</f>
        <v>100</v>
      </c>
      <c r="Q68" s="6">
        <f>ABS(L68-G68)</f>
        <v>0.1535259448135351</v>
      </c>
      <c r="R68" s="3">
        <f>RANK(Q68,Q$2:Q$2158, 1)</f>
        <v>67</v>
      </c>
      <c r="S68" s="1">
        <f>0.5*H68+0.3*J68+0.1*P68+0.1*R68</f>
        <v>59.800000000000004</v>
      </c>
    </row>
    <row r="69" spans="1:19" x14ac:dyDescent="0.45">
      <c r="A69" s="3" t="str">
        <f>B69&amp;"_"&amp;D69&amp;"_"&amp;E69&amp;"_"&amp;F69&amp;"_"&amp;I69</f>
        <v>pls_0_FPDS_RANDOM_TRUE_598</v>
      </c>
      <c r="B69" s="3" t="s">
        <v>9</v>
      </c>
      <c r="C69" s="3" t="s">
        <v>21</v>
      </c>
      <c r="D69" s="3" t="s">
        <v>16</v>
      </c>
      <c r="E69" s="3" t="s">
        <v>24</v>
      </c>
      <c r="F69" s="3" t="b">
        <v>1</v>
      </c>
      <c r="G69" s="4">
        <v>0.80495611410415202</v>
      </c>
      <c r="H69" s="3">
        <f>RANK(G69,G$2:G$158, 1)</f>
        <v>68</v>
      </c>
      <c r="I69" s="3">
        <v>598</v>
      </c>
      <c r="J69" s="3">
        <f>RANK(I69,I$2:I$158, 1)</f>
        <v>140</v>
      </c>
      <c r="K69" s="4">
        <v>0.64545430074962695</v>
      </c>
      <c r="L69" s="4">
        <v>1.06384046189989</v>
      </c>
      <c r="M69" s="6">
        <f>G69/K69</f>
        <v>1.2471155791653732</v>
      </c>
      <c r="N69" s="6">
        <f>G69/L69</f>
        <v>0.75665115487955592</v>
      </c>
      <c r="O69" s="6">
        <f>ABS(G69-K69)</f>
        <v>0.15950181335452507</v>
      </c>
      <c r="P69" s="3">
        <f>RANK(O69,O$2:O$159, 1)</f>
        <v>74</v>
      </c>
      <c r="Q69" s="6">
        <f>ABS(L69-G69)</f>
        <v>0.25888434779573799</v>
      </c>
      <c r="R69" s="3">
        <f>RANK(Q69,Q$2:Q$2158, 1)</f>
        <v>136</v>
      </c>
      <c r="S69" s="1">
        <f>0.5*H69+0.3*J69+0.1*P69+0.1*R69</f>
        <v>97</v>
      </c>
    </row>
    <row r="70" spans="1:19" x14ac:dyDescent="0.45">
      <c r="A70" s="3" t="str">
        <f>B70&amp;"_"&amp;D70&amp;"_"&amp;E70&amp;"_"&amp;F70&amp;"_"&amp;I70</f>
        <v>lg_3_FPDS_PICKING_FALSE_6</v>
      </c>
      <c r="B70" s="3" t="s">
        <v>11</v>
      </c>
      <c r="C70" s="3" t="s">
        <v>22</v>
      </c>
      <c r="D70" s="3" t="s">
        <v>16</v>
      </c>
      <c r="E70" s="3" t="s">
        <v>23</v>
      </c>
      <c r="F70" s="3" t="b">
        <v>0</v>
      </c>
      <c r="G70" s="4">
        <v>0.80591313595748004</v>
      </c>
      <c r="H70" s="3">
        <f>RANK(G70,G$2:G$158, 1)</f>
        <v>69</v>
      </c>
      <c r="I70" s="3">
        <v>6</v>
      </c>
      <c r="J70" s="3">
        <f>RANK(I70,I$2:I$158, 1)</f>
        <v>36</v>
      </c>
      <c r="K70" s="4">
        <v>0.40555545609041799</v>
      </c>
      <c r="L70" s="4">
        <v>0.65698716613875396</v>
      </c>
      <c r="M70" s="6">
        <f>G70/K70</f>
        <v>1.9871835623333418</v>
      </c>
      <c r="N70" s="6">
        <f>G70/L70</f>
        <v>1.2266801811274246</v>
      </c>
      <c r="O70" s="6">
        <f>ABS(G70-K70)</f>
        <v>0.40035767986706206</v>
      </c>
      <c r="P70" s="3">
        <f>RANK(O70,O$2:O$159, 1)</f>
        <v>130</v>
      </c>
      <c r="Q70" s="6">
        <f>ABS(L70-G70)</f>
        <v>0.14892596981872608</v>
      </c>
      <c r="R70" s="3">
        <f>RANK(Q70,Q$2:Q$2158, 1)</f>
        <v>62</v>
      </c>
      <c r="S70" s="1">
        <f>0.4*H70+0.3*J70+0.15*P70+0.15*R70</f>
        <v>67.2</v>
      </c>
    </row>
    <row r="71" spans="1:19" x14ac:dyDescent="0.45">
      <c r="A71" s="3" t="str">
        <f>B71&amp;"_"&amp;D71&amp;"_"&amp;E71&amp;"_"&amp;F71&amp;"_"&amp;I71</f>
        <v>lg_3_DS_PICKING_TRUE_4</v>
      </c>
      <c r="B71" s="3" t="s">
        <v>11</v>
      </c>
      <c r="C71" s="3" t="s">
        <v>22</v>
      </c>
      <c r="D71" s="3" t="s">
        <v>17</v>
      </c>
      <c r="E71" s="3" t="s">
        <v>23</v>
      </c>
      <c r="F71" s="3" t="b">
        <v>1</v>
      </c>
      <c r="G71" s="4">
        <v>0.80657744400984099</v>
      </c>
      <c r="H71" s="3">
        <f>RANK(G71,G$2:G$158, 1)</f>
        <v>70</v>
      </c>
      <c r="I71" s="3">
        <v>4</v>
      </c>
      <c r="J71" s="3">
        <f>RANK(I71,I$2:I$158, 1)</f>
        <v>29</v>
      </c>
      <c r="K71" s="4">
        <v>0.60970426988833104</v>
      </c>
      <c r="L71" s="4">
        <v>0.72542467818746603</v>
      </c>
      <c r="M71" s="6">
        <f>G71/K71</f>
        <v>1.322899451167642</v>
      </c>
      <c r="N71" s="6">
        <f>G71/L71</f>
        <v>1.1118693204994652</v>
      </c>
      <c r="O71" s="6">
        <f>ABS(G71-K71)</f>
        <v>0.19687317412150995</v>
      </c>
      <c r="P71" s="3">
        <f>RANK(O71,O$2:O$159, 1)</f>
        <v>90</v>
      </c>
      <c r="Q71" s="6">
        <f>ABS(L71-G71)</f>
        <v>8.1152765822374962E-2</v>
      </c>
      <c r="R71" s="3">
        <f>RANK(Q71,Q$2:Q$2158, 1)</f>
        <v>19</v>
      </c>
      <c r="S71" s="1">
        <f>0.5*H71+0.3*J71+0.1*P71+0.1*R71</f>
        <v>54.6</v>
      </c>
    </row>
    <row r="72" spans="1:19" x14ac:dyDescent="0.45">
      <c r="A72" s="3" t="str">
        <f>B72&amp;"_"&amp;D72&amp;"_"&amp;E72&amp;"_"&amp;F72&amp;"_"&amp;I72</f>
        <v>lasso_0_DS_PICKING_TRUE_52</v>
      </c>
      <c r="B72" s="3" t="s">
        <v>0</v>
      </c>
      <c r="C72" s="3" t="s">
        <v>20</v>
      </c>
      <c r="D72" s="3" t="s">
        <v>17</v>
      </c>
      <c r="E72" s="3" t="s">
        <v>23</v>
      </c>
      <c r="F72" s="3" t="b">
        <v>1</v>
      </c>
      <c r="G72" s="4">
        <v>0.81123174179785096</v>
      </c>
      <c r="H72" s="3">
        <f>RANK(G72,G$2:G$158, 1)</f>
        <v>71</v>
      </c>
      <c r="I72" s="3">
        <v>52</v>
      </c>
      <c r="J72" s="3">
        <f>RANK(I72,I$2:I$158, 1)</f>
        <v>97</v>
      </c>
      <c r="K72" s="4">
        <v>0.82646485722497698</v>
      </c>
      <c r="L72" s="4">
        <v>0.78745906897391804</v>
      </c>
      <c r="M72" s="6">
        <f>G72/K72</f>
        <v>0.98156834462595988</v>
      </c>
      <c r="N72" s="6">
        <f>G72/L72</f>
        <v>1.03018909015158</v>
      </c>
      <c r="O72" s="6">
        <f>ABS(G72-K72)</f>
        <v>1.5233115427126021E-2</v>
      </c>
      <c r="P72" s="3">
        <f>RANK(O72,O$2:O$159, 1)</f>
        <v>8</v>
      </c>
      <c r="Q72" s="6">
        <f>ABS(L72-G72)</f>
        <v>2.3772672823932917E-2</v>
      </c>
      <c r="R72" s="3">
        <f>RANK(Q72,Q$2:Q$2158, 1)</f>
        <v>5</v>
      </c>
      <c r="S72" s="1">
        <f>0.5*H72+0.3*J72+0.1*P72+0.1*R72</f>
        <v>65.899999999999991</v>
      </c>
    </row>
    <row r="73" spans="1:19" x14ac:dyDescent="0.45">
      <c r="A73" s="3" t="str">
        <f>B73&amp;"_"&amp;D73&amp;"_"&amp;E73&amp;"_"&amp;F73&amp;"_"&amp;I73</f>
        <v>lasso_0_DS_RANDOM_TRUE_47</v>
      </c>
      <c r="B73" s="3" t="s">
        <v>0</v>
      </c>
      <c r="C73" s="3" t="s">
        <v>20</v>
      </c>
      <c r="D73" s="3" t="s">
        <v>17</v>
      </c>
      <c r="E73" s="3" t="s">
        <v>24</v>
      </c>
      <c r="F73" s="3" t="b">
        <v>1</v>
      </c>
      <c r="G73" s="4">
        <v>0.81617331123980796</v>
      </c>
      <c r="H73" s="3">
        <f>RANK(G73,G$2:G$158, 1)</f>
        <v>72</v>
      </c>
      <c r="I73" s="3">
        <v>47</v>
      </c>
      <c r="J73" s="3">
        <f>RANK(I73,I$2:I$158, 1)</f>
        <v>93</v>
      </c>
      <c r="K73" s="4">
        <v>0.78306888911209005</v>
      </c>
      <c r="L73" s="4">
        <v>0.97870709982502402</v>
      </c>
      <c r="M73" s="6">
        <f>G73/K73</f>
        <v>1.0422752360462877</v>
      </c>
      <c r="N73" s="6">
        <f>G73/L73</f>
        <v>0.83393010164708692</v>
      </c>
      <c r="O73" s="6">
        <f>ABS(G73-K73)</f>
        <v>3.3104422127717914E-2</v>
      </c>
      <c r="P73" s="3">
        <f>RANK(O73,O$2:O$159, 1)</f>
        <v>24</v>
      </c>
      <c r="Q73" s="6">
        <f>ABS(L73-G73)</f>
        <v>0.16253378858521605</v>
      </c>
      <c r="R73" s="3">
        <f>RANK(Q73,Q$2:Q$2158, 1)</f>
        <v>75</v>
      </c>
      <c r="S73" s="1">
        <f>0.5*H73+0.3*J73+0.1*P73+0.1*R73</f>
        <v>73.8</v>
      </c>
    </row>
    <row r="74" spans="1:19" x14ac:dyDescent="0.45">
      <c r="A74" s="3" t="str">
        <f>B74&amp;"_"&amp;D74&amp;"_"&amp;E74&amp;"_"&amp;F74&amp;"_"&amp;I74</f>
        <v>lg_2_DS_PICKING_TRUE_12</v>
      </c>
      <c r="B74" s="3" t="s">
        <v>7</v>
      </c>
      <c r="C74" s="3" t="s">
        <v>22</v>
      </c>
      <c r="D74" s="3" t="s">
        <v>17</v>
      </c>
      <c r="E74" s="3" t="s">
        <v>23</v>
      </c>
      <c r="F74" s="3" t="b">
        <v>1</v>
      </c>
      <c r="G74" s="4">
        <v>0.82066224234079499</v>
      </c>
      <c r="H74" s="3">
        <f>RANK(G74,G$2:G$158, 1)</f>
        <v>73</v>
      </c>
      <c r="I74" s="3">
        <v>12</v>
      </c>
      <c r="J74" s="3">
        <f>RANK(I74,I$2:I$158, 1)</f>
        <v>59</v>
      </c>
      <c r="K74" s="4">
        <v>0.140923037114521</v>
      </c>
      <c r="L74" s="4">
        <v>0.58506130599974904</v>
      </c>
      <c r="M74" s="6">
        <f>G74/K74</f>
        <v>5.8234782555380527</v>
      </c>
      <c r="N74" s="6">
        <f>G74/L74</f>
        <v>1.4026944423173784</v>
      </c>
      <c r="O74" s="6">
        <f>ABS(G74-K74)</f>
        <v>0.67973920522627396</v>
      </c>
      <c r="P74" s="3">
        <f>RANK(O74,O$2:O$159, 1)</f>
        <v>155</v>
      </c>
      <c r="Q74" s="6">
        <f>ABS(L74-G74)</f>
        <v>0.23560093634104595</v>
      </c>
      <c r="R74" s="3">
        <f>RANK(Q74,Q$2:Q$2158, 1)</f>
        <v>124</v>
      </c>
      <c r="S74" s="1">
        <f>0.4*H74+0.3*J74+0.15*P74+0.15*R74</f>
        <v>88.75</v>
      </c>
    </row>
    <row r="75" spans="1:19" x14ac:dyDescent="0.45">
      <c r="A75" s="3" t="str">
        <f>B75&amp;"_"&amp;D75&amp;"_"&amp;E75&amp;"_"&amp;F75&amp;"_"&amp;I75</f>
        <v>lg_1_FPDS_PICKING_TRUE_33</v>
      </c>
      <c r="B75" s="3" t="s">
        <v>5</v>
      </c>
      <c r="C75" s="3" t="s">
        <v>22</v>
      </c>
      <c r="D75" s="3" t="s">
        <v>16</v>
      </c>
      <c r="E75" s="3" t="s">
        <v>23</v>
      </c>
      <c r="F75" s="3" t="b">
        <v>1</v>
      </c>
      <c r="G75" s="4">
        <v>0.82852914470750505</v>
      </c>
      <c r="H75" s="3">
        <f>RANK(G75,G$2:G$158, 1)</f>
        <v>74</v>
      </c>
      <c r="I75" s="3">
        <v>33</v>
      </c>
      <c r="J75" s="3">
        <f>RANK(I75,I$2:I$158, 1)</f>
        <v>85</v>
      </c>
      <c r="K75" s="4">
        <v>0.143103038602097</v>
      </c>
      <c r="L75" s="4">
        <v>0.542495509688394</v>
      </c>
      <c r="M75" s="6">
        <f>G75/K75</f>
        <v>5.7897383088507244</v>
      </c>
      <c r="N75" s="6">
        <f>G75/L75</f>
        <v>1.5272553042575541</v>
      </c>
      <c r="O75" s="6">
        <f>ABS(G75-K75)</f>
        <v>0.68542610610540811</v>
      </c>
      <c r="P75" s="3">
        <f>RANK(O75,O$2:O$159, 1)</f>
        <v>156</v>
      </c>
      <c r="Q75" s="6">
        <f>ABS(L75-G75)</f>
        <v>0.28603363501911105</v>
      </c>
      <c r="R75" s="3">
        <f>RANK(Q75,Q$2:Q$2158, 1)</f>
        <v>144</v>
      </c>
      <c r="S75" s="1">
        <f>0.4*H75+0.3*J75+0.15*P75+0.15*R75</f>
        <v>100.1</v>
      </c>
    </row>
    <row r="76" spans="1:19" x14ac:dyDescent="0.45">
      <c r="A76" s="3" t="str">
        <f>B76&amp;"_"&amp;D76&amp;"_"&amp;E76&amp;"_"&amp;F76&amp;"_"&amp;I76</f>
        <v>lg_3_DS_RANDOM_FALSE_5</v>
      </c>
      <c r="B76" s="3" t="s">
        <v>11</v>
      </c>
      <c r="C76" s="3" t="s">
        <v>22</v>
      </c>
      <c r="D76" s="3" t="s">
        <v>17</v>
      </c>
      <c r="E76" s="3" t="s">
        <v>24</v>
      </c>
      <c r="F76" s="3" t="b">
        <v>0</v>
      </c>
      <c r="G76" s="4">
        <v>0.83094069739986198</v>
      </c>
      <c r="H76" s="3">
        <f>RANK(G76,G$2:G$158, 1)</f>
        <v>75</v>
      </c>
      <c r="I76" s="3">
        <v>5</v>
      </c>
      <c r="J76" s="3">
        <f>RANK(I76,I$2:I$158, 1)</f>
        <v>32</v>
      </c>
      <c r="K76" s="4">
        <v>0.56087560699861405</v>
      </c>
      <c r="L76" s="4">
        <v>0.98007638709350697</v>
      </c>
      <c r="M76" s="6">
        <f>G76/K76</f>
        <v>1.4815062146247255</v>
      </c>
      <c r="N76" s="6">
        <f>G76/L76</f>
        <v>0.84783258564577957</v>
      </c>
      <c r="O76" s="6">
        <f>ABS(G76-K76)</f>
        <v>0.27006509040124793</v>
      </c>
      <c r="P76" s="3">
        <f>RANK(O76,O$2:O$159, 1)</f>
        <v>114</v>
      </c>
      <c r="Q76" s="6">
        <f>ABS(L76-G76)</f>
        <v>0.14913568969364499</v>
      </c>
      <c r="R76" s="3">
        <f>RANK(Q76,Q$2:Q$2158, 1)</f>
        <v>64</v>
      </c>
      <c r="S76" s="1">
        <f>0.5*H76+0.3*J76+0.1*P76+0.1*R76</f>
        <v>64.900000000000006</v>
      </c>
    </row>
    <row r="77" spans="1:19" x14ac:dyDescent="0.45">
      <c r="A77" s="3" t="str">
        <f>B77&amp;"_"&amp;D77&amp;"_"&amp;E77&amp;"_"&amp;F77&amp;"_"&amp;I77</f>
        <v>pls_2_FPDS_RANDOM_TRUE_45</v>
      </c>
      <c r="B77" s="3" t="s">
        <v>4</v>
      </c>
      <c r="C77" s="3" t="s">
        <v>21</v>
      </c>
      <c r="D77" s="3" t="s">
        <v>16</v>
      </c>
      <c r="E77" s="3" t="s">
        <v>24</v>
      </c>
      <c r="F77" s="3" t="b">
        <v>1</v>
      </c>
      <c r="G77" s="4">
        <v>0.83522885163864802</v>
      </c>
      <c r="H77" s="3">
        <f>RANK(G77,G$2:G$158, 1)</f>
        <v>76</v>
      </c>
      <c r="I77" s="3">
        <v>45</v>
      </c>
      <c r="J77" s="3">
        <f>RANK(I77,I$2:I$158, 1)</f>
        <v>92</v>
      </c>
      <c r="K77" s="4">
        <v>0.79155224555836701</v>
      </c>
      <c r="L77" s="4">
        <v>0.87431907611079795</v>
      </c>
      <c r="M77" s="6">
        <f>G77/K77</f>
        <v>1.0551784248296474</v>
      </c>
      <c r="N77" s="6">
        <f>G77/L77</f>
        <v>0.9552906649983739</v>
      </c>
      <c r="O77" s="6">
        <f>ABS(G77-K77)</f>
        <v>4.3676606080281011E-2</v>
      </c>
      <c r="P77" s="3">
        <f>RANK(O77,O$2:O$159, 1)</f>
        <v>28</v>
      </c>
      <c r="Q77" s="6">
        <f>ABS(L77-G77)</f>
        <v>3.9090224472149937E-2</v>
      </c>
      <c r="R77" s="3">
        <f>RANK(Q77,Q$2:Q$2158, 1)</f>
        <v>10</v>
      </c>
      <c r="S77" s="1">
        <f>0.5*H77+0.3*J77+0.1*P77+0.1*R77</f>
        <v>69.399999999999991</v>
      </c>
    </row>
    <row r="78" spans="1:19" x14ac:dyDescent="0.45">
      <c r="A78" s="3" t="str">
        <f>B78&amp;"_"&amp;D78&amp;"_"&amp;E78&amp;"_"&amp;F78&amp;"_"&amp;I78</f>
        <v>lg_3_DS_RANDOM_TRUE_3</v>
      </c>
      <c r="B78" s="3" t="s">
        <v>11</v>
      </c>
      <c r="C78" s="3" t="s">
        <v>22</v>
      </c>
      <c r="D78" s="3" t="s">
        <v>17</v>
      </c>
      <c r="E78" s="3" t="s">
        <v>24</v>
      </c>
      <c r="F78" s="3" t="b">
        <v>1</v>
      </c>
      <c r="G78" s="4">
        <v>0.83714868335304204</v>
      </c>
      <c r="H78" s="3">
        <f>RANK(G78,G$2:G$158, 1)</f>
        <v>77</v>
      </c>
      <c r="I78" s="3">
        <v>3</v>
      </c>
      <c r="J78" s="3">
        <f>RANK(I78,I$2:I$158, 1)</f>
        <v>21</v>
      </c>
      <c r="K78" s="4">
        <v>0.81630754028303398</v>
      </c>
      <c r="L78" s="4">
        <v>1.03747098850467</v>
      </c>
      <c r="M78" s="6">
        <f>G78/K78</f>
        <v>1.0255309941921913</v>
      </c>
      <c r="N78" s="6">
        <f>G78/L78</f>
        <v>0.80691286082094982</v>
      </c>
      <c r="O78" s="6">
        <f>ABS(G78-K78)</f>
        <v>2.0841143070008061E-2</v>
      </c>
      <c r="P78" s="3">
        <f>RANK(O78,O$2:O$159, 1)</f>
        <v>13</v>
      </c>
      <c r="Q78" s="6">
        <f>ABS(L78-G78)</f>
        <v>0.20032230515162797</v>
      </c>
      <c r="R78" s="3">
        <f>RANK(Q78,Q$2:Q$2158, 1)</f>
        <v>97</v>
      </c>
      <c r="S78" s="1">
        <f>0.4*H78+0.3*J78+0.15*P78+0.15*R78</f>
        <v>53.6</v>
      </c>
    </row>
    <row r="79" spans="1:19" x14ac:dyDescent="0.45">
      <c r="A79" s="3" t="str">
        <f>B79&amp;"_"&amp;D79&amp;"_"&amp;E79&amp;"_"&amp;F79&amp;"_"&amp;I79</f>
        <v>pls_0_FPDS_PICKING_TRUE_598</v>
      </c>
      <c r="B79" s="3" t="s">
        <v>9</v>
      </c>
      <c r="C79" s="3" t="s">
        <v>21</v>
      </c>
      <c r="D79" s="3" t="s">
        <v>16</v>
      </c>
      <c r="E79" s="3" t="s">
        <v>23</v>
      </c>
      <c r="F79" s="3" t="b">
        <v>1</v>
      </c>
      <c r="G79" s="4">
        <v>0.84145633430620503</v>
      </c>
      <c r="H79" s="3">
        <f>RANK(G79,G$2:G$158, 1)</f>
        <v>78</v>
      </c>
      <c r="I79" s="3">
        <v>598</v>
      </c>
      <c r="J79" s="3">
        <f>RANK(I79,I$2:I$158, 1)</f>
        <v>140</v>
      </c>
      <c r="K79" s="4">
        <v>0.47603001043232002</v>
      </c>
      <c r="L79" s="4">
        <v>0.65015262316928601</v>
      </c>
      <c r="M79" s="6">
        <f>G79/K79</f>
        <v>1.7676539627029246</v>
      </c>
      <c r="N79" s="6">
        <f>G79/L79</f>
        <v>1.2942443117500235</v>
      </c>
      <c r="O79" s="6">
        <f>ABS(G79-K79)</f>
        <v>0.36542632387388502</v>
      </c>
      <c r="P79" s="3">
        <f>RANK(O79,O$2:O$159, 1)</f>
        <v>123</v>
      </c>
      <c r="Q79" s="6">
        <f>ABS(L79-G79)</f>
        <v>0.19130371113691902</v>
      </c>
      <c r="R79" s="3">
        <f>RANK(Q79,Q$2:Q$2158, 1)</f>
        <v>89</v>
      </c>
      <c r="S79" s="1">
        <f>0.5*H79+0.3*J79+0.1*P79+0.1*R79</f>
        <v>102.2</v>
      </c>
    </row>
    <row r="80" spans="1:19" x14ac:dyDescent="0.45">
      <c r="A80" s="3" t="str">
        <f>B80&amp;"_"&amp;D80&amp;"_"&amp;E80&amp;"_"&amp;F80&amp;"_"&amp;I80</f>
        <v>lg_4_FPDS_RANDOM_FALSE_2</v>
      </c>
      <c r="B80" s="3" t="s">
        <v>12</v>
      </c>
      <c r="C80" s="3" t="s">
        <v>22</v>
      </c>
      <c r="D80" s="3" t="s">
        <v>16</v>
      </c>
      <c r="E80" s="3" t="s">
        <v>24</v>
      </c>
      <c r="F80" s="3" t="b">
        <v>0</v>
      </c>
      <c r="G80" s="4">
        <v>0.84222369616280102</v>
      </c>
      <c r="H80" s="3">
        <f>RANK(G80,G$2:G$158, 1)</f>
        <v>79</v>
      </c>
      <c r="I80" s="3">
        <v>2</v>
      </c>
      <c r="J80" s="3">
        <f>RANK(I80,I$2:I$158, 1)</f>
        <v>9</v>
      </c>
      <c r="K80" s="4">
        <v>0.82208185730776295</v>
      </c>
      <c r="L80" s="4">
        <v>1.0111400417349099</v>
      </c>
      <c r="M80" s="6">
        <f>G80/K80</f>
        <v>1.0245010137080517</v>
      </c>
      <c r="N80" s="6">
        <f>G80/L80</f>
        <v>0.83294465791080441</v>
      </c>
      <c r="O80" s="6">
        <f>ABS(G80-K80)</f>
        <v>2.0141838855038063E-2</v>
      </c>
      <c r="P80" s="3">
        <f>RANK(O80,O$2:O$159, 1)</f>
        <v>12</v>
      </c>
      <c r="Q80" s="6">
        <f>ABS(L80-G80)</f>
        <v>0.16891634557210888</v>
      </c>
      <c r="R80" s="3">
        <f>RANK(Q80,Q$2:Q$2158, 1)</f>
        <v>81</v>
      </c>
      <c r="S80" s="1">
        <f>0.4*H80+0.3*J80+0.15*P80+0.15*R80</f>
        <v>48.25</v>
      </c>
    </row>
    <row r="81" spans="1:19" x14ac:dyDescent="0.45">
      <c r="A81" s="3" t="str">
        <f>B81&amp;"_"&amp;D81&amp;"_"&amp;E81&amp;"_"&amp;F81&amp;"_"&amp;I81</f>
        <v>rf_3_DS_PICKING_TRUE_3</v>
      </c>
      <c r="B81" s="3" t="s">
        <v>10</v>
      </c>
      <c r="C81" s="3" t="s">
        <v>19</v>
      </c>
      <c r="D81" s="3" t="s">
        <v>17</v>
      </c>
      <c r="E81" s="3" t="s">
        <v>23</v>
      </c>
      <c r="F81" s="3" t="b">
        <v>1</v>
      </c>
      <c r="G81" s="4">
        <v>0.84357696189501197</v>
      </c>
      <c r="H81" s="3">
        <f>RANK(G81,G$2:G$158, 1)</f>
        <v>80</v>
      </c>
      <c r="I81" s="3">
        <v>3</v>
      </c>
      <c r="J81" s="3">
        <f>RANK(I81,I$2:I$158, 1)</f>
        <v>21</v>
      </c>
      <c r="K81" s="4">
        <v>0.66944200255602004</v>
      </c>
      <c r="L81" s="4">
        <v>0.771603600778345</v>
      </c>
      <c r="M81" s="6">
        <f>G81/K81</f>
        <v>1.2601195602817288</v>
      </c>
      <c r="N81" s="6">
        <f>G81/L81</f>
        <v>1.0932776376938427</v>
      </c>
      <c r="O81" s="6">
        <f>ABS(G81-K81)</f>
        <v>0.17413495933899192</v>
      </c>
      <c r="P81" s="3">
        <f>RANK(O81,O$2:O$159, 1)</f>
        <v>79</v>
      </c>
      <c r="Q81" s="6">
        <f>ABS(L81-G81)</f>
        <v>7.1973361116666967E-2</v>
      </c>
      <c r="R81" s="3">
        <f>RANK(Q81,Q$2:Q$2158, 1)</f>
        <v>16</v>
      </c>
      <c r="S81" s="1">
        <f>0.4*H81+0.3*J81+0.15*P81+0.15*R81</f>
        <v>52.55</v>
      </c>
    </row>
    <row r="82" spans="1:19" x14ac:dyDescent="0.45">
      <c r="A82" s="3" t="str">
        <f>B82&amp;"_"&amp;D82&amp;"_"&amp;E82&amp;"_"&amp;F82&amp;"_"&amp;I82</f>
        <v>rf_4_DS_PICKING_FALSE_2</v>
      </c>
      <c r="B82" s="3" t="s">
        <v>13</v>
      </c>
      <c r="C82" s="3" t="s">
        <v>19</v>
      </c>
      <c r="D82" s="3" t="s">
        <v>17</v>
      </c>
      <c r="E82" s="3" t="s">
        <v>23</v>
      </c>
      <c r="F82" s="3" t="b">
        <v>0</v>
      </c>
      <c r="G82" s="4">
        <v>0.84427854694664295</v>
      </c>
      <c r="H82" s="3">
        <f>RANK(G82,G$2:G$158, 1)</f>
        <v>81</v>
      </c>
      <c r="I82" s="3">
        <v>2</v>
      </c>
      <c r="J82" s="3">
        <f>RANK(I82,I$2:I$158, 1)</f>
        <v>9</v>
      </c>
      <c r="K82" s="4">
        <v>0.64998349558399904</v>
      </c>
      <c r="L82" s="4">
        <v>0.775581033906527</v>
      </c>
      <c r="M82" s="6">
        <f>G82/K82</f>
        <v>1.2989230537124226</v>
      </c>
      <c r="N82" s="6">
        <f>G82/L82</f>
        <v>1.0885755453483605</v>
      </c>
      <c r="O82" s="6">
        <f>ABS(G82-K82)</f>
        <v>0.19429505136264391</v>
      </c>
      <c r="P82" s="3">
        <f>RANK(O82,O$2:O$159, 1)</f>
        <v>88</v>
      </c>
      <c r="Q82" s="6">
        <f>ABS(L82-G82)</f>
        <v>6.8697513040115954E-2</v>
      </c>
      <c r="R82" s="3">
        <f>RANK(Q82,Q$2:Q$2158, 1)</f>
        <v>14</v>
      </c>
      <c r="S82" s="1">
        <f>0.4*H82+0.3*J82+0.15*P82+0.15*R82</f>
        <v>50.4</v>
      </c>
    </row>
    <row r="83" spans="1:19" x14ac:dyDescent="0.45">
      <c r="A83" s="3" t="str">
        <f>B83&amp;"_"&amp;D83&amp;"_"&amp;E83&amp;"_"&amp;F83&amp;"_"&amp;I83</f>
        <v>pls_1_FPDS_PICKING_FALSE_68</v>
      </c>
      <c r="B83" s="3" t="s">
        <v>8</v>
      </c>
      <c r="C83" s="3" t="s">
        <v>21</v>
      </c>
      <c r="D83" s="3" t="s">
        <v>16</v>
      </c>
      <c r="E83" s="3" t="s">
        <v>23</v>
      </c>
      <c r="F83" s="3" t="b">
        <v>0</v>
      </c>
      <c r="G83" s="4">
        <v>0.84566922737175898</v>
      </c>
      <c r="H83" s="3">
        <f>RANK(G83,G$2:G$158, 1)</f>
        <v>82</v>
      </c>
      <c r="I83" s="3">
        <v>68</v>
      </c>
      <c r="J83" s="3">
        <f>RANK(I83,I$2:I$158, 1)</f>
        <v>107</v>
      </c>
      <c r="K83" s="4">
        <v>0.86925881890898404</v>
      </c>
      <c r="L83" s="4">
        <v>0.682653598613153</v>
      </c>
      <c r="M83" s="6">
        <f>G83/K83</f>
        <v>0.97286240757748932</v>
      </c>
      <c r="N83" s="6">
        <f>G83/L83</f>
        <v>1.2387969961482381</v>
      </c>
      <c r="O83" s="6">
        <f>ABS(G83-K83)</f>
        <v>2.3589591537225063E-2</v>
      </c>
      <c r="P83" s="3">
        <f>RANK(O83,O$2:O$159, 1)</f>
        <v>16</v>
      </c>
      <c r="Q83" s="6">
        <f>ABS(L83-G83)</f>
        <v>0.16301562875860598</v>
      </c>
      <c r="R83" s="3">
        <f>RANK(Q83,Q$2:Q$2158, 1)</f>
        <v>77</v>
      </c>
      <c r="S83" s="1">
        <f>0.5*H83+0.3*J83+0.1*P83+0.1*R83</f>
        <v>82.399999999999991</v>
      </c>
    </row>
    <row r="84" spans="1:19" x14ac:dyDescent="0.45">
      <c r="A84" s="3" t="str">
        <f>B84&amp;"_"&amp;D84&amp;"_"&amp;E84&amp;"_"&amp;F84&amp;"_"&amp;I84</f>
        <v>pls_2_DS_PICKING_TRUE_27</v>
      </c>
      <c r="B84" s="3" t="s">
        <v>4</v>
      </c>
      <c r="C84" s="3" t="s">
        <v>21</v>
      </c>
      <c r="D84" s="3" t="s">
        <v>17</v>
      </c>
      <c r="E84" s="3" t="s">
        <v>23</v>
      </c>
      <c r="F84" s="3" t="b">
        <v>1</v>
      </c>
      <c r="G84" s="4">
        <v>0.84598558909063404</v>
      </c>
      <c r="H84" s="3">
        <f>RANK(G84,G$2:G$158, 1)</f>
        <v>83</v>
      </c>
      <c r="I84" s="3">
        <v>27</v>
      </c>
      <c r="J84" s="3">
        <f>RANK(I84,I$2:I$158, 1)</f>
        <v>81</v>
      </c>
      <c r="K84" s="4">
        <v>0.86161290438736604</v>
      </c>
      <c r="L84" s="4">
        <v>0.73099008045618197</v>
      </c>
      <c r="M84" s="6">
        <f>G84/K84</f>
        <v>0.9818627190735455</v>
      </c>
      <c r="N84" s="6">
        <f>G84/L84</f>
        <v>1.1573147320449109</v>
      </c>
      <c r="O84" s="6">
        <f>ABS(G84-K84)</f>
        <v>1.5627315296732003E-2</v>
      </c>
      <c r="P84" s="3">
        <f>RANK(O84,O$2:O$159, 1)</f>
        <v>9</v>
      </c>
      <c r="Q84" s="6">
        <f>ABS(L84-G84)</f>
        <v>0.11499550863445207</v>
      </c>
      <c r="R84" s="3">
        <f>RANK(Q84,Q$2:Q$2158, 1)</f>
        <v>38</v>
      </c>
      <c r="S84" s="1">
        <f>0.4*H84+0.3*J84+0.15*P84+0.15*R84</f>
        <v>64.55</v>
      </c>
    </row>
    <row r="85" spans="1:19" x14ac:dyDescent="0.45">
      <c r="A85" s="3" t="str">
        <f>B85&amp;"_"&amp;D85&amp;"_"&amp;E85&amp;"_"&amp;F85&amp;"_"&amp;I85</f>
        <v>pls_2_FPDS_PICKING_FALSE_22</v>
      </c>
      <c r="B85" s="3" t="s">
        <v>4</v>
      </c>
      <c r="C85" s="3" t="s">
        <v>21</v>
      </c>
      <c r="D85" s="3" t="s">
        <v>16</v>
      </c>
      <c r="E85" s="3" t="s">
        <v>23</v>
      </c>
      <c r="F85" s="3" t="b">
        <v>0</v>
      </c>
      <c r="G85" s="4">
        <v>0.84643348704621202</v>
      </c>
      <c r="H85" s="3">
        <f>RANK(G85,G$2:G$158, 1)</f>
        <v>84</v>
      </c>
      <c r="I85" s="3">
        <v>22</v>
      </c>
      <c r="J85" s="3">
        <f>RANK(I85,I$2:I$158, 1)</f>
        <v>75</v>
      </c>
      <c r="K85" s="4">
        <v>0.93821886379849395</v>
      </c>
      <c r="L85" s="4">
        <v>0.66265211514586597</v>
      </c>
      <c r="M85" s="6">
        <f>G85/K85</f>
        <v>0.90217061253631414</v>
      </c>
      <c r="N85" s="6">
        <f>G85/L85</f>
        <v>1.2773421644627079</v>
      </c>
      <c r="O85" s="6">
        <f>ABS(G85-K85)</f>
        <v>9.1785376752281933E-2</v>
      </c>
      <c r="P85" s="3">
        <f>RANK(O85,O$2:O$159, 1)</f>
        <v>47</v>
      </c>
      <c r="Q85" s="6">
        <f>ABS(L85-G85)</f>
        <v>0.18378137190034605</v>
      </c>
      <c r="R85" s="3">
        <f>RANK(Q85,Q$2:Q$2158, 1)</f>
        <v>86</v>
      </c>
      <c r="S85" s="1">
        <f>0.5*H85+0.3*J85+0.1*P85+0.1*R85</f>
        <v>77.8</v>
      </c>
    </row>
    <row r="86" spans="1:19" x14ac:dyDescent="0.45">
      <c r="A86" s="3" t="str">
        <f>B86&amp;"_"&amp;D86&amp;"_"&amp;E86&amp;"_"&amp;F86&amp;"_"&amp;I86</f>
        <v>pls_3_DS_PICKING_FALSE_11</v>
      </c>
      <c r="B86" s="3" t="s">
        <v>14</v>
      </c>
      <c r="C86" s="3" t="s">
        <v>21</v>
      </c>
      <c r="D86" s="3" t="s">
        <v>17</v>
      </c>
      <c r="E86" s="3" t="s">
        <v>23</v>
      </c>
      <c r="F86" s="3" t="b">
        <v>0</v>
      </c>
      <c r="G86" s="4">
        <v>0.84708873888249603</v>
      </c>
      <c r="H86" s="3">
        <f>RANK(G86,G$2:G$158, 1)</f>
        <v>85</v>
      </c>
      <c r="I86" s="3">
        <v>11</v>
      </c>
      <c r="J86" s="3">
        <f>RANK(I86,I$2:I$158, 1)</f>
        <v>55</v>
      </c>
      <c r="K86" s="4">
        <v>0.89543335683858205</v>
      </c>
      <c r="L86" s="4">
        <v>0.70505686591126004</v>
      </c>
      <c r="M86" s="6">
        <f>G86/K86</f>
        <v>0.94600980900826437</v>
      </c>
      <c r="N86" s="6">
        <f>G86/L86</f>
        <v>1.201447400682589</v>
      </c>
      <c r="O86" s="6">
        <f>ABS(G86-K86)</f>
        <v>4.8344617956086022E-2</v>
      </c>
      <c r="P86" s="3">
        <f>RANK(O86,O$2:O$159, 1)</f>
        <v>31</v>
      </c>
      <c r="Q86" s="6">
        <f>ABS(L86-G86)</f>
        <v>0.14203187297123598</v>
      </c>
      <c r="R86" s="3">
        <f>RANK(Q86,Q$2:Q$2158, 1)</f>
        <v>55</v>
      </c>
      <c r="S86" s="1">
        <f>0.5*H86+0.3*J86+0.1*P86+0.1*R86</f>
        <v>67.599999999999994</v>
      </c>
    </row>
    <row r="87" spans="1:19" x14ac:dyDescent="0.45">
      <c r="A87" s="3" t="str">
        <f>B87&amp;"_"&amp;D87&amp;"_"&amp;E87&amp;"_"&amp;F87&amp;"_"&amp;I87</f>
        <v>pls_1_FPDS_RANDOM_TRUE_135</v>
      </c>
      <c r="B87" s="3" t="s">
        <v>8</v>
      </c>
      <c r="C87" s="3" t="s">
        <v>21</v>
      </c>
      <c r="D87" s="3" t="s">
        <v>16</v>
      </c>
      <c r="E87" s="3" t="s">
        <v>24</v>
      </c>
      <c r="F87" s="3" t="b">
        <v>1</v>
      </c>
      <c r="G87" s="4">
        <v>0.84719629467618096</v>
      </c>
      <c r="H87" s="3">
        <f>RANK(G87,G$2:G$158, 1)</f>
        <v>86</v>
      </c>
      <c r="I87" s="3">
        <v>135</v>
      </c>
      <c r="J87" s="3">
        <f>RANK(I87,I$2:I$158, 1)</f>
        <v>124</v>
      </c>
      <c r="K87" s="4">
        <v>0.75291387778176999</v>
      </c>
      <c r="L87" s="4">
        <v>0.81971542193783697</v>
      </c>
      <c r="M87" s="6">
        <f>G87/K87</f>
        <v>1.125223375045477</v>
      </c>
      <c r="N87" s="6">
        <f>G87/L87</f>
        <v>1.0335248941314026</v>
      </c>
      <c r="O87" s="6">
        <f>ABS(G87-K87)</f>
        <v>9.428241689441097E-2</v>
      </c>
      <c r="P87" s="3">
        <f>RANK(O87,O$2:O$159, 1)</f>
        <v>49</v>
      </c>
      <c r="Q87" s="6">
        <f>ABS(L87-G87)</f>
        <v>2.7480872738343987E-2</v>
      </c>
      <c r="R87" s="3">
        <f>RANK(Q87,Q$2:Q$2158, 1)</f>
        <v>7</v>
      </c>
      <c r="S87" s="1">
        <f>0.4*H87+0.3*J87+0.15*P87+0.15*R87</f>
        <v>79.999999999999986</v>
      </c>
    </row>
    <row r="88" spans="1:19" x14ac:dyDescent="0.45">
      <c r="A88" s="3" t="str">
        <f>B88&amp;"_"&amp;D88&amp;"_"&amp;E88&amp;"_"&amp;F88&amp;"_"&amp;I88</f>
        <v>pls_3_DS_RANDOM_FALSE_11</v>
      </c>
      <c r="B88" s="3" t="s">
        <v>14</v>
      </c>
      <c r="C88" s="3" t="s">
        <v>21</v>
      </c>
      <c r="D88" s="3" t="s">
        <v>17</v>
      </c>
      <c r="E88" s="3" t="s">
        <v>24</v>
      </c>
      <c r="F88" s="3" t="b">
        <v>0</v>
      </c>
      <c r="G88" s="4">
        <v>0.85417350458672003</v>
      </c>
      <c r="H88" s="3">
        <f>RANK(G88,G$2:G$158, 1)</f>
        <v>87</v>
      </c>
      <c r="I88" s="3">
        <v>11</v>
      </c>
      <c r="J88" s="3">
        <f>RANK(I88,I$2:I$158, 1)</f>
        <v>55</v>
      </c>
      <c r="K88" s="4">
        <v>0.859656990181351</v>
      </c>
      <c r="L88" s="4">
        <v>0.94252491840168695</v>
      </c>
      <c r="M88" s="6">
        <f>G88/K88</f>
        <v>0.99362130982791852</v>
      </c>
      <c r="N88" s="6">
        <f>G88/L88</f>
        <v>0.90626092521268153</v>
      </c>
      <c r="O88" s="6">
        <f>ABS(G88-K88)</f>
        <v>5.4834855946309657E-3</v>
      </c>
      <c r="P88" s="3">
        <f>RANK(O88,O$2:O$159, 1)</f>
        <v>5</v>
      </c>
      <c r="Q88" s="6">
        <f>ABS(L88-G88)</f>
        <v>8.8351413814966917E-2</v>
      </c>
      <c r="R88" s="3">
        <f>RANK(Q88,Q$2:Q$2158, 1)</f>
        <v>24</v>
      </c>
      <c r="S88" s="1">
        <f>0.4*H88+0.3*J88+0.15*P88+0.15*R88</f>
        <v>55.650000000000006</v>
      </c>
    </row>
    <row r="89" spans="1:19" x14ac:dyDescent="0.45">
      <c r="A89" s="3" t="str">
        <f>B89&amp;"_"&amp;D89&amp;"_"&amp;E89&amp;"_"&amp;F89&amp;"_"&amp;I89</f>
        <v>pls_1_DS_RANDOM_TRUE_73</v>
      </c>
      <c r="B89" s="3" t="s">
        <v>8</v>
      </c>
      <c r="C89" s="3" t="s">
        <v>21</v>
      </c>
      <c r="D89" s="3" t="s">
        <v>17</v>
      </c>
      <c r="E89" s="3" t="s">
        <v>24</v>
      </c>
      <c r="F89" s="3" t="b">
        <v>1</v>
      </c>
      <c r="G89" s="4">
        <v>0.85618104400016803</v>
      </c>
      <c r="H89" s="3">
        <f>RANK(G89,G$2:G$158, 1)</f>
        <v>88</v>
      </c>
      <c r="I89" s="3">
        <v>73</v>
      </c>
      <c r="J89" s="3">
        <f>RANK(I89,I$2:I$158, 1)</f>
        <v>109</v>
      </c>
      <c r="K89" s="4">
        <v>0.77171647476888805</v>
      </c>
      <c r="L89" s="4">
        <v>0.953267620175557</v>
      </c>
      <c r="M89" s="6">
        <f>G89/K89</f>
        <v>1.1094502605462391</v>
      </c>
      <c r="N89" s="6">
        <f>G89/L89</f>
        <v>0.89815391384267396</v>
      </c>
      <c r="O89" s="6">
        <f>ABS(G89-K89)</f>
        <v>8.4464569231279985E-2</v>
      </c>
      <c r="P89" s="3">
        <f>RANK(O89,O$2:O$159, 1)</f>
        <v>44</v>
      </c>
      <c r="Q89" s="6">
        <f>ABS(L89-G89)</f>
        <v>9.7086576175388961E-2</v>
      </c>
      <c r="R89" s="3">
        <f>RANK(Q89,Q$2:Q$2158, 1)</f>
        <v>30</v>
      </c>
      <c r="S89" s="1">
        <f>0.5*H89+0.3*J89+0.1*P89+0.1*R89</f>
        <v>84.1</v>
      </c>
    </row>
    <row r="90" spans="1:19" x14ac:dyDescent="0.45">
      <c r="A90" s="3" t="str">
        <f>B90&amp;"_"&amp;D90&amp;"_"&amp;E90&amp;"_"&amp;F90&amp;"_"&amp;I90</f>
        <v>rf_3_FPDS_RANDOM_TRUE_2</v>
      </c>
      <c r="B90" s="3" t="s">
        <v>10</v>
      </c>
      <c r="C90" s="3" t="s">
        <v>19</v>
      </c>
      <c r="D90" s="3" t="s">
        <v>16</v>
      </c>
      <c r="E90" s="3" t="s">
        <v>24</v>
      </c>
      <c r="F90" s="3" t="b">
        <v>1</v>
      </c>
      <c r="G90" s="4">
        <v>0.85647059059272901</v>
      </c>
      <c r="H90" s="3">
        <f>RANK(G90,G$2:G$158, 1)</f>
        <v>89</v>
      </c>
      <c r="I90" s="3">
        <v>2</v>
      </c>
      <c r="J90" s="3">
        <f>RANK(I90,I$2:I$158, 1)</f>
        <v>9</v>
      </c>
      <c r="K90" s="4">
        <v>0.75551268399437099</v>
      </c>
      <c r="L90" s="4">
        <v>1.01663505969027</v>
      </c>
      <c r="M90" s="6">
        <f>G90/K90</f>
        <v>1.1336283410420018</v>
      </c>
      <c r="N90" s="6">
        <f>G90/L90</f>
        <v>0.84245628008703832</v>
      </c>
      <c r="O90" s="6">
        <f>ABS(G90-K90)</f>
        <v>0.10095790659835802</v>
      </c>
      <c r="P90" s="3">
        <f>RANK(O90,O$2:O$159, 1)</f>
        <v>53</v>
      </c>
      <c r="Q90" s="6">
        <f>ABS(L90-G90)</f>
        <v>0.16016446909754101</v>
      </c>
      <c r="R90" s="3">
        <f>RANK(Q90,Q$2:Q$2158, 1)</f>
        <v>74</v>
      </c>
      <c r="S90" s="1">
        <f>0.5*H90+0.3*J90+0.1*P90+0.1*R90</f>
        <v>59.9</v>
      </c>
    </row>
    <row r="91" spans="1:19" x14ac:dyDescent="0.45">
      <c r="A91" s="3" t="str">
        <f>B91&amp;"_"&amp;D91&amp;"_"&amp;E91&amp;"_"&amp;F91&amp;"_"&amp;I91</f>
        <v>pls_3_FPDS_RANDOM_TRUE_15</v>
      </c>
      <c r="B91" s="3" t="s">
        <v>14</v>
      </c>
      <c r="C91" s="3" t="s">
        <v>21</v>
      </c>
      <c r="D91" s="3" t="s">
        <v>16</v>
      </c>
      <c r="E91" s="3" t="s">
        <v>24</v>
      </c>
      <c r="F91" s="3" t="b">
        <v>1</v>
      </c>
      <c r="G91" s="4">
        <v>0.86093547117922198</v>
      </c>
      <c r="H91" s="3">
        <f>RANK(G91,G$2:G$158, 1)</f>
        <v>90</v>
      </c>
      <c r="I91" s="3">
        <v>15</v>
      </c>
      <c r="J91" s="3">
        <f>RANK(I91,I$2:I$158, 1)</f>
        <v>62</v>
      </c>
      <c r="K91" s="4">
        <v>0.85728553883482606</v>
      </c>
      <c r="L91" s="4">
        <v>0.97582359477287595</v>
      </c>
      <c r="M91" s="6">
        <f>G91/K91</f>
        <v>1.0042575456823368</v>
      </c>
      <c r="N91" s="6">
        <f>G91/L91</f>
        <v>0.88226547891538298</v>
      </c>
      <c r="O91" s="6">
        <f>ABS(G91-K91)</f>
        <v>3.6499323443959231E-3</v>
      </c>
      <c r="P91" s="3">
        <f>RANK(O91,O$2:O$159, 1)</f>
        <v>3</v>
      </c>
      <c r="Q91" s="6">
        <f>ABS(L91-G91)</f>
        <v>0.11488812359365397</v>
      </c>
      <c r="R91" s="3">
        <f>RANK(Q91,Q$2:Q$2158, 1)</f>
        <v>37</v>
      </c>
      <c r="S91" s="1">
        <f>0.4*H91+0.3*J91+0.15*P91+0.15*R91</f>
        <v>60.599999999999994</v>
      </c>
    </row>
    <row r="92" spans="1:19" x14ac:dyDescent="0.45">
      <c r="A92" s="3" t="str">
        <f>B92&amp;"_"&amp;D92&amp;"_"&amp;E92&amp;"_"&amp;F92&amp;"_"&amp;I92</f>
        <v>pls_3_FPDS_PICKING_FALSE_7</v>
      </c>
      <c r="B92" s="3" t="s">
        <v>14</v>
      </c>
      <c r="C92" s="3" t="s">
        <v>21</v>
      </c>
      <c r="D92" s="3" t="s">
        <v>16</v>
      </c>
      <c r="E92" s="3" t="s">
        <v>23</v>
      </c>
      <c r="F92" s="3" t="b">
        <v>0</v>
      </c>
      <c r="G92" s="4">
        <v>0.86395857473695004</v>
      </c>
      <c r="H92" s="3">
        <f>RANK(G92,G$2:G$158, 1)</f>
        <v>91</v>
      </c>
      <c r="I92" s="3">
        <v>7</v>
      </c>
      <c r="J92" s="3">
        <f>RANK(I92,I$2:I$158, 1)</f>
        <v>44</v>
      </c>
      <c r="K92" s="4">
        <v>0.97598215730612203</v>
      </c>
      <c r="L92" s="4">
        <v>0.74112622769110803</v>
      </c>
      <c r="M92" s="6">
        <f>G92/K92</f>
        <v>0.88521964081968851</v>
      </c>
      <c r="N92" s="6">
        <f>G92/L92</f>
        <v>1.1657374175361623</v>
      </c>
      <c r="O92" s="6">
        <f>ABS(G92-K92)</f>
        <v>0.112023582569172</v>
      </c>
      <c r="P92" s="3">
        <f>RANK(O92,O$2:O$159, 1)</f>
        <v>62</v>
      </c>
      <c r="Q92" s="6">
        <f>ABS(L92-G92)</f>
        <v>0.12283234704584201</v>
      </c>
      <c r="R92" s="3">
        <f>RANK(Q92,Q$2:Q$2158, 1)</f>
        <v>42</v>
      </c>
      <c r="S92" s="1">
        <f>0.4*H92+0.3*J92+0.15*P92+0.15*R92</f>
        <v>65.199999999999989</v>
      </c>
    </row>
    <row r="93" spans="1:19" x14ac:dyDescent="0.45">
      <c r="A93" s="3" t="str">
        <f>B93&amp;"_"&amp;D93&amp;"_"&amp;E93&amp;"_"&amp;F93&amp;"_"&amp;I93</f>
        <v>lg_3_FPDS_PICKING_TRUE_3</v>
      </c>
      <c r="B93" s="3" t="s">
        <v>11</v>
      </c>
      <c r="C93" s="3" t="s">
        <v>22</v>
      </c>
      <c r="D93" s="3" t="s">
        <v>16</v>
      </c>
      <c r="E93" s="3" t="s">
        <v>23</v>
      </c>
      <c r="F93" s="3" t="b">
        <v>1</v>
      </c>
      <c r="G93" s="4">
        <v>0.86488450819573104</v>
      </c>
      <c r="H93" s="3">
        <f>RANK(G93,G$2:G$158, 1)</f>
        <v>92</v>
      </c>
      <c r="I93" s="3">
        <v>3</v>
      </c>
      <c r="J93" s="3">
        <f>RANK(I93,I$2:I$158, 1)</f>
        <v>21</v>
      </c>
      <c r="K93" s="4">
        <v>0.63501024600864697</v>
      </c>
      <c r="L93" s="4">
        <v>0.80718599974774496</v>
      </c>
      <c r="M93" s="6">
        <f>G93/K93</f>
        <v>1.3620008710598881</v>
      </c>
      <c r="N93" s="6">
        <f>G93/L93</f>
        <v>1.0714810569881261</v>
      </c>
      <c r="O93" s="6">
        <f>ABS(G93-K93)</f>
        <v>0.22987426218708407</v>
      </c>
      <c r="P93" s="3">
        <f>RANK(O93,O$2:O$159, 1)</f>
        <v>102</v>
      </c>
      <c r="Q93" s="6">
        <f>ABS(L93-G93)</f>
        <v>5.7698508447986074E-2</v>
      </c>
      <c r="R93" s="3">
        <f>RANK(Q93,Q$2:Q$2158, 1)</f>
        <v>12</v>
      </c>
      <c r="S93" s="1">
        <f>0.5*H93+0.3*J93+0.1*P93+0.1*R93</f>
        <v>63.7</v>
      </c>
    </row>
    <row r="94" spans="1:19" x14ac:dyDescent="0.45">
      <c r="A94" s="3" t="str">
        <f>B94&amp;"_"&amp;D94&amp;"_"&amp;E94&amp;"_"&amp;F94&amp;"_"&amp;I94</f>
        <v>pls_2_DS_RANDOM_TRUE_24</v>
      </c>
      <c r="B94" s="3" t="s">
        <v>4</v>
      </c>
      <c r="C94" s="3" t="s">
        <v>21</v>
      </c>
      <c r="D94" s="3" t="s">
        <v>17</v>
      </c>
      <c r="E94" s="3" t="s">
        <v>24</v>
      </c>
      <c r="F94" s="3" t="b">
        <v>1</v>
      </c>
      <c r="G94" s="4">
        <v>0.86702042539723201</v>
      </c>
      <c r="H94" s="3">
        <f>RANK(G94,G$2:G$158, 1)</f>
        <v>93</v>
      </c>
      <c r="I94" s="3">
        <v>24</v>
      </c>
      <c r="J94" s="3">
        <f>RANK(I94,I$2:I$158, 1)</f>
        <v>78</v>
      </c>
      <c r="K94" s="4">
        <v>0.79752192775022401</v>
      </c>
      <c r="L94" s="4">
        <v>0.94373753788413905</v>
      </c>
      <c r="M94" s="6">
        <f>G94/K94</f>
        <v>1.0871430555433885</v>
      </c>
      <c r="N94" s="6">
        <f>G94/L94</f>
        <v>0.9187092709495196</v>
      </c>
      <c r="O94" s="6">
        <f>ABS(G94-K94)</f>
        <v>6.9498497647007995E-2</v>
      </c>
      <c r="P94" s="3">
        <f>RANK(O94,O$2:O$159, 1)</f>
        <v>36</v>
      </c>
      <c r="Q94" s="6">
        <f>ABS(L94-G94)</f>
        <v>7.6717112486907046E-2</v>
      </c>
      <c r="R94" s="3">
        <f>RANK(Q94,Q$2:Q$2158, 1)</f>
        <v>17</v>
      </c>
      <c r="S94" s="1">
        <f>0.4*H94+0.3*J94+0.15*P94+0.15*R94</f>
        <v>68.55</v>
      </c>
    </row>
    <row r="95" spans="1:19" x14ac:dyDescent="0.45">
      <c r="A95" s="3" t="str">
        <f>B95&amp;"_"&amp;D95&amp;"_"&amp;E95&amp;"_"&amp;F95&amp;"_"&amp;I95</f>
        <v>lg_3_FPDS_RANDOM_TRUE_2</v>
      </c>
      <c r="B95" s="3" t="s">
        <v>11</v>
      </c>
      <c r="C95" s="3" t="s">
        <v>22</v>
      </c>
      <c r="D95" s="3" t="s">
        <v>16</v>
      </c>
      <c r="E95" s="3" t="s">
        <v>24</v>
      </c>
      <c r="F95" s="3" t="b">
        <v>1</v>
      </c>
      <c r="G95" s="4">
        <v>0.87152072438649197</v>
      </c>
      <c r="H95" s="3">
        <f>RANK(G95,G$2:G$158, 1)</f>
        <v>94</v>
      </c>
      <c r="I95" s="3">
        <v>2</v>
      </c>
      <c r="J95" s="3">
        <f>RANK(I95,I$2:I$158, 1)</f>
        <v>9</v>
      </c>
      <c r="K95" s="4">
        <v>0.81438203099131101</v>
      </c>
      <c r="L95" s="4">
        <v>1.0247833851213499</v>
      </c>
      <c r="M95" s="6">
        <f>G95/K95</f>
        <v>1.07016202619995</v>
      </c>
      <c r="N95" s="6">
        <f>G95/L95</f>
        <v>0.85044384700215514</v>
      </c>
      <c r="O95" s="6">
        <f>ABS(G95-K95)</f>
        <v>5.7138693395180962E-2</v>
      </c>
      <c r="P95" s="3">
        <f>RANK(O95,O$2:O$159, 1)</f>
        <v>33</v>
      </c>
      <c r="Q95" s="6">
        <f>ABS(L95-G95)</f>
        <v>0.15326266073485795</v>
      </c>
      <c r="R95" s="3">
        <f>RANK(Q95,Q$2:Q$2158, 1)</f>
        <v>66</v>
      </c>
      <c r="S95" s="1">
        <f>0.5*H95+0.3*J95+0.1*P95+0.1*R95</f>
        <v>59.6</v>
      </c>
    </row>
    <row r="96" spans="1:19" x14ac:dyDescent="0.45">
      <c r="A96" s="3" t="str">
        <f>B96&amp;"_"&amp;D96&amp;"_"&amp;E96&amp;"_"&amp;F96&amp;"_"&amp;I96</f>
        <v>pls_1_FPDS_RANDOM_FALSE_121</v>
      </c>
      <c r="B96" s="3" t="s">
        <v>8</v>
      </c>
      <c r="C96" s="3" t="s">
        <v>21</v>
      </c>
      <c r="D96" s="3" t="s">
        <v>16</v>
      </c>
      <c r="E96" s="3" t="s">
        <v>24</v>
      </c>
      <c r="F96" s="3" t="b">
        <v>0</v>
      </c>
      <c r="G96" s="4">
        <v>0.87329425087796697</v>
      </c>
      <c r="H96" s="3">
        <f>RANK(G96,G$2:G$158, 1)</f>
        <v>95</v>
      </c>
      <c r="I96" s="3">
        <v>121</v>
      </c>
      <c r="J96" s="3">
        <f>RANK(I96,I$2:I$158, 1)</f>
        <v>123</v>
      </c>
      <c r="K96" s="4">
        <v>0.80565927765109502</v>
      </c>
      <c r="L96" s="4">
        <v>0.78765472266663805</v>
      </c>
      <c r="M96" s="6">
        <f>G96/K96</f>
        <v>1.083949847166239</v>
      </c>
      <c r="N96" s="6">
        <f>G96/L96</f>
        <v>1.1087272452596904</v>
      </c>
      <c r="O96" s="6">
        <f>ABS(G96-K96)</f>
        <v>6.7634973226871953E-2</v>
      </c>
      <c r="P96" s="3">
        <f>RANK(O96,O$2:O$159, 1)</f>
        <v>35</v>
      </c>
      <c r="Q96" s="6">
        <f>ABS(L96-G96)</f>
        <v>8.5639528211328919E-2</v>
      </c>
      <c r="R96" s="3">
        <f>RANK(Q96,Q$2:Q$2158, 1)</f>
        <v>21</v>
      </c>
      <c r="S96" s="1">
        <f>0.5*H96+0.3*J96+0.1*P96+0.1*R96</f>
        <v>90</v>
      </c>
    </row>
    <row r="97" spans="1:19" x14ac:dyDescent="0.45">
      <c r="A97" s="3" t="str">
        <f>B97&amp;"_"&amp;D97&amp;"_"&amp;E97&amp;"_"&amp;F97&amp;"_"&amp;I97</f>
        <v>pls_4_FPDS_RANDOM_TRUE_5</v>
      </c>
      <c r="B97" s="3" t="s">
        <v>15</v>
      </c>
      <c r="C97" s="3" t="s">
        <v>21</v>
      </c>
      <c r="D97" s="3" t="s">
        <v>16</v>
      </c>
      <c r="E97" s="3" t="s">
        <v>24</v>
      </c>
      <c r="F97" s="3" t="b">
        <v>1</v>
      </c>
      <c r="G97" s="4">
        <v>0.88121658551951998</v>
      </c>
      <c r="H97" s="3">
        <f>RANK(G97,G$2:G$158, 1)</f>
        <v>96</v>
      </c>
      <c r="I97" s="3">
        <v>5</v>
      </c>
      <c r="J97" s="3">
        <f>RANK(I97,I$2:I$158, 1)</f>
        <v>32</v>
      </c>
      <c r="K97" s="4">
        <v>0.929940198353155</v>
      </c>
      <c r="L97" s="4">
        <v>0.97474885774707898</v>
      </c>
      <c r="M97" s="6">
        <f>G97/K97</f>
        <v>0.94760564935259239</v>
      </c>
      <c r="N97" s="6">
        <f>G97/L97</f>
        <v>0.90404474805568014</v>
      </c>
      <c r="O97" s="6">
        <f>ABS(G97-K97)</f>
        <v>4.8723612833635022E-2</v>
      </c>
      <c r="P97" s="3">
        <f>RANK(O97,O$2:O$159, 1)</f>
        <v>32</v>
      </c>
      <c r="Q97" s="6">
        <f>ABS(L97-G97)</f>
        <v>9.3532272227558999E-2</v>
      </c>
      <c r="R97" s="3">
        <f>RANK(Q97,Q$2:Q$2158, 1)</f>
        <v>28</v>
      </c>
      <c r="S97" s="1">
        <f>0.4*H97+0.3*J97+0.15*P97+0.15*R97</f>
        <v>57.000000000000007</v>
      </c>
    </row>
    <row r="98" spans="1:19" x14ac:dyDescent="0.45">
      <c r="A98" s="3" t="str">
        <f>B98&amp;"_"&amp;D98&amp;"_"&amp;E98&amp;"_"&amp;F98&amp;"_"&amp;I98</f>
        <v>pls_4_DS_PICKING_TRUE_3</v>
      </c>
      <c r="B98" s="3" t="s">
        <v>15</v>
      </c>
      <c r="C98" s="3" t="s">
        <v>21</v>
      </c>
      <c r="D98" s="3" t="s">
        <v>17</v>
      </c>
      <c r="E98" s="3" t="s">
        <v>23</v>
      </c>
      <c r="F98" s="3" t="b">
        <v>1</v>
      </c>
      <c r="G98" s="4">
        <v>0.88165924463026202</v>
      </c>
      <c r="H98" s="3">
        <f>RANK(G98,G$2:G$158, 1)</f>
        <v>97</v>
      </c>
      <c r="I98" s="3">
        <v>3</v>
      </c>
      <c r="J98" s="3">
        <f>RANK(I98,I$2:I$158, 1)</f>
        <v>21</v>
      </c>
      <c r="K98" s="4">
        <v>1.0023947885192701</v>
      </c>
      <c r="L98" s="4">
        <v>0.89187251579273796</v>
      </c>
      <c r="M98" s="6">
        <f>G98/K98</f>
        <v>0.87955290143980325</v>
      </c>
      <c r="N98" s="6">
        <f>G98/L98</f>
        <v>0.98854850779497572</v>
      </c>
      <c r="O98" s="6">
        <f>ABS(G98-K98)</f>
        <v>0.12073554388900809</v>
      </c>
      <c r="P98" s="3">
        <f>RANK(O98,O$2:O$159, 1)</f>
        <v>64</v>
      </c>
      <c r="Q98" s="6">
        <f>ABS(L98-G98)</f>
        <v>1.0213271162475945E-2</v>
      </c>
      <c r="R98" s="3">
        <f>RANK(Q98,Q$2:Q$2158, 1)</f>
        <v>2</v>
      </c>
      <c r="S98" s="1">
        <f>0.4*H98+0.3*J98+0.15*P98+0.15*R98</f>
        <v>55</v>
      </c>
    </row>
    <row r="99" spans="1:19" x14ac:dyDescent="0.45">
      <c r="A99" s="3" t="str">
        <f>B99&amp;"_"&amp;D99&amp;"_"&amp;E99&amp;"_"&amp;F99&amp;"_"&amp;I99</f>
        <v>pls_3_DS_PICKING_TRUE_9</v>
      </c>
      <c r="B99" s="3" t="s">
        <v>14</v>
      </c>
      <c r="C99" s="3" t="s">
        <v>21</v>
      </c>
      <c r="D99" s="3" t="s">
        <v>17</v>
      </c>
      <c r="E99" s="3" t="s">
        <v>23</v>
      </c>
      <c r="F99" s="3" t="b">
        <v>1</v>
      </c>
      <c r="G99" s="4">
        <v>0.89072118272907597</v>
      </c>
      <c r="H99" s="3">
        <f>RANK(G99,G$2:G$158, 1)</f>
        <v>98</v>
      </c>
      <c r="I99" s="3">
        <v>9</v>
      </c>
      <c r="J99" s="3">
        <f>RANK(I99,I$2:I$158, 1)</f>
        <v>51</v>
      </c>
      <c r="K99" s="4">
        <v>0.923438000537392</v>
      </c>
      <c r="L99" s="4">
        <v>0.79552669239967799</v>
      </c>
      <c r="M99" s="6">
        <f>G99/K99</f>
        <v>0.96457063951312749</v>
      </c>
      <c r="N99" s="6">
        <f>G99/L99</f>
        <v>1.1196622203112345</v>
      </c>
      <c r="O99" s="6">
        <f>ABS(G99-K99)</f>
        <v>3.2716817808316034E-2</v>
      </c>
      <c r="P99" s="3">
        <f>RANK(O99,O$2:O$159, 1)</f>
        <v>23</v>
      </c>
      <c r="Q99" s="6">
        <f>ABS(L99-G99)</f>
        <v>9.5194490329397974E-2</v>
      </c>
      <c r="R99" s="3">
        <f>RANK(Q99,Q$2:Q$2158, 1)</f>
        <v>29</v>
      </c>
      <c r="S99" s="1">
        <f>0.4*H99+0.3*J99+0.15*P99+0.15*R99</f>
        <v>62.300000000000004</v>
      </c>
    </row>
    <row r="100" spans="1:19" x14ac:dyDescent="0.45">
      <c r="A100" s="3" t="str">
        <f>B100&amp;"_"&amp;D100&amp;"_"&amp;E100&amp;"_"&amp;F100&amp;"_"&amp;I100</f>
        <v>pls_4_DS_RANDOM_TRUE_2</v>
      </c>
      <c r="B100" s="3" t="s">
        <v>15</v>
      </c>
      <c r="C100" s="3" t="s">
        <v>21</v>
      </c>
      <c r="D100" s="3" t="s">
        <v>17</v>
      </c>
      <c r="E100" s="3" t="s">
        <v>24</v>
      </c>
      <c r="F100" s="3" t="b">
        <v>1</v>
      </c>
      <c r="G100" s="4">
        <v>0.89572532204932898</v>
      </c>
      <c r="H100" s="3">
        <f>RANK(G100,G$2:G$158, 1)</f>
        <v>99</v>
      </c>
      <c r="I100" s="3">
        <v>2</v>
      </c>
      <c r="J100" s="3">
        <f>RANK(I100,I$2:I$158, 1)</f>
        <v>9</v>
      </c>
      <c r="K100" s="4">
        <v>1.0003958602638101</v>
      </c>
      <c r="L100" s="4">
        <v>1.0432395123554199</v>
      </c>
      <c r="M100" s="6">
        <f>G100/K100</f>
        <v>0.89537088029644696</v>
      </c>
      <c r="N100" s="6">
        <f>G100/L100</f>
        <v>0.85859988184972569</v>
      </c>
      <c r="O100" s="6">
        <f>ABS(G100-K100)</f>
        <v>0.10467053821448113</v>
      </c>
      <c r="P100" s="3">
        <f>RANK(O100,O$2:O$159, 1)</f>
        <v>57</v>
      </c>
      <c r="Q100" s="6">
        <f>ABS(L100-G100)</f>
        <v>0.14751419030609092</v>
      </c>
      <c r="R100" s="3">
        <f>RANK(Q100,Q$2:Q$2158, 1)</f>
        <v>61</v>
      </c>
      <c r="S100" s="1">
        <f>0.5*H100+0.3*J100+0.1*P100+0.1*R100</f>
        <v>64</v>
      </c>
    </row>
    <row r="101" spans="1:19" x14ac:dyDescent="0.45">
      <c r="A101" s="3" t="str">
        <f>B101&amp;"_"&amp;D101&amp;"_"&amp;E101&amp;"_"&amp;F101&amp;"_"&amp;I101</f>
        <v>pls_1_DS_PICKING_TRUE_83</v>
      </c>
      <c r="B101" s="3" t="s">
        <v>8</v>
      </c>
      <c r="C101" s="3" t="s">
        <v>21</v>
      </c>
      <c r="D101" s="3" t="s">
        <v>17</v>
      </c>
      <c r="E101" s="3" t="s">
        <v>23</v>
      </c>
      <c r="F101" s="3" t="b">
        <v>1</v>
      </c>
      <c r="G101" s="4">
        <v>0.90271255403888195</v>
      </c>
      <c r="H101" s="3">
        <f>RANK(G101,G$2:G$158, 1)</f>
        <v>100</v>
      </c>
      <c r="I101" s="3">
        <v>83</v>
      </c>
      <c r="J101" s="3">
        <f>RANK(I101,I$2:I$158, 1)</f>
        <v>112</v>
      </c>
      <c r="K101" s="4">
        <v>0.77970192633322299</v>
      </c>
      <c r="L101" s="4">
        <v>0.68005723265778695</v>
      </c>
      <c r="M101" s="6">
        <f>G101/K101</f>
        <v>1.1577662226437639</v>
      </c>
      <c r="N101" s="6">
        <f>G101/L101</f>
        <v>1.3274067397400033</v>
      </c>
      <c r="O101" s="6">
        <f>ABS(G101-K101)</f>
        <v>0.12301062770565896</v>
      </c>
      <c r="P101" s="3">
        <f>RANK(O101,O$2:O$159, 1)</f>
        <v>65</v>
      </c>
      <c r="Q101" s="6">
        <f>ABS(L101-G101)</f>
        <v>0.22265532138109501</v>
      </c>
      <c r="R101" s="3">
        <f>RANK(Q101,Q$2:Q$2158, 1)</f>
        <v>114</v>
      </c>
      <c r="S101" s="1">
        <f>0.5*H101+0.3*J101+0.1*P101+0.1*R101</f>
        <v>101.5</v>
      </c>
    </row>
    <row r="102" spans="1:19" x14ac:dyDescent="0.45">
      <c r="A102" s="3" t="str">
        <f>B102&amp;"_"&amp;D102&amp;"_"&amp;E102&amp;"_"&amp;F102&amp;"_"&amp;I102</f>
        <v>pls_3_DS_RANDOM_TRUE_8</v>
      </c>
      <c r="B102" s="3" t="s">
        <v>14</v>
      </c>
      <c r="C102" s="3" t="s">
        <v>21</v>
      </c>
      <c r="D102" s="3" t="s">
        <v>17</v>
      </c>
      <c r="E102" s="3" t="s">
        <v>24</v>
      </c>
      <c r="F102" s="3" t="b">
        <v>1</v>
      </c>
      <c r="G102" s="4">
        <v>0.90604196746641996</v>
      </c>
      <c r="H102" s="3">
        <f>RANK(G102,G$2:G$158, 1)</f>
        <v>101</v>
      </c>
      <c r="I102" s="3">
        <v>8</v>
      </c>
      <c r="J102" s="3">
        <f>RANK(I102,I$2:I$158, 1)</f>
        <v>48</v>
      </c>
      <c r="K102" s="4">
        <v>0.86490772204714295</v>
      </c>
      <c r="L102" s="4">
        <v>1.0099373971714201</v>
      </c>
      <c r="M102" s="6">
        <f>G102/K102</f>
        <v>1.0475591145398919</v>
      </c>
      <c r="N102" s="6">
        <f>G102/L102</f>
        <v>0.89712686153024435</v>
      </c>
      <c r="O102" s="6">
        <f>ABS(G102-K102)</f>
        <v>4.1134245419277016E-2</v>
      </c>
      <c r="P102" s="3">
        <f>RANK(O102,O$2:O$159, 1)</f>
        <v>27</v>
      </c>
      <c r="Q102" s="6">
        <f>ABS(L102-G102)</f>
        <v>0.1038954297050001</v>
      </c>
      <c r="R102" s="3">
        <f>RANK(Q102,Q$2:Q$2158, 1)</f>
        <v>33</v>
      </c>
      <c r="S102" s="1">
        <f>0.4*H102+0.3*J102+0.15*P102+0.15*R102</f>
        <v>63.800000000000004</v>
      </c>
    </row>
    <row r="103" spans="1:19" x14ac:dyDescent="0.45">
      <c r="A103" s="3" t="str">
        <f>B103&amp;"_"&amp;D103&amp;"_"&amp;E103&amp;"_"&amp;F103&amp;"_"&amp;I103</f>
        <v>pls_1_FPDS_PICKING_TRUE_180</v>
      </c>
      <c r="B103" s="3" t="s">
        <v>8</v>
      </c>
      <c r="C103" s="3" t="s">
        <v>21</v>
      </c>
      <c r="D103" s="3" t="s">
        <v>16</v>
      </c>
      <c r="E103" s="3" t="s">
        <v>23</v>
      </c>
      <c r="F103" s="3" t="b">
        <v>1</v>
      </c>
      <c r="G103" s="4">
        <v>0.90891075549669398</v>
      </c>
      <c r="H103" s="3">
        <f>RANK(G103,G$2:G$158, 1)</f>
        <v>102</v>
      </c>
      <c r="I103" s="3">
        <v>180</v>
      </c>
      <c r="J103" s="3">
        <f>RANK(I103,I$2:I$158, 1)</f>
        <v>126</v>
      </c>
      <c r="K103" s="4">
        <v>0.656511593838631</v>
      </c>
      <c r="L103" s="4">
        <v>0.61523860251567597</v>
      </c>
      <c r="M103" s="6">
        <f>G103/K103</f>
        <v>1.3844549952001337</v>
      </c>
      <c r="N103" s="6">
        <f>G103/L103</f>
        <v>1.4773305052384702</v>
      </c>
      <c r="O103" s="6">
        <f>ABS(G103-K103)</f>
        <v>0.25239916165806298</v>
      </c>
      <c r="P103" s="3">
        <f>RANK(O103,O$2:O$159, 1)</f>
        <v>108</v>
      </c>
      <c r="Q103" s="6">
        <f>ABS(L103-G103)</f>
        <v>0.29367215298101801</v>
      </c>
      <c r="R103" s="3">
        <f>RANK(Q103,Q$2:Q$2158, 1)</f>
        <v>145</v>
      </c>
      <c r="S103" s="1">
        <f>0.5*H103+0.3*J103+0.1*P103+0.1*R103</f>
        <v>114.1</v>
      </c>
    </row>
    <row r="104" spans="1:19" x14ac:dyDescent="0.45">
      <c r="A104" s="3" t="str">
        <f>B104&amp;"_"&amp;D104&amp;"_"&amp;E104&amp;"_"&amp;F104&amp;"_"&amp;I104</f>
        <v>pls_0_DS_RANDOM_TRUE_251</v>
      </c>
      <c r="B104" s="3" t="s">
        <v>9</v>
      </c>
      <c r="C104" s="3" t="s">
        <v>21</v>
      </c>
      <c r="D104" s="3" t="s">
        <v>17</v>
      </c>
      <c r="E104" s="3" t="s">
        <v>24</v>
      </c>
      <c r="F104" s="3" t="b">
        <v>1</v>
      </c>
      <c r="G104" s="4">
        <v>0.90919309382244895</v>
      </c>
      <c r="H104" s="3">
        <f>RANK(G104,G$2:G$158, 1)</f>
        <v>103</v>
      </c>
      <c r="I104" s="3">
        <v>251</v>
      </c>
      <c r="J104" s="3">
        <f>RANK(I104,I$2:I$158, 1)</f>
        <v>128</v>
      </c>
      <c r="K104" s="4">
        <v>0.73071992799549601</v>
      </c>
      <c r="L104" s="4">
        <v>1.0544811730367001</v>
      </c>
      <c r="M104" s="6">
        <f>G104/K104</f>
        <v>1.2442429157728583</v>
      </c>
      <c r="N104" s="6">
        <f>G104/L104</f>
        <v>0.86221842273783822</v>
      </c>
      <c r="O104" s="6">
        <f>ABS(G104-K104)</f>
        <v>0.17847316582695294</v>
      </c>
      <c r="P104" s="3">
        <f>RANK(O104,O$2:O$159, 1)</f>
        <v>82</v>
      </c>
      <c r="Q104" s="6">
        <f>ABS(L104-G104)</f>
        <v>0.14528807921425113</v>
      </c>
      <c r="R104" s="3">
        <f>RANK(Q104,Q$2:Q$2158, 1)</f>
        <v>57</v>
      </c>
      <c r="S104" s="1">
        <f>0.5*H104+0.3*J104+0.1*P104+0.1*R104</f>
        <v>103.80000000000001</v>
      </c>
    </row>
    <row r="105" spans="1:19" x14ac:dyDescent="0.45">
      <c r="A105" s="3" t="str">
        <f>B105&amp;"_"&amp;D105&amp;"_"&amp;E105&amp;"_"&amp;F105&amp;"_"&amp;I105</f>
        <v>pls_4_DS_PICKING_FALSE_3</v>
      </c>
      <c r="B105" s="3" t="s">
        <v>15</v>
      </c>
      <c r="C105" s="3" t="s">
        <v>21</v>
      </c>
      <c r="D105" s="3" t="s">
        <v>17</v>
      </c>
      <c r="E105" s="3" t="s">
        <v>23</v>
      </c>
      <c r="F105" s="3" t="b">
        <v>0</v>
      </c>
      <c r="G105" s="4">
        <v>0.91382526878683401</v>
      </c>
      <c r="H105" s="3">
        <f>RANK(G105,G$2:G$158, 1)</f>
        <v>104</v>
      </c>
      <c r="I105" s="3">
        <v>3</v>
      </c>
      <c r="J105" s="3">
        <f>RANK(I105,I$2:I$158, 1)</f>
        <v>21</v>
      </c>
      <c r="K105" s="4">
        <v>0.99489445131305199</v>
      </c>
      <c r="L105" s="4">
        <v>0.81663892280222405</v>
      </c>
      <c r="M105" s="6">
        <f>G105/K105</f>
        <v>0.91851479077079623</v>
      </c>
      <c r="N105" s="6">
        <f>G105/L105</f>
        <v>1.1190077319008058</v>
      </c>
      <c r="O105" s="6">
        <f>ABS(G105-K105)</f>
        <v>8.1069182526217975E-2</v>
      </c>
      <c r="P105" s="3">
        <f>RANK(O105,O$2:O$159, 1)</f>
        <v>43</v>
      </c>
      <c r="Q105" s="6">
        <f>ABS(L105-G105)</f>
        <v>9.7186345984609956E-2</v>
      </c>
      <c r="R105" s="3">
        <f>RANK(Q105,Q$2:Q$2158, 1)</f>
        <v>31</v>
      </c>
      <c r="S105" s="1">
        <f>0.5*H105+0.3*J105+0.1*P105+0.1*R105</f>
        <v>65.699999999999989</v>
      </c>
    </row>
    <row r="106" spans="1:19" x14ac:dyDescent="0.45">
      <c r="A106" s="3" t="str">
        <f>B106&amp;"_"&amp;D106&amp;"_"&amp;E106&amp;"_"&amp;F106&amp;"_"&amp;I106</f>
        <v>lg_0_FP_PICKING_FALSE_5120</v>
      </c>
      <c r="B106" s="3" t="s">
        <v>6</v>
      </c>
      <c r="C106" s="3" t="s">
        <v>22</v>
      </c>
      <c r="D106" s="3" t="s">
        <v>18</v>
      </c>
      <c r="E106" s="3" t="s">
        <v>23</v>
      </c>
      <c r="F106" s="3" t="b">
        <v>0</v>
      </c>
      <c r="G106" s="4">
        <v>0.92005950878500098</v>
      </c>
      <c r="H106" s="3">
        <f>RANK(G106,G$2:G$158, 1)</f>
        <v>105</v>
      </c>
      <c r="I106" s="3">
        <v>5120</v>
      </c>
      <c r="J106" s="3">
        <f>RANK(I106,I$2:I$158, 1)</f>
        <v>146</v>
      </c>
      <c r="K106" s="4">
        <v>0.427787557055541</v>
      </c>
      <c r="L106" s="4">
        <v>0.67000018635909897</v>
      </c>
      <c r="M106" s="6">
        <f>G106/K106</f>
        <v>2.1507392947980177</v>
      </c>
      <c r="N106" s="6">
        <f>G106/L106</f>
        <v>1.3732227654812592</v>
      </c>
      <c r="O106" s="6">
        <f>ABS(G106-K106)</f>
        <v>0.49227195172945998</v>
      </c>
      <c r="P106" s="3">
        <f>RANK(O106,O$2:O$159, 1)</f>
        <v>140</v>
      </c>
      <c r="Q106" s="6">
        <f>ABS(L106-G106)</f>
        <v>0.25005932242590201</v>
      </c>
      <c r="R106" s="3">
        <f>RANK(Q106,Q$2:Q$2158, 1)</f>
        <v>131</v>
      </c>
      <c r="S106" s="1">
        <f>0.4*H106+0.3*J106+0.15*P106+0.15*R106</f>
        <v>126.44999999999999</v>
      </c>
    </row>
    <row r="107" spans="1:19" x14ac:dyDescent="0.45">
      <c r="A107" s="3" t="str">
        <f>B107&amp;"_"&amp;D107&amp;"_"&amp;E107&amp;"_"&amp;F107&amp;"_"&amp;I107</f>
        <v>pls_4_DS_RANDOM_FALSE_3</v>
      </c>
      <c r="B107" s="3" t="s">
        <v>15</v>
      </c>
      <c r="C107" s="3" t="s">
        <v>21</v>
      </c>
      <c r="D107" s="3" t="s">
        <v>17</v>
      </c>
      <c r="E107" s="3" t="s">
        <v>24</v>
      </c>
      <c r="F107" s="3" t="b">
        <v>0</v>
      </c>
      <c r="G107" s="4">
        <v>0.92383615002299602</v>
      </c>
      <c r="H107" s="3">
        <f>RANK(G107,G$2:G$158, 1)</f>
        <v>106</v>
      </c>
      <c r="I107" s="3">
        <v>3</v>
      </c>
      <c r="J107" s="3">
        <f>RANK(I107,I$2:I$158, 1)</f>
        <v>21</v>
      </c>
      <c r="K107" s="4">
        <v>0.95476724122420997</v>
      </c>
      <c r="L107" s="4">
        <v>1.0803724446416101</v>
      </c>
      <c r="M107" s="6">
        <f>G107/K107</f>
        <v>0.96760352694804042</v>
      </c>
      <c r="N107" s="6">
        <f>G107/L107</f>
        <v>0.85510895303282053</v>
      </c>
      <c r="O107" s="6">
        <f>ABS(G107-K107)</f>
        <v>3.0931091201213956E-2</v>
      </c>
      <c r="P107" s="3">
        <f>RANK(O107,O$2:O$159, 1)</f>
        <v>22</v>
      </c>
      <c r="Q107" s="6">
        <f>ABS(L107-G107)</f>
        <v>0.15653629461861407</v>
      </c>
      <c r="R107" s="3">
        <f>RANK(Q107,Q$2:Q$2158, 1)</f>
        <v>70</v>
      </c>
      <c r="S107" s="1">
        <f>0.4*H107+0.3*J107+0.15*P107+0.15*R107</f>
        <v>62.5</v>
      </c>
    </row>
    <row r="108" spans="1:19" x14ac:dyDescent="0.45">
      <c r="A108" s="3" t="str">
        <f>B108&amp;"_"&amp;D108&amp;"_"&amp;E108&amp;"_"&amp;F108&amp;"_"&amp;I108</f>
        <v>lg_0_FP_RANDOM_FALSE_5120</v>
      </c>
      <c r="B108" s="3" t="s">
        <v>6</v>
      </c>
      <c r="C108" s="3" t="s">
        <v>22</v>
      </c>
      <c r="D108" s="3" t="s">
        <v>18</v>
      </c>
      <c r="E108" s="3" t="s">
        <v>24</v>
      </c>
      <c r="F108" s="3" t="b">
        <v>0</v>
      </c>
      <c r="G108" s="4">
        <v>0.92805911686164999</v>
      </c>
      <c r="H108" s="3">
        <f>RANK(G108,G$2:G$158, 1)</f>
        <v>107</v>
      </c>
      <c r="I108" s="3">
        <v>5120</v>
      </c>
      <c r="J108" s="3">
        <f>RANK(I108,I$2:I$158, 1)</f>
        <v>146</v>
      </c>
      <c r="K108" s="4">
        <v>0.313011075966241</v>
      </c>
      <c r="L108" s="4">
        <v>1.2026730543394399</v>
      </c>
      <c r="M108" s="6">
        <f>G108/K108</f>
        <v>2.9649401830168571</v>
      </c>
      <c r="N108" s="6">
        <f>G108/L108</f>
        <v>0.77166368159082122</v>
      </c>
      <c r="O108" s="6">
        <f>ABS(G108-K108)</f>
        <v>0.61504804089540899</v>
      </c>
      <c r="P108" s="3">
        <f>RANK(O108,O$2:O$159, 1)</f>
        <v>151</v>
      </c>
      <c r="Q108" s="6">
        <f>ABS(L108-G108)</f>
        <v>0.27461393747778995</v>
      </c>
      <c r="R108" s="3">
        <f>RANK(Q108,Q$2:Q$2158, 1)</f>
        <v>142</v>
      </c>
      <c r="S108" s="1">
        <f>0.4*H108+0.3*J108+0.15*P108+0.15*R108</f>
        <v>130.55000000000001</v>
      </c>
    </row>
    <row r="109" spans="1:19" x14ac:dyDescent="0.45">
      <c r="A109" s="3" t="str">
        <f>B109&amp;"_"&amp;D109&amp;"_"&amp;E109&amp;"_"&amp;F109&amp;"_"&amp;I109</f>
        <v>lasso_0_FP_RANDOM_FALSE_103</v>
      </c>
      <c r="B109" s="3" t="s">
        <v>0</v>
      </c>
      <c r="C109" s="3" t="s">
        <v>20</v>
      </c>
      <c r="D109" s="3" t="s">
        <v>18</v>
      </c>
      <c r="E109" s="3" t="s">
        <v>24</v>
      </c>
      <c r="F109" s="3" t="b">
        <v>0</v>
      </c>
      <c r="G109" s="4">
        <v>0.94582876647011105</v>
      </c>
      <c r="H109" s="3">
        <f>RANK(G109,G$2:G$158, 1)</f>
        <v>108</v>
      </c>
      <c r="I109" s="3">
        <v>103</v>
      </c>
      <c r="J109" s="3">
        <f>RANK(I109,I$2:I$158, 1)</f>
        <v>118</v>
      </c>
      <c r="K109" s="4">
        <v>0.84191995970536304</v>
      </c>
      <c r="L109" s="4">
        <v>1.30706402367797</v>
      </c>
      <c r="M109" s="6">
        <f>G109/K109</f>
        <v>1.1234188660892559</v>
      </c>
      <c r="N109" s="6">
        <f>G109/L109</f>
        <v>0.72362849052231359</v>
      </c>
      <c r="O109" s="6">
        <f>ABS(G109-K109)</f>
        <v>0.10390880676474801</v>
      </c>
      <c r="P109" s="3">
        <f>RANK(O109,O$2:O$159, 1)</f>
        <v>56</v>
      </c>
      <c r="Q109" s="6">
        <f>ABS(L109-G109)</f>
        <v>0.36123525720785898</v>
      </c>
      <c r="R109" s="3">
        <f>RANK(Q109,Q$2:Q$2158, 1)</f>
        <v>154</v>
      </c>
      <c r="S109" s="1">
        <f>0.4*H109+0.3*J109+0.15*P109+0.15*R109</f>
        <v>110.1</v>
      </c>
    </row>
    <row r="110" spans="1:19" x14ac:dyDescent="0.45">
      <c r="A110" s="3" t="str">
        <f>B110&amp;"_"&amp;D110&amp;"_"&amp;E110&amp;"_"&amp;F110&amp;"_"&amp;I110</f>
        <v>lg_4_DS_PICKING_FALSE_2</v>
      </c>
      <c r="B110" s="3" t="s">
        <v>12</v>
      </c>
      <c r="C110" s="3" t="s">
        <v>22</v>
      </c>
      <c r="D110" s="3" t="s">
        <v>17</v>
      </c>
      <c r="E110" s="3" t="s">
        <v>23</v>
      </c>
      <c r="F110" s="3" t="b">
        <v>0</v>
      </c>
      <c r="G110" s="4">
        <v>0.95324147208830401</v>
      </c>
      <c r="H110" s="3">
        <f>RANK(G110,G$2:G$158, 1)</f>
        <v>109</v>
      </c>
      <c r="I110" s="3">
        <v>2</v>
      </c>
      <c r="J110" s="3">
        <f>RANK(I110,I$2:I$158, 1)</f>
        <v>9</v>
      </c>
      <c r="K110" s="4">
        <v>0.41449158410940701</v>
      </c>
      <c r="L110" s="4">
        <v>0.77640481271411199</v>
      </c>
      <c r="M110" s="6">
        <f>G110/K110</f>
        <v>2.2997848656842486</v>
      </c>
      <c r="N110" s="6">
        <f>G110/L110</f>
        <v>1.227763476576113</v>
      </c>
      <c r="O110" s="6">
        <f>ABS(G110-K110)</f>
        <v>0.538749887978897</v>
      </c>
      <c r="P110" s="3">
        <f>RANK(O110,O$2:O$159, 1)</f>
        <v>142</v>
      </c>
      <c r="Q110" s="6">
        <f>ABS(L110-G110)</f>
        <v>0.17683665937419202</v>
      </c>
      <c r="R110" s="3">
        <f>RANK(Q110,Q$2:Q$2158, 1)</f>
        <v>83</v>
      </c>
      <c r="S110" s="1">
        <f>0.4*H110+0.3*J110+0.15*P110+0.15*R110</f>
        <v>80.050000000000011</v>
      </c>
    </row>
    <row r="111" spans="1:19" x14ac:dyDescent="0.45">
      <c r="A111" s="3" t="str">
        <f>B111&amp;"_"&amp;D111&amp;"_"&amp;E111&amp;"_"&amp;F111&amp;"_"&amp;I111</f>
        <v>lg_1_FP_PICKING_FALSE_97</v>
      </c>
      <c r="B111" s="3" t="s">
        <v>5</v>
      </c>
      <c r="C111" s="3" t="s">
        <v>22</v>
      </c>
      <c r="D111" s="3" t="s">
        <v>18</v>
      </c>
      <c r="E111" s="3" t="s">
        <v>23</v>
      </c>
      <c r="F111" s="3" t="b">
        <v>0</v>
      </c>
      <c r="G111" s="4">
        <v>0.96350428062591198</v>
      </c>
      <c r="H111" s="3">
        <f>RANK(G111,G$2:G$158, 1)</f>
        <v>110</v>
      </c>
      <c r="I111" s="3">
        <v>97</v>
      </c>
      <c r="J111" s="3">
        <f>RANK(I111,I$2:I$158, 1)</f>
        <v>116</v>
      </c>
      <c r="K111" s="4">
        <v>0.62238570461881404</v>
      </c>
      <c r="L111" s="4">
        <v>0.61163298384895604</v>
      </c>
      <c r="M111" s="6">
        <f>G111/K111</f>
        <v>1.5480822799682059</v>
      </c>
      <c r="N111" s="6">
        <f>G111/L111</f>
        <v>1.5752981053485029</v>
      </c>
      <c r="O111" s="6">
        <f>ABS(G111-K111)</f>
        <v>0.34111857600709794</v>
      </c>
      <c r="P111" s="3">
        <f>RANK(O111,O$2:O$159, 1)</f>
        <v>121</v>
      </c>
      <c r="Q111" s="6">
        <f>ABS(L111-G111)</f>
        <v>0.35187129677695594</v>
      </c>
      <c r="R111" s="3">
        <f>RANK(Q111,Q$2:Q$2158, 1)</f>
        <v>152</v>
      </c>
      <c r="S111" s="1">
        <f>0.5*H111+0.3*J111+0.1*P111+0.1*R111</f>
        <v>117.10000000000001</v>
      </c>
    </row>
    <row r="112" spans="1:19" x14ac:dyDescent="0.45">
      <c r="A112" s="3" t="str">
        <f>B112&amp;"_"&amp;D112&amp;"_"&amp;E112&amp;"_"&amp;F112&amp;"_"&amp;I112</f>
        <v>rf_1_FP_PICKING_FALSE_85</v>
      </c>
      <c r="B112" s="3" t="s">
        <v>3</v>
      </c>
      <c r="C112" s="3" t="s">
        <v>19</v>
      </c>
      <c r="D112" s="3" t="s">
        <v>18</v>
      </c>
      <c r="E112" s="3" t="s">
        <v>23</v>
      </c>
      <c r="F112" s="3" t="b">
        <v>0</v>
      </c>
      <c r="G112" s="4">
        <v>0.971759463906401</v>
      </c>
      <c r="H112" s="3">
        <f>RANK(G112,G$2:G$158, 1)</f>
        <v>111</v>
      </c>
      <c r="I112" s="3">
        <v>85</v>
      </c>
      <c r="J112" s="3">
        <f>RANK(I112,I$2:I$158, 1)</f>
        <v>113</v>
      </c>
      <c r="K112" s="4">
        <v>0.69467344905119</v>
      </c>
      <c r="L112" s="4">
        <v>0.65343508340209</v>
      </c>
      <c r="M112" s="6">
        <f>G112/K112</f>
        <v>1.3988723266070771</v>
      </c>
      <c r="N112" s="6">
        <f>G112/L112</f>
        <v>1.4871553251272716</v>
      </c>
      <c r="O112" s="6">
        <f>ABS(G112-K112)</f>
        <v>0.277086014855211</v>
      </c>
      <c r="P112" s="3">
        <f>RANK(O112,O$2:O$159, 1)</f>
        <v>115</v>
      </c>
      <c r="Q112" s="6">
        <f>ABS(L112-G112)</f>
        <v>0.318324380504311</v>
      </c>
      <c r="R112" s="3">
        <f>RANK(Q112,Q$2:Q$2158, 1)</f>
        <v>147</v>
      </c>
      <c r="S112" s="1">
        <f>0.5*H112+0.3*J112+0.1*P112+0.1*R112</f>
        <v>115.60000000000001</v>
      </c>
    </row>
    <row r="113" spans="1:19" x14ac:dyDescent="0.45">
      <c r="A113" s="3" t="str">
        <f>B113&amp;"_"&amp;D113&amp;"_"&amp;E113&amp;"_"&amp;F113&amp;"_"&amp;I113</f>
        <v>lg_1_FP_RANDOM_FALSE_69</v>
      </c>
      <c r="B113" s="3" t="s">
        <v>5</v>
      </c>
      <c r="C113" s="3" t="s">
        <v>22</v>
      </c>
      <c r="D113" s="3" t="s">
        <v>18</v>
      </c>
      <c r="E113" s="3" t="s">
        <v>24</v>
      </c>
      <c r="F113" s="3" t="b">
        <v>0</v>
      </c>
      <c r="G113" s="4">
        <v>0.97333668752604297</v>
      </c>
      <c r="H113" s="3">
        <f>RANK(G113,G$2:G$158, 1)</f>
        <v>112</v>
      </c>
      <c r="I113" s="3">
        <v>69</v>
      </c>
      <c r="J113" s="3">
        <f>RANK(I113,I$2:I$158, 1)</f>
        <v>108</v>
      </c>
      <c r="K113" s="4">
        <v>0.508781542005461</v>
      </c>
      <c r="L113" s="4">
        <v>1.13676735217318</v>
      </c>
      <c r="M113" s="6">
        <f>G113/K113</f>
        <v>1.9130738974716888</v>
      </c>
      <c r="N113" s="6">
        <f>G113/L113</f>
        <v>0.8562320915227698</v>
      </c>
      <c r="O113" s="6">
        <f>ABS(G113-K113)</f>
        <v>0.46455514552058197</v>
      </c>
      <c r="P113" s="3">
        <f>RANK(O113,O$2:O$159, 1)</f>
        <v>137</v>
      </c>
      <c r="Q113" s="6">
        <f>ABS(L113-G113)</f>
        <v>0.16343066464713707</v>
      </c>
      <c r="R113" s="3">
        <f>RANK(Q113,Q$2:Q$2158, 1)</f>
        <v>78</v>
      </c>
      <c r="S113" s="1">
        <f>0.4*H113+0.3*J113+0.15*P113+0.15*R113</f>
        <v>109.45</v>
      </c>
    </row>
    <row r="114" spans="1:19" x14ac:dyDescent="0.45">
      <c r="A114" s="3" t="str">
        <f>B114&amp;"_"&amp;D114&amp;"_"&amp;E114&amp;"_"&amp;F114&amp;"_"&amp;I114</f>
        <v>rf_0_FP_RANDOM_FALSE_5120</v>
      </c>
      <c r="B114" s="3" t="s">
        <v>1</v>
      </c>
      <c r="C114" s="3" t="s">
        <v>19</v>
      </c>
      <c r="D114" s="3" t="s">
        <v>18</v>
      </c>
      <c r="E114" s="3" t="s">
        <v>24</v>
      </c>
      <c r="F114" s="3" t="b">
        <v>0</v>
      </c>
      <c r="G114" s="4">
        <v>0.97556261045479897</v>
      </c>
      <c r="H114" s="3">
        <f>RANK(G114,G$2:G$158, 1)</f>
        <v>113</v>
      </c>
      <c r="I114" s="3">
        <v>5120</v>
      </c>
      <c r="J114" s="3">
        <f>RANK(I114,I$2:I$158, 1)</f>
        <v>146</v>
      </c>
      <c r="K114" s="4">
        <v>0.65803214772135299</v>
      </c>
      <c r="L114" s="4">
        <v>1.2974750182801</v>
      </c>
      <c r="M114" s="6">
        <f>G114/K114</f>
        <v>1.4825455167091712</v>
      </c>
      <c r="N114" s="6">
        <f>G114/L114</f>
        <v>0.75189317459690286</v>
      </c>
      <c r="O114" s="6">
        <f>ABS(G114-K114)</f>
        <v>0.31753046273344598</v>
      </c>
      <c r="P114" s="3">
        <f>RANK(O114,O$2:O$159, 1)</f>
        <v>119</v>
      </c>
      <c r="Q114" s="6">
        <f>ABS(L114-G114)</f>
        <v>0.32191240782530106</v>
      </c>
      <c r="R114" s="3">
        <f>RANK(Q114,Q$2:Q$2158, 1)</f>
        <v>148</v>
      </c>
      <c r="S114" s="1">
        <f>0.5*H114+0.3*J114+0.1*P114+0.1*R114</f>
        <v>127</v>
      </c>
    </row>
    <row r="115" spans="1:19" x14ac:dyDescent="0.45">
      <c r="A115" s="3" t="str">
        <f>B115&amp;"_"&amp;D115&amp;"_"&amp;E115&amp;"_"&amp;F115&amp;"_"&amp;I115</f>
        <v>pls_0_FP_RANDOM_FALSE_5120</v>
      </c>
      <c r="B115" s="3" t="s">
        <v>9</v>
      </c>
      <c r="C115" s="3" t="s">
        <v>21</v>
      </c>
      <c r="D115" s="3" t="s">
        <v>18</v>
      </c>
      <c r="E115" s="3" t="s">
        <v>24</v>
      </c>
      <c r="F115" s="3" t="b">
        <v>0</v>
      </c>
      <c r="G115" s="4">
        <v>0.97570010854890699</v>
      </c>
      <c r="H115" s="3">
        <f>RANK(G115,G$2:G$158, 1)</f>
        <v>114</v>
      </c>
      <c r="I115" s="3">
        <v>5120</v>
      </c>
      <c r="J115" s="3">
        <f>RANK(I115,I$2:I$158, 1)</f>
        <v>146</v>
      </c>
      <c r="K115" s="4">
        <v>0.358798163125088</v>
      </c>
      <c r="L115" s="4">
        <v>1.22547763036633</v>
      </c>
      <c r="M115" s="6">
        <f>G115/K115</f>
        <v>2.7193564762168196</v>
      </c>
      <c r="N115" s="6">
        <f>G115/L115</f>
        <v>0.79617945229831943</v>
      </c>
      <c r="O115" s="6">
        <f>ABS(G115-K115)</f>
        <v>0.61690194542381893</v>
      </c>
      <c r="P115" s="3">
        <f>RANK(O115,O$2:O$159, 1)</f>
        <v>152</v>
      </c>
      <c r="Q115" s="6">
        <f>ABS(L115-G115)</f>
        <v>0.24977752181742297</v>
      </c>
      <c r="R115" s="3">
        <f>RANK(Q115,Q$2:Q$2158, 1)</f>
        <v>130</v>
      </c>
      <c r="S115" s="1">
        <f>0.5*H115+0.3*J115+0.1*P115+0.1*R115</f>
        <v>129</v>
      </c>
    </row>
    <row r="116" spans="1:19" x14ac:dyDescent="0.45">
      <c r="A116" s="3" t="str">
        <f>B116&amp;"_"&amp;D116&amp;"_"&amp;E116&amp;"_"&amp;F116&amp;"_"&amp;I116</f>
        <v>pls_0_DS_PICKING_TRUE_251</v>
      </c>
      <c r="B116" s="3" t="s">
        <v>9</v>
      </c>
      <c r="C116" s="3" t="s">
        <v>21</v>
      </c>
      <c r="D116" s="3" t="s">
        <v>17</v>
      </c>
      <c r="E116" s="3" t="s">
        <v>23</v>
      </c>
      <c r="F116" s="3" t="b">
        <v>1</v>
      </c>
      <c r="G116" s="4">
        <v>0.98135613576646097</v>
      </c>
      <c r="H116" s="3">
        <f>RANK(G116,G$2:G$158, 1)</f>
        <v>115</v>
      </c>
      <c r="I116" s="3">
        <v>251</v>
      </c>
      <c r="J116" s="3">
        <f>RANK(I116,I$2:I$158, 1)</f>
        <v>128</v>
      </c>
      <c r="K116" s="4">
        <v>0.60925106409927898</v>
      </c>
      <c r="L116" s="4">
        <v>0.70212146121369901</v>
      </c>
      <c r="M116" s="6">
        <f>G116/K116</f>
        <v>1.6107581809763512</v>
      </c>
      <c r="N116" s="6">
        <f>G116/L116</f>
        <v>1.3977013807127789</v>
      </c>
      <c r="O116" s="6">
        <f>ABS(G116-K116)</f>
        <v>0.37210507166718199</v>
      </c>
      <c r="P116" s="3">
        <f>RANK(O116,O$2:O$159, 1)</f>
        <v>124</v>
      </c>
      <c r="Q116" s="6">
        <f>ABS(L116-G116)</f>
        <v>0.27923467455276196</v>
      </c>
      <c r="R116" s="3">
        <f>RANK(Q116,Q$2:Q$2158, 1)</f>
        <v>143</v>
      </c>
      <c r="S116" s="1">
        <f>0.4*H116+0.3*J116+0.15*P116+0.15*R116</f>
        <v>124.45</v>
      </c>
    </row>
    <row r="117" spans="1:19" x14ac:dyDescent="0.45">
      <c r="A117" s="3" t="str">
        <f>B117&amp;"_"&amp;D117&amp;"_"&amp;E117&amp;"_"&amp;F117&amp;"_"&amp;I117</f>
        <v>pls_0_FP_PICKING_FALSE_5120</v>
      </c>
      <c r="B117" s="3" t="s">
        <v>9</v>
      </c>
      <c r="C117" s="3" t="s">
        <v>21</v>
      </c>
      <c r="D117" s="3" t="s">
        <v>18</v>
      </c>
      <c r="E117" s="3" t="s">
        <v>23</v>
      </c>
      <c r="F117" s="3" t="b">
        <v>0</v>
      </c>
      <c r="G117" s="4">
        <v>0.98441350127629101</v>
      </c>
      <c r="H117" s="3">
        <f>RANK(G117,G$2:G$158, 1)</f>
        <v>116</v>
      </c>
      <c r="I117" s="3">
        <v>5120</v>
      </c>
      <c r="J117" s="3">
        <f>RANK(I117,I$2:I$158, 1)</f>
        <v>146</v>
      </c>
      <c r="K117" s="4">
        <v>9.5504602634332095E-2</v>
      </c>
      <c r="L117" s="4">
        <v>0.63984820209677495</v>
      </c>
      <c r="M117" s="6">
        <f>G117/K117</f>
        <v>10.307498006618721</v>
      </c>
      <c r="N117" s="6">
        <f>G117/L117</f>
        <v>1.538511006283021</v>
      </c>
      <c r="O117" s="6">
        <f>ABS(G117-K117)</f>
        <v>0.88890889864195888</v>
      </c>
      <c r="P117" s="3">
        <f>RANK(O117,O$2:O$159, 1)</f>
        <v>157</v>
      </c>
      <c r="Q117" s="6">
        <f>ABS(L117-G117)</f>
        <v>0.34456529917951606</v>
      </c>
      <c r="R117" s="3">
        <f>RANK(Q117,Q$2:Q$2158, 1)</f>
        <v>151</v>
      </c>
      <c r="S117" s="1">
        <f>0.4*H117+0.3*J117+0.15*P117+0.15*R117</f>
        <v>136.4</v>
      </c>
    </row>
    <row r="118" spans="1:19" x14ac:dyDescent="0.45">
      <c r="A118" s="3" t="str">
        <f>B118&amp;"_"&amp;D118&amp;"_"&amp;E118&amp;"_"&amp;F118&amp;"_"&amp;I118</f>
        <v>lasso_0_FP_PICKING_FALSE_115</v>
      </c>
      <c r="B118" s="3" t="s">
        <v>0</v>
      </c>
      <c r="C118" s="3" t="s">
        <v>20</v>
      </c>
      <c r="D118" s="3" t="s">
        <v>18</v>
      </c>
      <c r="E118" s="3" t="s">
        <v>23</v>
      </c>
      <c r="F118" s="3" t="b">
        <v>0</v>
      </c>
      <c r="G118" s="4">
        <v>0.98683049903904796</v>
      </c>
      <c r="H118" s="3">
        <f>RANK(G118,G$2:G$158, 1)</f>
        <v>117</v>
      </c>
      <c r="I118" s="3">
        <v>115</v>
      </c>
      <c r="J118" s="3">
        <f>RANK(I118,I$2:I$158, 1)</f>
        <v>122</v>
      </c>
      <c r="K118" s="4">
        <v>0.91092828615958599</v>
      </c>
      <c r="L118" s="4">
        <v>0.85338458594773203</v>
      </c>
      <c r="M118" s="6">
        <f>G118/K118</f>
        <v>1.0833240267457944</v>
      </c>
      <c r="N118" s="6">
        <f>G118/L118</f>
        <v>1.1563725374101017</v>
      </c>
      <c r="O118" s="6">
        <f>ABS(G118-K118)</f>
        <v>7.5902212879461972E-2</v>
      </c>
      <c r="P118" s="3">
        <f>RANK(O118,O$2:O$159, 1)</f>
        <v>39</v>
      </c>
      <c r="Q118" s="6">
        <f>ABS(L118-G118)</f>
        <v>0.13344591309131593</v>
      </c>
      <c r="R118" s="3">
        <f>RANK(Q118,Q$2:Q$2158, 1)</f>
        <v>48</v>
      </c>
      <c r="S118" s="1">
        <f>0.5*H118+0.3*J118+0.1*P118+0.1*R118</f>
        <v>103.8</v>
      </c>
    </row>
    <row r="119" spans="1:19" x14ac:dyDescent="0.45">
      <c r="A119" s="3" t="str">
        <f>B119&amp;"_"&amp;D119&amp;"_"&amp;E119&amp;"_"&amp;F119&amp;"_"&amp;I119</f>
        <v>pls_2_FPDS_PICKING_TRUE_60</v>
      </c>
      <c r="B119" s="3" t="s">
        <v>4</v>
      </c>
      <c r="C119" s="3" t="s">
        <v>21</v>
      </c>
      <c r="D119" s="3" t="s">
        <v>16</v>
      </c>
      <c r="E119" s="3" t="s">
        <v>23</v>
      </c>
      <c r="F119" s="3" t="b">
        <v>1</v>
      </c>
      <c r="G119" s="4">
        <v>0.98727218946817397</v>
      </c>
      <c r="H119" s="3">
        <f>RANK(G119,G$2:G$158, 1)</f>
        <v>118</v>
      </c>
      <c r="I119" s="3">
        <v>60</v>
      </c>
      <c r="J119" s="3">
        <f>RANK(I119,I$2:I$158, 1)</f>
        <v>105</v>
      </c>
      <c r="K119" s="4">
        <v>0.75570631732324201</v>
      </c>
      <c r="L119" s="4">
        <v>0.65586837400339204</v>
      </c>
      <c r="M119" s="6">
        <f>G119/K119</f>
        <v>1.306423099604556</v>
      </c>
      <c r="N119" s="6">
        <f>G119/L119</f>
        <v>1.5052901292402734</v>
      </c>
      <c r="O119" s="6">
        <f>ABS(G119-K119)</f>
        <v>0.23156587214493196</v>
      </c>
      <c r="P119" s="3">
        <f>RANK(O119,O$2:O$159, 1)</f>
        <v>103</v>
      </c>
      <c r="Q119" s="6">
        <f>ABS(L119-G119)</f>
        <v>0.33140381546478193</v>
      </c>
      <c r="R119" s="3">
        <f>RANK(Q119,Q$2:Q$2158, 1)</f>
        <v>149</v>
      </c>
      <c r="S119" s="1">
        <f>0.5*H119+0.3*J119+0.1*P119+0.1*R119</f>
        <v>115.7</v>
      </c>
    </row>
    <row r="120" spans="1:19" x14ac:dyDescent="0.45">
      <c r="A120" s="3" t="str">
        <f>B120&amp;"_"&amp;D120&amp;"_"&amp;E120&amp;"_"&amp;F120&amp;"_"&amp;I120</f>
        <v>rf_1_FP_RANDOM_FALSE_58</v>
      </c>
      <c r="B120" s="3" t="s">
        <v>3</v>
      </c>
      <c r="C120" s="3" t="s">
        <v>19</v>
      </c>
      <c r="D120" s="3" t="s">
        <v>18</v>
      </c>
      <c r="E120" s="3" t="s">
        <v>24</v>
      </c>
      <c r="F120" s="3" t="b">
        <v>0</v>
      </c>
      <c r="G120" s="4">
        <v>0.98999226652887395</v>
      </c>
      <c r="H120" s="3">
        <f>RANK(G120,G$2:G$158, 1)</f>
        <v>119</v>
      </c>
      <c r="I120" s="3">
        <v>58</v>
      </c>
      <c r="J120" s="3">
        <f>RANK(I120,I$2:I$158, 1)</f>
        <v>101</v>
      </c>
      <c r="K120" s="4">
        <v>0.84163337567360996</v>
      </c>
      <c r="L120" s="4">
        <v>1.20480643294481</v>
      </c>
      <c r="M120" s="6">
        <f>G120/K120</f>
        <v>1.1762749614539982</v>
      </c>
      <c r="N120" s="6">
        <f>G120/L120</f>
        <v>0.82170234110480023</v>
      </c>
      <c r="O120" s="6">
        <f>ABS(G120-K120)</f>
        <v>0.14835889085526399</v>
      </c>
      <c r="P120" s="3">
        <f>RANK(O120,O$2:O$159, 1)</f>
        <v>69</v>
      </c>
      <c r="Q120" s="6">
        <f>ABS(L120-G120)</f>
        <v>0.21481416641593609</v>
      </c>
      <c r="R120" s="3">
        <f>RANK(Q120,Q$2:Q$2158, 1)</f>
        <v>107</v>
      </c>
      <c r="S120" s="1">
        <f>0.4*H120+0.3*J120+0.15*P120+0.15*R120</f>
        <v>104.3</v>
      </c>
    </row>
    <row r="121" spans="1:19" x14ac:dyDescent="0.45">
      <c r="A121" s="3" t="str">
        <f>B121&amp;"_"&amp;D121&amp;"_"&amp;E121&amp;"_"&amp;F121&amp;"_"&amp;I121</f>
        <v>pls_4_FPDS_PICKING_TRUE_6</v>
      </c>
      <c r="B121" s="3" t="s">
        <v>15</v>
      </c>
      <c r="C121" s="3" t="s">
        <v>21</v>
      </c>
      <c r="D121" s="3" t="s">
        <v>16</v>
      </c>
      <c r="E121" s="3" t="s">
        <v>23</v>
      </c>
      <c r="F121" s="3" t="b">
        <v>1</v>
      </c>
      <c r="G121" s="4">
        <v>0.999510771229977</v>
      </c>
      <c r="H121" s="3">
        <f>RANK(G121,G$2:G$158, 1)</f>
        <v>120</v>
      </c>
      <c r="I121" s="3">
        <v>6</v>
      </c>
      <c r="J121" s="3">
        <f>RANK(I121,I$2:I$158, 1)</f>
        <v>36</v>
      </c>
      <c r="K121" s="4">
        <v>0.97784606741533497</v>
      </c>
      <c r="L121" s="4">
        <v>0.76791808220156399</v>
      </c>
      <c r="M121" s="6">
        <f>G121/K121</f>
        <v>1.0221555360670485</v>
      </c>
      <c r="N121" s="6">
        <f>G121/L121</f>
        <v>1.3015851487237466</v>
      </c>
      <c r="O121" s="6">
        <f>ABS(G121-K121)</f>
        <v>2.1664703814642028E-2</v>
      </c>
      <c r="P121" s="3">
        <f>RANK(O121,O$2:O$159, 1)</f>
        <v>14</v>
      </c>
      <c r="Q121" s="6">
        <f>ABS(L121-G121)</f>
        <v>0.23159268902841301</v>
      </c>
      <c r="R121" s="3">
        <f>RANK(Q121,Q$2:Q$2158, 1)</f>
        <v>121</v>
      </c>
      <c r="S121" s="1">
        <f>0.5*H121+0.3*J121+0.1*P121+0.1*R121</f>
        <v>84.300000000000011</v>
      </c>
    </row>
    <row r="122" spans="1:19" x14ac:dyDescent="0.45">
      <c r="A122" s="3" t="str">
        <f>B122&amp;"_"&amp;D122&amp;"_"&amp;E122&amp;"_"&amp;F122&amp;"_"&amp;I122</f>
        <v>pls_3_FPDS_PICKING_TRUE_20</v>
      </c>
      <c r="B122" s="3" t="s">
        <v>14</v>
      </c>
      <c r="C122" s="3" t="s">
        <v>21</v>
      </c>
      <c r="D122" s="3" t="s">
        <v>16</v>
      </c>
      <c r="E122" s="3" t="s">
        <v>23</v>
      </c>
      <c r="F122" s="3" t="b">
        <v>1</v>
      </c>
      <c r="G122" s="4">
        <v>1.00180099343313</v>
      </c>
      <c r="H122" s="3">
        <f>RANK(G122,G$2:G$158, 1)</f>
        <v>121</v>
      </c>
      <c r="I122" s="3">
        <v>20</v>
      </c>
      <c r="J122" s="3">
        <f>RANK(I122,I$2:I$158, 1)</f>
        <v>73</v>
      </c>
      <c r="K122" s="4">
        <v>0.86291852893345</v>
      </c>
      <c r="L122" s="4">
        <v>0.66002783144933697</v>
      </c>
      <c r="M122" s="6">
        <f>G122/K122</f>
        <v>1.160945048510357</v>
      </c>
      <c r="N122" s="6">
        <f>G122/L122</f>
        <v>1.5178162884939304</v>
      </c>
      <c r="O122" s="6">
        <f>ABS(G122-K122)</f>
        <v>0.13888246449968</v>
      </c>
      <c r="P122" s="3">
        <f>RANK(O122,O$2:O$159, 1)</f>
        <v>68</v>
      </c>
      <c r="Q122" s="6">
        <f>ABS(L122-G122)</f>
        <v>0.34177316198379304</v>
      </c>
      <c r="R122" s="3">
        <f>RANK(Q122,Q$2:Q$2158, 1)</f>
        <v>150</v>
      </c>
      <c r="S122" s="1">
        <f>0.4*H122+0.3*J122+0.15*P122+0.15*R122</f>
        <v>103.00000000000001</v>
      </c>
    </row>
    <row r="123" spans="1:19" x14ac:dyDescent="0.45">
      <c r="A123" s="3" t="str">
        <f>B123&amp;"_"&amp;D123&amp;"_"&amp;E123&amp;"_"&amp;F123&amp;"_"&amp;I123</f>
        <v>rf_4_DS_RANDOM_FALSE_2</v>
      </c>
      <c r="B123" s="3" t="s">
        <v>13</v>
      </c>
      <c r="C123" s="3" t="s">
        <v>19</v>
      </c>
      <c r="D123" s="3" t="s">
        <v>17</v>
      </c>
      <c r="E123" s="3" t="s">
        <v>24</v>
      </c>
      <c r="F123" s="3" t="b">
        <v>0</v>
      </c>
      <c r="G123" s="4">
        <v>1.0022114203033501</v>
      </c>
      <c r="H123" s="3">
        <f>RANK(G123,G$2:G$158, 1)</f>
        <v>122</v>
      </c>
      <c r="I123" s="3">
        <v>2</v>
      </c>
      <c r="J123" s="3">
        <f>RANK(I123,I$2:I$158, 1)</f>
        <v>9</v>
      </c>
      <c r="K123" s="4">
        <v>0.92477975572274296</v>
      </c>
      <c r="L123" s="4">
        <v>1.1608939823578801</v>
      </c>
      <c r="M123" s="6">
        <f>G123/K123</f>
        <v>1.083729843891416</v>
      </c>
      <c r="N123" s="6">
        <f>G123/L123</f>
        <v>0.86331003134995021</v>
      </c>
      <c r="O123" s="6">
        <f>ABS(G123-K123)</f>
        <v>7.7431664580607129E-2</v>
      </c>
      <c r="P123" s="3">
        <f>RANK(O123,O$2:O$159, 1)</f>
        <v>40</v>
      </c>
      <c r="Q123" s="6">
        <f>ABS(L123-G123)</f>
        <v>0.15868256205453002</v>
      </c>
      <c r="R123" s="3">
        <f>RANK(Q123,Q$2:Q$2158, 1)</f>
        <v>72</v>
      </c>
      <c r="S123" s="1">
        <f>0.5*H123+0.3*J123+0.1*P123+0.1*R123</f>
        <v>74.900000000000006</v>
      </c>
    </row>
    <row r="124" spans="1:19" x14ac:dyDescent="0.45">
      <c r="A124" s="3" t="str">
        <f>B124&amp;"_"&amp;D124&amp;"_"&amp;E124&amp;"_"&amp;F124&amp;"_"&amp;I124</f>
        <v>rf_0_FP_PICKING_FALSE_5120</v>
      </c>
      <c r="B124" s="3" t="s">
        <v>1</v>
      </c>
      <c r="C124" s="3" t="s">
        <v>19</v>
      </c>
      <c r="D124" s="3" t="s">
        <v>18</v>
      </c>
      <c r="E124" s="3" t="s">
        <v>23</v>
      </c>
      <c r="F124" s="3" t="b">
        <v>0</v>
      </c>
      <c r="G124" s="4">
        <v>1.0025159017383001</v>
      </c>
      <c r="H124" s="3">
        <f>RANK(G124,G$2:G$158, 1)</f>
        <v>123</v>
      </c>
      <c r="I124" s="3">
        <v>5120</v>
      </c>
      <c r="J124" s="3">
        <f>RANK(I124,I$2:I$158, 1)</f>
        <v>146</v>
      </c>
      <c r="K124" s="4">
        <v>0.73895326750265999</v>
      </c>
      <c r="L124" s="4">
        <v>0.72927193933440104</v>
      </c>
      <c r="M124" s="6">
        <f>G124/K124</f>
        <v>1.3566702331885843</v>
      </c>
      <c r="N124" s="6">
        <f>G124/L124</f>
        <v>1.3746804829118833</v>
      </c>
      <c r="O124" s="6">
        <f>ABS(G124-K124)</f>
        <v>0.26356263423564008</v>
      </c>
      <c r="P124" s="3">
        <f>RANK(O124,O$2:O$159, 1)</f>
        <v>113</v>
      </c>
      <c r="Q124" s="6">
        <f>ABS(L124-G124)</f>
        <v>0.27324396240389903</v>
      </c>
      <c r="R124" s="3">
        <f>RANK(Q124,Q$2:Q$2158, 1)</f>
        <v>141</v>
      </c>
      <c r="S124" s="1">
        <f>0.5*H124+0.3*J124+0.1*P124+0.1*R124</f>
        <v>130.69999999999999</v>
      </c>
    </row>
    <row r="125" spans="1:19" x14ac:dyDescent="0.45">
      <c r="A125" s="3" t="str">
        <f>B125&amp;"_"&amp;D125&amp;"_"&amp;E125&amp;"_"&amp;F125&amp;"_"&amp;I125</f>
        <v>rf_3_DS_RANDOM_TRUE_2</v>
      </c>
      <c r="B125" s="3" t="s">
        <v>10</v>
      </c>
      <c r="C125" s="3" t="s">
        <v>19</v>
      </c>
      <c r="D125" s="3" t="s">
        <v>17</v>
      </c>
      <c r="E125" s="3" t="s">
        <v>24</v>
      </c>
      <c r="F125" s="3" t="b">
        <v>1</v>
      </c>
      <c r="G125" s="4">
        <v>1.0175385173290601</v>
      </c>
      <c r="H125" s="3">
        <f>RANK(G125,G$2:G$158, 1)</f>
        <v>124</v>
      </c>
      <c r="I125" s="3">
        <v>2</v>
      </c>
      <c r="J125" s="3">
        <f>RANK(I125,I$2:I$158, 1)</f>
        <v>9</v>
      </c>
      <c r="K125" s="4">
        <v>0.91374115791446198</v>
      </c>
      <c r="L125" s="4">
        <v>1.24347809422345</v>
      </c>
      <c r="M125" s="6">
        <f>G125/K125</f>
        <v>1.1135960206186912</v>
      </c>
      <c r="N125" s="6">
        <f>G125/L125</f>
        <v>0.81830031590907215</v>
      </c>
      <c r="O125" s="6">
        <f>ABS(G125-K125)</f>
        <v>0.10379735941459811</v>
      </c>
      <c r="P125" s="3">
        <f>RANK(O125,O$2:O$159, 1)</f>
        <v>55</v>
      </c>
      <c r="Q125" s="6">
        <f>ABS(L125-G125)</f>
        <v>0.22593957689438993</v>
      </c>
      <c r="R125" s="3">
        <f>RANK(Q125,Q$2:Q$2158, 1)</f>
        <v>118</v>
      </c>
      <c r="S125" s="1">
        <f>0.4*H125+0.3*J125+0.15*P125+0.15*R125</f>
        <v>78.25</v>
      </c>
    </row>
    <row r="126" spans="1:19" x14ac:dyDescent="0.45">
      <c r="A126" s="3" t="str">
        <f>B126&amp;"_"&amp;D126&amp;"_"&amp;E126&amp;"_"&amp;F126&amp;"_"&amp;I126</f>
        <v>lg_2_FP_PICKING_FALSE_32</v>
      </c>
      <c r="B126" s="3" t="s">
        <v>7</v>
      </c>
      <c r="C126" s="3" t="s">
        <v>22</v>
      </c>
      <c r="D126" s="3" t="s">
        <v>18</v>
      </c>
      <c r="E126" s="3" t="s">
        <v>23</v>
      </c>
      <c r="F126" s="3" t="b">
        <v>0</v>
      </c>
      <c r="G126" s="4">
        <v>1.01794452803345</v>
      </c>
      <c r="H126" s="3">
        <f>RANK(G126,G$2:G$158, 1)</f>
        <v>125</v>
      </c>
      <c r="I126" s="3">
        <v>32</v>
      </c>
      <c r="J126" s="3">
        <f>RANK(I126,I$2:I$158, 1)</f>
        <v>84</v>
      </c>
      <c r="K126" s="4">
        <v>0.78836450373631095</v>
      </c>
      <c r="L126" s="4">
        <v>0.72221512652514497</v>
      </c>
      <c r="M126" s="6">
        <f>G126/K126</f>
        <v>1.2912105037823063</v>
      </c>
      <c r="N126" s="6">
        <f>G126/L126</f>
        <v>1.4094755020310541</v>
      </c>
      <c r="O126" s="6">
        <f>ABS(G126-K126)</f>
        <v>0.22958002429713908</v>
      </c>
      <c r="P126" s="3">
        <f>RANK(O126,O$2:O$159, 1)</f>
        <v>101</v>
      </c>
      <c r="Q126" s="6">
        <f>ABS(L126-G126)</f>
        <v>0.29572940150830507</v>
      </c>
      <c r="R126" s="3">
        <f>RANK(Q126,Q$2:Q$2158, 1)</f>
        <v>146</v>
      </c>
      <c r="S126" s="1">
        <f>0.4*H126+0.3*J126+0.15*P126+0.15*R126</f>
        <v>112.25</v>
      </c>
    </row>
    <row r="127" spans="1:19" x14ac:dyDescent="0.45">
      <c r="A127" s="3" t="str">
        <f>B127&amp;"_"&amp;D127&amp;"_"&amp;E127&amp;"_"&amp;F127&amp;"_"&amp;I127</f>
        <v>lg_4_FPDS_PICKING_FALSE_2</v>
      </c>
      <c r="B127" s="3" t="s">
        <v>12</v>
      </c>
      <c r="C127" s="3" t="s">
        <v>22</v>
      </c>
      <c r="D127" s="3" t="s">
        <v>16</v>
      </c>
      <c r="E127" s="3" t="s">
        <v>23</v>
      </c>
      <c r="F127" s="3" t="b">
        <v>0</v>
      </c>
      <c r="G127" s="4">
        <v>1.02260401495802</v>
      </c>
      <c r="H127" s="3">
        <f>RANK(G127,G$2:G$158, 1)</f>
        <v>126</v>
      </c>
      <c r="I127" s="3">
        <v>2</v>
      </c>
      <c r="J127" s="3">
        <f>RANK(I127,I$2:I$158, 1)</f>
        <v>9</v>
      </c>
      <c r="K127" s="4">
        <v>1.0481344461700199</v>
      </c>
      <c r="L127" s="4">
        <v>0.89822208815038596</v>
      </c>
      <c r="M127" s="6">
        <f>G127/K127</f>
        <v>0.97564202635903197</v>
      </c>
      <c r="N127" s="6">
        <f>G127/L127</f>
        <v>1.1384756937605049</v>
      </c>
      <c r="O127" s="6">
        <f>ABS(G127-K127)</f>
        <v>2.5530431211999938E-2</v>
      </c>
      <c r="P127" s="3">
        <f>RANK(O127,O$2:O$159, 1)</f>
        <v>19</v>
      </c>
      <c r="Q127" s="6">
        <f>ABS(L127-G127)</f>
        <v>0.12438192680763405</v>
      </c>
      <c r="R127" s="3">
        <f>RANK(Q127,Q$2:Q$2158, 1)</f>
        <v>44</v>
      </c>
      <c r="S127" s="1">
        <f>0.4*H127+0.3*J127+0.15*P127+0.15*R127</f>
        <v>62.550000000000011</v>
      </c>
    </row>
    <row r="128" spans="1:19" x14ac:dyDescent="0.45">
      <c r="A128" s="3" t="str">
        <f>B128&amp;"_"&amp;D128&amp;"_"&amp;E128&amp;"_"&amp;F128&amp;"_"&amp;I128</f>
        <v>rf_2_FP_PICKING_FALSE_28</v>
      </c>
      <c r="B128" s="3" t="s">
        <v>2</v>
      </c>
      <c r="C128" s="3" t="s">
        <v>19</v>
      </c>
      <c r="D128" s="3" t="s">
        <v>18</v>
      </c>
      <c r="E128" s="3" t="s">
        <v>23</v>
      </c>
      <c r="F128" s="3" t="b">
        <v>0</v>
      </c>
      <c r="G128" s="4">
        <v>1.0384752715566099</v>
      </c>
      <c r="H128" s="3">
        <f>RANK(G128,G$2:G$158, 1)</f>
        <v>127</v>
      </c>
      <c r="I128" s="3">
        <v>28</v>
      </c>
      <c r="J128" s="3">
        <f>RANK(I128,I$2:I$158, 1)</f>
        <v>82</v>
      </c>
      <c r="K128" s="4">
        <v>0.907580630259194</v>
      </c>
      <c r="L128" s="4">
        <v>0.68045291953503595</v>
      </c>
      <c r="M128" s="6">
        <f>G128/K128</f>
        <v>1.1442237052371138</v>
      </c>
      <c r="N128" s="6">
        <f>G128/L128</f>
        <v>1.526153010359947</v>
      </c>
      <c r="O128" s="6">
        <f>ABS(G128-K128)</f>
        <v>0.1308946412974159</v>
      </c>
      <c r="P128" s="3">
        <f>RANK(O128,O$2:O$159, 1)</f>
        <v>67</v>
      </c>
      <c r="Q128" s="6">
        <f>ABS(L128-G128)</f>
        <v>0.35802235202157395</v>
      </c>
      <c r="R128" s="3">
        <f>RANK(Q128,Q$2:Q$2158, 1)</f>
        <v>153</v>
      </c>
      <c r="S128" s="1">
        <f>0.4*H128+0.3*J128+0.15*P128+0.15*R128</f>
        <v>108.4</v>
      </c>
    </row>
    <row r="129" spans="1:19" x14ac:dyDescent="0.45">
      <c r="A129" s="3" t="str">
        <f>B129&amp;"_"&amp;D129&amp;"_"&amp;E129&amp;"_"&amp;F129&amp;"_"&amp;I129</f>
        <v>rf_4_FPDS_PICKING_FALSE_1</v>
      </c>
      <c r="B129" s="3" t="s">
        <v>13</v>
      </c>
      <c r="C129" s="3" t="s">
        <v>19</v>
      </c>
      <c r="D129" s="3" t="s">
        <v>16</v>
      </c>
      <c r="E129" s="3" t="s">
        <v>23</v>
      </c>
      <c r="F129" s="3" t="b">
        <v>0</v>
      </c>
      <c r="G129" s="4">
        <v>1.0391486949730599</v>
      </c>
      <c r="H129" s="3">
        <f>RANK(G129,G$2:G$158, 1)</f>
        <v>128</v>
      </c>
      <c r="I129" s="3">
        <v>1</v>
      </c>
      <c r="J129" s="3">
        <f>RANK(I129,I$2:I$158, 1)</f>
        <v>1</v>
      </c>
      <c r="K129" s="4">
        <v>1.1181290257798699</v>
      </c>
      <c r="L129" s="4">
        <v>1.0312764406455801</v>
      </c>
      <c r="M129" s="6">
        <f>G129/K129</f>
        <v>0.92936384890668322</v>
      </c>
      <c r="N129" s="6">
        <f>G129/L129</f>
        <v>1.0076335054474355</v>
      </c>
      <c r="O129" s="6">
        <f>ABS(G129-K129)</f>
        <v>7.8980330806809995E-2</v>
      </c>
      <c r="P129" s="3">
        <f>RANK(O129,O$2:O$159, 1)</f>
        <v>42</v>
      </c>
      <c r="Q129" s="6">
        <f>ABS(L129-G129)</f>
        <v>7.872254327479844E-3</v>
      </c>
      <c r="R129" s="3">
        <f>RANK(Q129,Q$2:Q$2158, 1)</f>
        <v>1</v>
      </c>
      <c r="S129" s="1">
        <f>0.4*H129+0.3*J129+0.15*P129+0.15*R129</f>
        <v>57.949999999999996</v>
      </c>
    </row>
    <row r="130" spans="1:19" x14ac:dyDescent="0.45">
      <c r="A130" s="3" t="str">
        <f>B130&amp;"_"&amp;D130&amp;"_"&amp;E130&amp;"_"&amp;F130&amp;"_"&amp;I130</f>
        <v>lg_4_DS_RANDOM_FALSE_1</v>
      </c>
      <c r="B130" s="3" t="s">
        <v>12</v>
      </c>
      <c r="C130" s="3" t="s">
        <v>22</v>
      </c>
      <c r="D130" s="3" t="s">
        <v>17</v>
      </c>
      <c r="E130" s="3" t="s">
        <v>24</v>
      </c>
      <c r="F130" s="3" t="b">
        <v>0</v>
      </c>
      <c r="G130" s="4">
        <v>1.0502820651832101</v>
      </c>
      <c r="H130" s="3">
        <f>RANK(G130,G$2:G$158, 1)</f>
        <v>129</v>
      </c>
      <c r="I130" s="3">
        <v>1</v>
      </c>
      <c r="J130" s="3">
        <f>RANK(I130,I$2:I$158, 1)</f>
        <v>1</v>
      </c>
      <c r="K130" s="4">
        <v>1.0730421886709001</v>
      </c>
      <c r="L130" s="4">
        <v>1.2093501280049901</v>
      </c>
      <c r="M130" s="6">
        <f>G130/K130</f>
        <v>0.97878916250638637</v>
      </c>
      <c r="N130" s="6">
        <f>G130/L130</f>
        <v>0.86846814736424816</v>
      </c>
      <c r="O130" s="6">
        <f>ABS(G130-K130)</f>
        <v>2.2760123487689965E-2</v>
      </c>
      <c r="P130" s="3">
        <f>RANK(O130,O$2:O$159, 1)</f>
        <v>15</v>
      </c>
      <c r="Q130" s="6">
        <f>ABS(L130-G130)</f>
        <v>0.15906806282177999</v>
      </c>
      <c r="R130" s="3">
        <f>RANK(Q130,Q$2:Q$2158, 1)</f>
        <v>73</v>
      </c>
      <c r="S130" s="1">
        <f>0.5*H130+0.3*J130+0.1*P130+0.1*R130</f>
        <v>73.599999999999994</v>
      </c>
    </row>
    <row r="131" spans="1:19" x14ac:dyDescent="0.45">
      <c r="A131" s="3" t="str">
        <f>B131&amp;"_"&amp;D131&amp;"_"&amp;E131&amp;"_"&amp;F131&amp;"_"&amp;I131</f>
        <v>lg_4_FPDS_PICKING_TRUE_1</v>
      </c>
      <c r="B131" s="3" t="s">
        <v>12</v>
      </c>
      <c r="C131" s="3" t="s">
        <v>22</v>
      </c>
      <c r="D131" s="3" t="s">
        <v>16</v>
      </c>
      <c r="E131" s="3" t="s">
        <v>23</v>
      </c>
      <c r="F131" s="3" t="b">
        <v>1</v>
      </c>
      <c r="G131" s="4">
        <v>1.0530017220974699</v>
      </c>
      <c r="H131" s="3">
        <f>RANK(G131,G$2:G$158, 1)</f>
        <v>130</v>
      </c>
      <c r="I131" s="3">
        <v>1</v>
      </c>
      <c r="J131" s="3">
        <f>RANK(I131,I$2:I$158, 1)</f>
        <v>1</v>
      </c>
      <c r="K131" s="4">
        <v>1.22069807195135</v>
      </c>
      <c r="L131" s="4">
        <v>1.03470708739964</v>
      </c>
      <c r="M131" s="6">
        <f>G131/K131</f>
        <v>0.86262258153172244</v>
      </c>
      <c r="N131" s="6">
        <f>G131/L131</f>
        <v>1.0176809794004666</v>
      </c>
      <c r="O131" s="6">
        <f>ABS(G131-K131)</f>
        <v>0.16769634985388016</v>
      </c>
      <c r="P131" s="3">
        <f>RANK(O131,O$2:O$159, 1)</f>
        <v>77</v>
      </c>
      <c r="Q131" s="6">
        <f>ABS(L131-G131)</f>
        <v>1.8294634697829881E-2</v>
      </c>
      <c r="R131" s="3">
        <f>RANK(Q131,Q$2:Q$2158, 1)</f>
        <v>4</v>
      </c>
      <c r="S131" s="1">
        <f>0.4*H131+0.3*J131+0.15*P131+0.15*R131</f>
        <v>64.449999999999989</v>
      </c>
    </row>
    <row r="132" spans="1:19" x14ac:dyDescent="0.45">
      <c r="A132" s="3" t="str">
        <f>B132&amp;"_"&amp;D132&amp;"_"&amp;E132&amp;"_"&amp;F132&amp;"_"&amp;I132</f>
        <v>rf_4_FPDS_RANDOM_FALSE_1</v>
      </c>
      <c r="B132" s="3" t="s">
        <v>13</v>
      </c>
      <c r="C132" s="3" t="s">
        <v>19</v>
      </c>
      <c r="D132" s="3" t="s">
        <v>16</v>
      </c>
      <c r="E132" s="3" t="s">
        <v>24</v>
      </c>
      <c r="F132" s="3" t="b">
        <v>0</v>
      </c>
      <c r="G132" s="4">
        <v>1.08377627223738</v>
      </c>
      <c r="H132" s="3">
        <f>RANK(G132,G$2:G$158, 1)</f>
        <v>131</v>
      </c>
      <c r="I132" s="3">
        <v>1</v>
      </c>
      <c r="J132" s="3">
        <f>RANK(I132,I$2:I$158, 1)</f>
        <v>1</v>
      </c>
      <c r="K132" s="4">
        <v>0.973142556655612</v>
      </c>
      <c r="L132" s="4">
        <v>1.2413015134422301</v>
      </c>
      <c r="M132" s="6">
        <f>G132/K132</f>
        <v>1.1136870593368988</v>
      </c>
      <c r="N132" s="6">
        <f>G132/L132</f>
        <v>0.87309671381289167</v>
      </c>
      <c r="O132" s="6">
        <f>ABS(G132-K132)</f>
        <v>0.11063371558176804</v>
      </c>
      <c r="P132" s="3">
        <f>RANK(O132,O$2:O$159, 1)</f>
        <v>60</v>
      </c>
      <c r="Q132" s="6">
        <f>ABS(L132-G132)</f>
        <v>0.15752524120485001</v>
      </c>
      <c r="R132" s="3">
        <f>RANK(Q132,Q$2:Q$2158, 1)</f>
        <v>71</v>
      </c>
      <c r="S132" s="1">
        <f>0.4*H132+0.3*J132+0.15*P132+0.15*R132</f>
        <v>72.350000000000009</v>
      </c>
    </row>
    <row r="133" spans="1:19" x14ac:dyDescent="0.45">
      <c r="A133" s="3" t="str">
        <f>B133&amp;"_"&amp;D133&amp;"_"&amp;E133&amp;"_"&amp;F133&amp;"_"&amp;I133</f>
        <v>lg_4_DS_RANDOM_TRUE_1</v>
      </c>
      <c r="B133" s="3" t="s">
        <v>12</v>
      </c>
      <c r="C133" s="3" t="s">
        <v>22</v>
      </c>
      <c r="D133" s="3" t="s">
        <v>17</v>
      </c>
      <c r="E133" s="3" t="s">
        <v>24</v>
      </c>
      <c r="F133" s="3" t="b">
        <v>1</v>
      </c>
      <c r="G133" s="4">
        <v>1.09389679659387</v>
      </c>
      <c r="H133" s="3">
        <f>RANK(G133,G$2:G$158, 1)</f>
        <v>132</v>
      </c>
      <c r="I133" s="3">
        <v>1</v>
      </c>
      <c r="J133" s="3">
        <f>RANK(I133,I$2:I$158, 1)</f>
        <v>1</v>
      </c>
      <c r="K133" s="4">
        <v>1.0602090702006399</v>
      </c>
      <c r="L133" s="4">
        <v>1.2601545188633301</v>
      </c>
      <c r="M133" s="6">
        <f>G133/K133</f>
        <v>1.0317746068583009</v>
      </c>
      <c r="N133" s="6">
        <f>G133/L133</f>
        <v>0.86806560641513553</v>
      </c>
      <c r="O133" s="6">
        <f>ABS(G133-K133)</f>
        <v>3.3687726393230033E-2</v>
      </c>
      <c r="P133" s="3">
        <f>RANK(O133,O$2:O$159, 1)</f>
        <v>25</v>
      </c>
      <c r="Q133" s="6">
        <f>ABS(L133-G133)</f>
        <v>0.16625772226946012</v>
      </c>
      <c r="R133" s="3">
        <f>RANK(Q133,Q$2:Q$2158, 1)</f>
        <v>79</v>
      </c>
      <c r="S133" s="1">
        <f>0.4*H133+0.3*J133+0.15*P133+0.15*R133</f>
        <v>68.7</v>
      </c>
    </row>
    <row r="134" spans="1:19" x14ac:dyDescent="0.45">
      <c r="A134" s="3" t="str">
        <f>B134&amp;"_"&amp;D134&amp;"_"&amp;E134&amp;"_"&amp;F134&amp;"_"&amp;I134</f>
        <v>rf_4_DS_PICKING_TRUE_1</v>
      </c>
      <c r="B134" s="3" t="s">
        <v>13</v>
      </c>
      <c r="C134" s="3" t="s">
        <v>19</v>
      </c>
      <c r="D134" s="3" t="s">
        <v>17</v>
      </c>
      <c r="E134" s="3" t="s">
        <v>23</v>
      </c>
      <c r="F134" s="3" t="b">
        <v>1</v>
      </c>
      <c r="G134" s="4">
        <v>1.09491864017805</v>
      </c>
      <c r="H134" s="3">
        <f>RANK(G134,G$2:G$158, 1)</f>
        <v>133</v>
      </c>
      <c r="I134" s="3">
        <v>1</v>
      </c>
      <c r="J134" s="3">
        <f>RANK(I134,I$2:I$158, 1)</f>
        <v>1</v>
      </c>
      <c r="K134" s="4">
        <v>0.940794610041087</v>
      </c>
      <c r="L134" s="4">
        <v>0.95341248235339704</v>
      </c>
      <c r="M134" s="6">
        <f>G134/K134</f>
        <v>1.1638232495084468</v>
      </c>
      <c r="N134" s="6">
        <f>G134/L134</f>
        <v>1.1484207102841364</v>
      </c>
      <c r="O134" s="6">
        <f>ABS(G134-K134)</f>
        <v>0.15412403013696296</v>
      </c>
      <c r="P134" s="3">
        <f>RANK(O134,O$2:O$159, 1)</f>
        <v>71</v>
      </c>
      <c r="Q134" s="6">
        <f>ABS(L134-G134)</f>
        <v>0.14150615782465292</v>
      </c>
      <c r="R134" s="3">
        <f>RANK(Q134,Q$2:Q$2158, 1)</f>
        <v>54</v>
      </c>
      <c r="S134" s="1">
        <f>0.5*H134+0.3*J134+0.1*P134+0.1*R134</f>
        <v>79.3</v>
      </c>
    </row>
    <row r="135" spans="1:19" x14ac:dyDescent="0.45">
      <c r="A135" s="3" t="str">
        <f>B135&amp;"_"&amp;D135&amp;"_"&amp;E135&amp;"_"&amp;F135&amp;"_"&amp;I135</f>
        <v>rf_4_FPDS_PICKING_TRUE_1</v>
      </c>
      <c r="B135" s="3" t="s">
        <v>13</v>
      </c>
      <c r="C135" s="3" t="s">
        <v>19</v>
      </c>
      <c r="D135" s="3" t="s">
        <v>16</v>
      </c>
      <c r="E135" s="3" t="s">
        <v>23</v>
      </c>
      <c r="F135" s="3" t="b">
        <v>1</v>
      </c>
      <c r="G135" s="4">
        <v>1.09894447986235</v>
      </c>
      <c r="H135" s="3">
        <f>RANK(G135,G$2:G$158, 1)</f>
        <v>134</v>
      </c>
      <c r="I135" s="3">
        <v>1</v>
      </c>
      <c r="J135" s="3">
        <f>RANK(I135,I$2:I$158, 1)</f>
        <v>1</v>
      </c>
      <c r="K135" s="4">
        <v>0.94229490588509301</v>
      </c>
      <c r="L135" s="4">
        <v>0.95532427106112705</v>
      </c>
      <c r="M135" s="6">
        <f>G135/K135</f>
        <v>1.1662426200108944</v>
      </c>
      <c r="N135" s="6">
        <f>G135/L135</f>
        <v>1.1503366062726499</v>
      </c>
      <c r="O135" s="6">
        <f>ABS(G135-K135)</f>
        <v>0.15664957397725698</v>
      </c>
      <c r="P135" s="3">
        <f>RANK(O135,O$2:O$159, 1)</f>
        <v>73</v>
      </c>
      <c r="Q135" s="6">
        <f>ABS(L135-G135)</f>
        <v>0.14362020880122295</v>
      </c>
      <c r="R135" s="3">
        <f>RANK(Q135,Q$2:Q$2158, 1)</f>
        <v>56</v>
      </c>
      <c r="S135" s="1">
        <f>0.5*H135+0.3*J135+0.1*P135+0.1*R135</f>
        <v>80.199999999999989</v>
      </c>
    </row>
    <row r="136" spans="1:19" x14ac:dyDescent="0.45">
      <c r="A136" s="3" t="str">
        <f>B136&amp;"_"&amp;D136&amp;"_"&amp;E136&amp;"_"&amp;F136&amp;"_"&amp;I136</f>
        <v>rf_2_FP_RANDOM_FALSE_19</v>
      </c>
      <c r="B136" s="3" t="s">
        <v>2</v>
      </c>
      <c r="C136" s="3" t="s">
        <v>19</v>
      </c>
      <c r="D136" s="3" t="s">
        <v>18</v>
      </c>
      <c r="E136" s="3" t="s">
        <v>24</v>
      </c>
      <c r="F136" s="3" t="b">
        <v>0</v>
      </c>
      <c r="G136" s="4">
        <v>1.1161664319108</v>
      </c>
      <c r="H136" s="3">
        <f>RANK(G136,G$2:G$158, 1)</f>
        <v>135</v>
      </c>
      <c r="I136" s="3">
        <v>19</v>
      </c>
      <c r="J136" s="3">
        <f>RANK(I136,I$2:I$158, 1)</f>
        <v>69</v>
      </c>
      <c r="K136" s="4">
        <v>1.0089785307291499</v>
      </c>
      <c r="L136" s="4">
        <v>1.2524411482292299</v>
      </c>
      <c r="M136" s="6">
        <f>G136/K136</f>
        <v>1.1062340752723345</v>
      </c>
      <c r="N136" s="6">
        <f>G136/L136</f>
        <v>0.89119271870690087</v>
      </c>
      <c r="O136" s="6">
        <f>ABS(G136-K136)</f>
        <v>0.10718790118165011</v>
      </c>
      <c r="P136" s="3">
        <f>RANK(O136,O$2:O$159, 1)</f>
        <v>58</v>
      </c>
      <c r="Q136" s="6">
        <f>ABS(L136-G136)</f>
        <v>0.13627471631842991</v>
      </c>
      <c r="R136" s="3">
        <f>RANK(Q136,Q$2:Q$2158, 1)</f>
        <v>50</v>
      </c>
      <c r="S136" s="1">
        <f>0.4*H136+0.3*J136+0.15*P136+0.15*R136</f>
        <v>90.9</v>
      </c>
    </row>
    <row r="137" spans="1:19" x14ac:dyDescent="0.45">
      <c r="A137" s="3" t="str">
        <f>B137&amp;"_"&amp;D137&amp;"_"&amp;E137&amp;"_"&amp;F137&amp;"_"&amp;I137</f>
        <v>lg_3_FP_PICKING_FALSE_10</v>
      </c>
      <c r="B137" s="3" t="s">
        <v>11</v>
      </c>
      <c r="C137" s="3" t="s">
        <v>22</v>
      </c>
      <c r="D137" s="3" t="s">
        <v>18</v>
      </c>
      <c r="E137" s="3" t="s">
        <v>23</v>
      </c>
      <c r="F137" s="3" t="b">
        <v>0</v>
      </c>
      <c r="G137" s="4">
        <v>1.1214530640361899</v>
      </c>
      <c r="H137" s="3">
        <f>RANK(G137,G$2:G$158, 1)</f>
        <v>136</v>
      </c>
      <c r="I137" s="3">
        <v>10</v>
      </c>
      <c r="J137" s="3">
        <f>RANK(I137,I$2:I$158, 1)</f>
        <v>54</v>
      </c>
      <c r="K137" s="4">
        <v>1.21390656701281</v>
      </c>
      <c r="L137" s="4">
        <v>0.98163763407724902</v>
      </c>
      <c r="M137" s="6">
        <f>G137/K137</f>
        <v>0.92383804034924177</v>
      </c>
      <c r="N137" s="6">
        <f>G137/L137</f>
        <v>1.142430796360379</v>
      </c>
      <c r="O137" s="6">
        <f>ABS(G137-K137)</f>
        <v>9.2453502976620028E-2</v>
      </c>
      <c r="P137" s="3">
        <f>RANK(O137,O$2:O$159, 1)</f>
        <v>48</v>
      </c>
      <c r="Q137" s="6">
        <f>ABS(L137-G137)</f>
        <v>0.13981542995894092</v>
      </c>
      <c r="R137" s="3">
        <f>RANK(Q137,Q$2:Q$2158, 1)</f>
        <v>52</v>
      </c>
      <c r="S137" s="1">
        <f>0.4*H137+0.3*J137+0.15*P137+0.15*R137</f>
        <v>85.600000000000009</v>
      </c>
    </row>
    <row r="138" spans="1:19" x14ac:dyDescent="0.45">
      <c r="A138" s="3" t="str">
        <f>B138&amp;"_"&amp;D138&amp;"_"&amp;E138&amp;"_"&amp;F138&amp;"_"&amp;I138</f>
        <v>lg_4_DS_PICKING_TRUE_1</v>
      </c>
      <c r="B138" s="3" t="s">
        <v>12</v>
      </c>
      <c r="C138" s="3" t="s">
        <v>22</v>
      </c>
      <c r="D138" s="3" t="s">
        <v>17</v>
      </c>
      <c r="E138" s="3" t="s">
        <v>23</v>
      </c>
      <c r="F138" s="3" t="b">
        <v>1</v>
      </c>
      <c r="G138" s="4">
        <v>1.1219848556560199</v>
      </c>
      <c r="H138" s="3">
        <f>RANK(G138,G$2:G$158, 1)</f>
        <v>137</v>
      </c>
      <c r="I138" s="3">
        <v>1</v>
      </c>
      <c r="J138" s="3">
        <f>RANK(I138,I$2:I$158, 1)</f>
        <v>1</v>
      </c>
      <c r="K138" s="4">
        <v>0.94399899072580395</v>
      </c>
      <c r="L138" s="4">
        <v>0.92322597079749003</v>
      </c>
      <c r="M138" s="6">
        <f>G138/K138</f>
        <v>1.1885445500247511</v>
      </c>
      <c r="N138" s="6">
        <f>G138/L138</f>
        <v>1.2152873631650984</v>
      </c>
      <c r="O138" s="6">
        <f>ABS(G138-K138)</f>
        <v>0.17798586493021595</v>
      </c>
      <c r="P138" s="3">
        <f>RANK(O138,O$2:O$159, 1)</f>
        <v>81</v>
      </c>
      <c r="Q138" s="6">
        <f>ABS(L138-G138)</f>
        <v>0.19875888485852988</v>
      </c>
      <c r="R138" s="3">
        <f>RANK(Q138,Q$2:Q$2158, 1)</f>
        <v>96</v>
      </c>
      <c r="S138" s="1">
        <f>0.4*H138+0.3*J138+0.15*P138+0.15*R138</f>
        <v>81.650000000000006</v>
      </c>
    </row>
    <row r="139" spans="1:19" x14ac:dyDescent="0.45">
      <c r="A139" s="3" t="str">
        <f>B139&amp;"_"&amp;D139&amp;"_"&amp;E139&amp;"_"&amp;F139&amp;"_"&amp;I139</f>
        <v>lg_2_FP_RANDOM_FALSE_23</v>
      </c>
      <c r="B139" s="3" t="s">
        <v>7</v>
      </c>
      <c r="C139" s="3" t="s">
        <v>22</v>
      </c>
      <c r="D139" s="3" t="s">
        <v>18</v>
      </c>
      <c r="E139" s="3" t="s">
        <v>24</v>
      </c>
      <c r="F139" s="3" t="b">
        <v>0</v>
      </c>
      <c r="G139" s="4">
        <v>1.1384878570064101</v>
      </c>
      <c r="H139" s="3">
        <f>RANK(G139,G$2:G$158, 1)</f>
        <v>138</v>
      </c>
      <c r="I139" s="3">
        <v>23</v>
      </c>
      <c r="J139" s="3">
        <f>RANK(I139,I$2:I$158, 1)</f>
        <v>77</v>
      </c>
      <c r="K139" s="4">
        <v>0.74881179177358703</v>
      </c>
      <c r="L139" s="4">
        <v>1.2162101509993199</v>
      </c>
      <c r="M139" s="6">
        <f>G139/K139</f>
        <v>1.5203925332290262</v>
      </c>
      <c r="N139" s="6">
        <f>G139/L139</f>
        <v>0.93609468402393448</v>
      </c>
      <c r="O139" s="6">
        <f>ABS(G139-K139)</f>
        <v>0.38967606523282305</v>
      </c>
      <c r="P139" s="3">
        <f>RANK(O139,O$2:O$159, 1)</f>
        <v>127</v>
      </c>
      <c r="Q139" s="6">
        <f>ABS(L139-G139)</f>
        <v>7.7722293992909863E-2</v>
      </c>
      <c r="R139" s="3">
        <f>RANK(Q139,Q$2:Q$2158, 1)</f>
        <v>18</v>
      </c>
      <c r="S139" s="1">
        <f>0.4*H139+0.3*J139+0.15*P139+0.15*R139</f>
        <v>100.05</v>
      </c>
    </row>
    <row r="140" spans="1:19" x14ac:dyDescent="0.45">
      <c r="A140" s="3" t="str">
        <f>B140&amp;"_"&amp;D140&amp;"_"&amp;E140&amp;"_"&amp;F140&amp;"_"&amp;I140</f>
        <v>rf_3_FP_PICKING_FALSE_9</v>
      </c>
      <c r="B140" s="3" t="s">
        <v>10</v>
      </c>
      <c r="C140" s="3" t="s">
        <v>19</v>
      </c>
      <c r="D140" s="3" t="s">
        <v>18</v>
      </c>
      <c r="E140" s="3" t="s">
        <v>23</v>
      </c>
      <c r="F140" s="3" t="b">
        <v>0</v>
      </c>
      <c r="G140" s="4">
        <v>1.1746527114571601</v>
      </c>
      <c r="H140" s="3">
        <f>RANK(G140,G$2:G$158, 1)</f>
        <v>139</v>
      </c>
      <c r="I140" s="3">
        <v>9</v>
      </c>
      <c r="J140" s="3">
        <f>RANK(I140,I$2:I$158, 1)</f>
        <v>51</v>
      </c>
      <c r="K140" s="4">
        <v>1.19452157704938</v>
      </c>
      <c r="L140" s="4">
        <v>1.0193595738405301</v>
      </c>
      <c r="M140" s="6">
        <f>G140/K140</f>
        <v>0.98336667501536601</v>
      </c>
      <c r="N140" s="6">
        <f>G140/L140</f>
        <v>1.152343826066742</v>
      </c>
      <c r="O140" s="6">
        <f>ABS(G140-K140)</f>
        <v>1.9868865592219898E-2</v>
      </c>
      <c r="P140" s="3">
        <f>RANK(O140,O$2:O$159, 1)</f>
        <v>11</v>
      </c>
      <c r="Q140" s="6">
        <f>ABS(L140-G140)</f>
        <v>0.15529313761662999</v>
      </c>
      <c r="R140" s="3">
        <f>RANK(Q140,Q$2:Q$2158, 1)</f>
        <v>68</v>
      </c>
      <c r="S140" s="1">
        <f>0.5*H140+0.3*J140+0.1*P140+0.1*R140</f>
        <v>92.699999999999989</v>
      </c>
    </row>
    <row r="141" spans="1:19" x14ac:dyDescent="0.45">
      <c r="A141" s="3" t="str">
        <f>B141&amp;"_"&amp;D141&amp;"_"&amp;E141&amp;"_"&amp;F141&amp;"_"&amp;I141</f>
        <v>pls_1_FP_PICKING_FALSE_176</v>
      </c>
      <c r="B141" s="3" t="s">
        <v>8</v>
      </c>
      <c r="C141" s="3" t="s">
        <v>21</v>
      </c>
      <c r="D141" s="3" t="s">
        <v>18</v>
      </c>
      <c r="E141" s="3" t="s">
        <v>23</v>
      </c>
      <c r="F141" s="3" t="b">
        <v>0</v>
      </c>
      <c r="G141" s="4">
        <v>1.1790173081809801</v>
      </c>
      <c r="H141" s="3">
        <f>RANK(G141,G$2:G$158, 1)</f>
        <v>140</v>
      </c>
      <c r="I141" s="3">
        <v>176</v>
      </c>
      <c r="J141" s="3">
        <f>RANK(I141,I$2:I$158, 1)</f>
        <v>125</v>
      </c>
      <c r="K141" s="4">
        <v>1.07041683898722</v>
      </c>
      <c r="L141" s="4">
        <v>1.0511700873177201</v>
      </c>
      <c r="M141" s="6">
        <f>G141/K141</f>
        <v>1.1014562413802393</v>
      </c>
      <c r="N141" s="6">
        <f>G141/L141</f>
        <v>1.1216237242723381</v>
      </c>
      <c r="O141" s="6">
        <f>ABS(G141-K141)</f>
        <v>0.1086004691937601</v>
      </c>
      <c r="P141" s="3">
        <f>RANK(O141,O$2:O$159, 1)</f>
        <v>59</v>
      </c>
      <c r="Q141" s="6">
        <f>ABS(L141-G141)</f>
        <v>0.12784722086325995</v>
      </c>
      <c r="R141" s="3">
        <f>RANK(Q141,Q$2:Q$2158, 1)</f>
        <v>47</v>
      </c>
      <c r="S141" s="1">
        <f>0.5*H141+0.3*J141+0.1*P141+0.1*R141</f>
        <v>118.10000000000001</v>
      </c>
    </row>
    <row r="142" spans="1:19" x14ac:dyDescent="0.45">
      <c r="A142" s="3" t="str">
        <f>B142&amp;"_"&amp;D142&amp;"_"&amp;E142&amp;"_"&amp;F142&amp;"_"&amp;I142</f>
        <v>pls_2_FPDS_RANDOM_FALSE_36</v>
      </c>
      <c r="B142" s="3" t="s">
        <v>4</v>
      </c>
      <c r="C142" s="3" t="s">
        <v>21</v>
      </c>
      <c r="D142" s="3" t="s">
        <v>16</v>
      </c>
      <c r="E142" s="3" t="s">
        <v>24</v>
      </c>
      <c r="F142" s="3" t="b">
        <v>0</v>
      </c>
      <c r="G142" s="4">
        <v>1.18156978609482</v>
      </c>
      <c r="H142" s="3">
        <f>RANK(G142,G$2:G$158, 1)</f>
        <v>141</v>
      </c>
      <c r="I142" s="3">
        <v>36</v>
      </c>
      <c r="J142" s="3">
        <f>RANK(I142,I$2:I$158, 1)</f>
        <v>89</v>
      </c>
      <c r="K142" s="4">
        <v>1.0192758742852901</v>
      </c>
      <c r="L142" s="4">
        <v>0.92973260823274595</v>
      </c>
      <c r="M142" s="6">
        <f>G142/K142</f>
        <v>1.1592247161970055</v>
      </c>
      <c r="N142" s="6">
        <f>G142/L142</f>
        <v>1.2708705445329826</v>
      </c>
      <c r="O142" s="6">
        <f>ABS(G142-K142)</f>
        <v>0.1622939118095299</v>
      </c>
      <c r="P142" s="3">
        <f>RANK(O142,O$2:O$159, 1)</f>
        <v>75</v>
      </c>
      <c r="Q142" s="6">
        <f>ABS(L142-G142)</f>
        <v>0.25183717786207405</v>
      </c>
      <c r="R142" s="3">
        <f>RANK(Q142,Q$2:Q$2158, 1)</f>
        <v>134</v>
      </c>
      <c r="S142" s="1">
        <f>0.4*H142+0.3*J142+0.15*P142+0.15*R142</f>
        <v>114.45</v>
      </c>
    </row>
    <row r="143" spans="1:19" x14ac:dyDescent="0.45">
      <c r="A143" s="3" t="str">
        <f>B143&amp;"_"&amp;D143&amp;"_"&amp;E143&amp;"_"&amp;F143&amp;"_"&amp;I143</f>
        <v>pls_4_FPDS_RANDOM_FALSE_4</v>
      </c>
      <c r="B143" s="3" t="s">
        <v>15</v>
      </c>
      <c r="C143" s="3" t="s">
        <v>21</v>
      </c>
      <c r="D143" s="3" t="s">
        <v>16</v>
      </c>
      <c r="E143" s="3" t="s">
        <v>24</v>
      </c>
      <c r="F143" s="3" t="b">
        <v>0</v>
      </c>
      <c r="G143" s="4">
        <v>1.1928254085093599</v>
      </c>
      <c r="H143" s="3">
        <f>RANK(G143,G$2:G$158, 1)</f>
        <v>142</v>
      </c>
      <c r="I143" s="3">
        <v>4</v>
      </c>
      <c r="J143" s="3">
        <f>RANK(I143,I$2:I$158, 1)</f>
        <v>29</v>
      </c>
      <c r="K143" s="4">
        <v>1.2045378068499</v>
      </c>
      <c r="L143" s="4">
        <v>1.2801341870754099</v>
      </c>
      <c r="M143" s="6">
        <f>G143/K143</f>
        <v>0.99027643775568142</v>
      </c>
      <c r="N143" s="6">
        <f>G143/L143</f>
        <v>0.93179716669741053</v>
      </c>
      <c r="O143" s="6">
        <f>ABS(G143-K143)</f>
        <v>1.1712398340540053E-2</v>
      </c>
      <c r="P143" s="3">
        <f>RANK(O143,O$2:O$159, 1)</f>
        <v>7</v>
      </c>
      <c r="Q143" s="6">
        <f>ABS(L143-G143)</f>
        <v>8.7308778566050016E-2</v>
      </c>
      <c r="R143" s="3">
        <f>RANK(Q143,Q$2:Q$2158, 1)</f>
        <v>22</v>
      </c>
      <c r="S143" s="1">
        <f>0.5*H143+0.3*J143+0.1*P143+0.1*R143</f>
        <v>82.600000000000009</v>
      </c>
    </row>
    <row r="144" spans="1:19" x14ac:dyDescent="0.45">
      <c r="A144" s="3" t="str">
        <f>B144&amp;"_"&amp;D144&amp;"_"&amp;E144&amp;"_"&amp;F144&amp;"_"&amp;I144</f>
        <v>rf_3_FP_RANDOM_FALSE_6</v>
      </c>
      <c r="B144" s="3" t="s">
        <v>10</v>
      </c>
      <c r="C144" s="3" t="s">
        <v>19</v>
      </c>
      <c r="D144" s="3" t="s">
        <v>18</v>
      </c>
      <c r="E144" s="3" t="s">
        <v>24</v>
      </c>
      <c r="F144" s="3" t="b">
        <v>0</v>
      </c>
      <c r="G144" s="4">
        <v>1.2142953435092201</v>
      </c>
      <c r="H144" s="3">
        <f>RANK(G144,G$2:G$158, 1)</f>
        <v>143</v>
      </c>
      <c r="I144" s="3">
        <v>6</v>
      </c>
      <c r="J144" s="3">
        <f>RANK(I144,I$2:I$158, 1)</f>
        <v>36</v>
      </c>
      <c r="K144" s="4">
        <v>1.2625413596953701</v>
      </c>
      <c r="L144" s="4">
        <v>1.41466449480559</v>
      </c>
      <c r="M144" s="6">
        <f>G144/K144</f>
        <v>0.96178658559131014</v>
      </c>
      <c r="N144" s="6">
        <f>G144/L144</f>
        <v>0.85836277645187842</v>
      </c>
      <c r="O144" s="6">
        <f>ABS(G144-K144)</f>
        <v>4.8246016186149987E-2</v>
      </c>
      <c r="P144" s="3">
        <f>RANK(O144,O$2:O$159, 1)</f>
        <v>30</v>
      </c>
      <c r="Q144" s="6">
        <f>ABS(L144-G144)</f>
        <v>0.2003691512963699</v>
      </c>
      <c r="R144" s="3">
        <f>RANK(Q144,Q$2:Q$2158, 1)</f>
        <v>98</v>
      </c>
      <c r="S144" s="1">
        <f>0.5*H144+0.3*J144+0.1*P144+0.1*R144</f>
        <v>95.1</v>
      </c>
    </row>
    <row r="145" spans="1:19" x14ac:dyDescent="0.45">
      <c r="A145" s="3" t="str">
        <f>B145&amp;"_"&amp;D145&amp;"_"&amp;E145&amp;"_"&amp;F145&amp;"_"&amp;I145</f>
        <v>lg_3_FP_RANDOM_FALSE_7</v>
      </c>
      <c r="B145" s="3" t="s">
        <v>11</v>
      </c>
      <c r="C145" s="3" t="s">
        <v>22</v>
      </c>
      <c r="D145" s="3" t="s">
        <v>18</v>
      </c>
      <c r="E145" s="3" t="s">
        <v>24</v>
      </c>
      <c r="F145" s="3" t="b">
        <v>0</v>
      </c>
      <c r="G145" s="4">
        <v>1.2212023011662401</v>
      </c>
      <c r="H145" s="3">
        <f>RANK(G145,G$2:G$158, 1)</f>
        <v>144</v>
      </c>
      <c r="I145" s="3">
        <v>7</v>
      </c>
      <c r="J145" s="3">
        <f>RANK(I145,I$2:I$158, 1)</f>
        <v>44</v>
      </c>
      <c r="K145" s="4">
        <v>1.29355146808727</v>
      </c>
      <c r="L145" s="4">
        <v>1.4362749428905699</v>
      </c>
      <c r="M145" s="6">
        <f>G145/K145</f>
        <v>0.94406935579609363</v>
      </c>
      <c r="N145" s="6">
        <f>G145/L145</f>
        <v>0.85025663589766021</v>
      </c>
      <c r="O145" s="6">
        <f>ABS(G145-K145)</f>
        <v>7.2349166921029884E-2</v>
      </c>
      <c r="P145" s="3">
        <f>RANK(O145,O$2:O$159, 1)</f>
        <v>37</v>
      </c>
      <c r="Q145" s="6">
        <f>ABS(L145-G145)</f>
        <v>0.21507264172432983</v>
      </c>
      <c r="R145" s="3">
        <f>RANK(Q145,Q$2:Q$2158, 1)</f>
        <v>109</v>
      </c>
      <c r="S145" s="1">
        <f>0.4*H145+0.3*J145+0.15*P145+0.15*R145</f>
        <v>92.699999999999989</v>
      </c>
    </row>
    <row r="146" spans="1:19" x14ac:dyDescent="0.45">
      <c r="A146" s="3" t="str">
        <f>B146&amp;"_"&amp;D146&amp;"_"&amp;E146&amp;"_"&amp;F146&amp;"_"&amp;I146</f>
        <v>pls_1_FP_RANDOM_FALSE_196</v>
      </c>
      <c r="B146" s="3" t="s">
        <v>8</v>
      </c>
      <c r="C146" s="3" t="s">
        <v>21</v>
      </c>
      <c r="D146" s="3" t="s">
        <v>18</v>
      </c>
      <c r="E146" s="3" t="s">
        <v>24</v>
      </c>
      <c r="F146" s="3" t="b">
        <v>0</v>
      </c>
      <c r="G146" s="4">
        <v>1.24866599690591</v>
      </c>
      <c r="H146" s="3">
        <f>RANK(G146,G$2:G$158, 1)</f>
        <v>145</v>
      </c>
      <c r="I146" s="3">
        <v>196</v>
      </c>
      <c r="J146" s="3">
        <f>RANK(I146,I$2:I$158, 1)</f>
        <v>127</v>
      </c>
      <c r="K146" s="4">
        <v>0.89899555216883198</v>
      </c>
      <c r="L146" s="4">
        <v>1.26303328673003</v>
      </c>
      <c r="M146" s="6">
        <f>G146/K146</f>
        <v>1.3889568128490692</v>
      </c>
      <c r="N146" s="6">
        <f>G146/L146</f>
        <v>0.98862477341249122</v>
      </c>
      <c r="O146" s="6">
        <f>ABS(G146-K146)</f>
        <v>0.34967044473707798</v>
      </c>
      <c r="P146" s="3">
        <f>RANK(O146,O$2:O$159, 1)</f>
        <v>122</v>
      </c>
      <c r="Q146" s="6">
        <f>ABS(L146-G146)</f>
        <v>1.4367289824120055E-2</v>
      </c>
      <c r="R146" s="3">
        <f>RANK(Q146,Q$2:Q$2158, 1)</f>
        <v>3</v>
      </c>
      <c r="S146" s="1">
        <f>0.4*H146+0.3*J146+0.15*P146+0.15*R146</f>
        <v>114.85</v>
      </c>
    </row>
    <row r="147" spans="1:19" x14ac:dyDescent="0.45">
      <c r="A147" s="3" t="str">
        <f>B147&amp;"_"&amp;D147&amp;"_"&amp;E147&amp;"_"&amp;F147&amp;"_"&amp;I147</f>
        <v>rf_4_FP_PICKING_FALSE_3</v>
      </c>
      <c r="B147" s="3" t="s">
        <v>13</v>
      </c>
      <c r="C147" s="3" t="s">
        <v>19</v>
      </c>
      <c r="D147" s="3" t="s">
        <v>18</v>
      </c>
      <c r="E147" s="3" t="s">
        <v>23</v>
      </c>
      <c r="F147" s="3" t="b">
        <v>0</v>
      </c>
      <c r="G147" s="4">
        <v>1.3097294717330401</v>
      </c>
      <c r="H147" s="3">
        <f>RANK(G147,G$2:G$158, 1)</f>
        <v>146</v>
      </c>
      <c r="I147" s="3">
        <v>3</v>
      </c>
      <c r="J147" s="3">
        <f>RANK(I147,I$2:I$158, 1)</f>
        <v>21</v>
      </c>
      <c r="K147" s="4">
        <v>1.4807845943647699</v>
      </c>
      <c r="L147" s="4">
        <v>1.14219077711304</v>
      </c>
      <c r="M147" s="6">
        <f>G147/K147</f>
        <v>0.88448345337823464</v>
      </c>
      <c r="N147" s="6">
        <f>G147/L147</f>
        <v>1.146681883602199</v>
      </c>
      <c r="O147" s="6">
        <f>ABS(G147-K147)</f>
        <v>0.17105512263172984</v>
      </c>
      <c r="P147" s="3">
        <f>RANK(O147,O$2:O$159, 1)</f>
        <v>78</v>
      </c>
      <c r="Q147" s="6">
        <f>ABS(L147-G147)</f>
        <v>0.16753869462000015</v>
      </c>
      <c r="R147" s="3">
        <f>RANK(Q147,Q$2:Q$2158, 1)</f>
        <v>80</v>
      </c>
      <c r="S147" s="1">
        <f>0.5*H147+0.3*J147+0.1*P147+0.1*R147</f>
        <v>95.1</v>
      </c>
    </row>
    <row r="148" spans="1:19" x14ac:dyDescent="0.45">
      <c r="A148" s="3" t="str">
        <f>B148&amp;"_"&amp;D148&amp;"_"&amp;E148&amp;"_"&amp;F148&amp;"_"&amp;I148</f>
        <v>pls_4_FPDS_PICKING_FALSE_2</v>
      </c>
      <c r="B148" s="3" t="s">
        <v>15</v>
      </c>
      <c r="C148" s="3" t="s">
        <v>21</v>
      </c>
      <c r="D148" s="3" t="s">
        <v>16</v>
      </c>
      <c r="E148" s="3" t="s">
        <v>23</v>
      </c>
      <c r="F148" s="3" t="b">
        <v>0</v>
      </c>
      <c r="G148" s="4">
        <v>1.3152419833928</v>
      </c>
      <c r="H148" s="3">
        <f>RANK(G148,G$2:G$158, 1)</f>
        <v>147</v>
      </c>
      <c r="I148" s="3">
        <v>2</v>
      </c>
      <c r="J148" s="3">
        <f>RANK(I148,I$2:I$158, 1)</f>
        <v>9</v>
      </c>
      <c r="K148" s="4">
        <v>1.3044852653182499</v>
      </c>
      <c r="L148" s="4">
        <v>1.1686095051046701</v>
      </c>
      <c r="M148" s="6">
        <f>G148/K148</f>
        <v>1.0082459483142769</v>
      </c>
      <c r="N148" s="6">
        <f>G148/L148</f>
        <v>1.1254760274048912</v>
      </c>
      <c r="O148" s="6">
        <f>ABS(G148-K148)</f>
        <v>1.0756718074550031E-2</v>
      </c>
      <c r="P148" s="3">
        <f>RANK(O148,O$2:O$159, 1)</f>
        <v>6</v>
      </c>
      <c r="Q148" s="6">
        <f>ABS(L148-G148)</f>
        <v>0.14663247828812986</v>
      </c>
      <c r="R148" s="3">
        <f>RANK(Q148,Q$2:Q$2158, 1)</f>
        <v>59</v>
      </c>
      <c r="S148" s="1">
        <f>0.4*H148+0.3*J148+0.15*P148+0.15*R148</f>
        <v>71.25</v>
      </c>
    </row>
    <row r="149" spans="1:19" x14ac:dyDescent="0.45">
      <c r="A149" s="3" t="str">
        <f>B149&amp;"_"&amp;D149&amp;"_"&amp;E149&amp;"_"&amp;F149&amp;"_"&amp;I149</f>
        <v>rf_4_FP_RANDOM_FALSE_2</v>
      </c>
      <c r="B149" s="3" t="s">
        <v>13</v>
      </c>
      <c r="C149" s="3" t="s">
        <v>19</v>
      </c>
      <c r="D149" s="3" t="s">
        <v>18</v>
      </c>
      <c r="E149" s="3" t="s">
        <v>24</v>
      </c>
      <c r="F149" s="3" t="b">
        <v>0</v>
      </c>
      <c r="G149" s="4">
        <v>1.3181057140701999</v>
      </c>
      <c r="H149" s="3">
        <f>RANK(G149,G$2:G$158, 1)</f>
        <v>148</v>
      </c>
      <c r="I149" s="3">
        <v>2</v>
      </c>
      <c r="J149" s="3">
        <f>RANK(I149,I$2:I$158, 1)</f>
        <v>9</v>
      </c>
      <c r="K149" s="4">
        <v>1.4147087145981301</v>
      </c>
      <c r="L149" s="4">
        <v>1.48088945035983</v>
      </c>
      <c r="M149" s="6">
        <f>G149/K149</f>
        <v>0.93171527146818223</v>
      </c>
      <c r="N149" s="6">
        <f>G149/L149</f>
        <v>0.89007705048470942</v>
      </c>
      <c r="O149" s="6">
        <f>ABS(G149-K149)</f>
        <v>9.6603000527930138E-2</v>
      </c>
      <c r="P149" s="3">
        <f>RANK(O149,O$2:O$159, 1)</f>
        <v>51</v>
      </c>
      <c r="Q149" s="6">
        <f>ABS(L149-G149)</f>
        <v>0.16278373628963005</v>
      </c>
      <c r="R149" s="3">
        <f>RANK(Q149,Q$2:Q$2158, 1)</f>
        <v>76</v>
      </c>
      <c r="S149" s="1">
        <f>0.5*H149+0.3*J149+0.1*P149+0.1*R149</f>
        <v>89.399999999999991</v>
      </c>
    </row>
    <row r="150" spans="1:19" x14ac:dyDescent="0.45">
      <c r="A150" s="3" t="str">
        <f>B150&amp;"_"&amp;D150&amp;"_"&amp;E150&amp;"_"&amp;F150&amp;"_"&amp;I150</f>
        <v>lg_4_FP_RANDOM_FALSE_2</v>
      </c>
      <c r="B150" s="3" t="s">
        <v>12</v>
      </c>
      <c r="C150" s="3" t="s">
        <v>22</v>
      </c>
      <c r="D150" s="3" t="s">
        <v>18</v>
      </c>
      <c r="E150" s="3" t="s">
        <v>24</v>
      </c>
      <c r="F150" s="3" t="b">
        <v>0</v>
      </c>
      <c r="G150" s="4">
        <v>1.3183592608719501</v>
      </c>
      <c r="H150" s="3">
        <f>RANK(G150,G$2:G$158, 1)</f>
        <v>149</v>
      </c>
      <c r="I150" s="3">
        <v>2</v>
      </c>
      <c r="J150" s="3">
        <f>RANK(I150,I$2:I$158, 1)</f>
        <v>9</v>
      </c>
      <c r="K150" s="4">
        <v>1.4098582496743901</v>
      </c>
      <c r="L150" s="4">
        <v>1.5260055237216901</v>
      </c>
      <c r="M150" s="6">
        <f>G150/K150</f>
        <v>0.93510057566172211</v>
      </c>
      <c r="N150" s="6">
        <f>G150/L150</f>
        <v>0.86392823641730798</v>
      </c>
      <c r="O150" s="6">
        <f>ABS(G150-K150)</f>
        <v>9.1498988802440007E-2</v>
      </c>
      <c r="P150" s="3">
        <f>RANK(O150,O$2:O$159, 1)</f>
        <v>46</v>
      </c>
      <c r="Q150" s="6">
        <f>ABS(L150-G150)</f>
        <v>0.20764626284973997</v>
      </c>
      <c r="R150" s="3">
        <f>RANK(Q150,Q$2:Q$2158, 1)</f>
        <v>103</v>
      </c>
      <c r="S150" s="1">
        <f>0.5*H150+0.3*J150+0.1*P150+0.1*R150</f>
        <v>92.1</v>
      </c>
    </row>
    <row r="151" spans="1:19" x14ac:dyDescent="0.45">
      <c r="A151" s="3" t="str">
        <f>B151&amp;"_"&amp;D151&amp;"_"&amp;E151&amp;"_"&amp;F151&amp;"_"&amp;I151</f>
        <v>pls_3_FPDS_RANDOM_FALSE_12</v>
      </c>
      <c r="B151" s="3" t="s">
        <v>14</v>
      </c>
      <c r="C151" s="3" t="s">
        <v>21</v>
      </c>
      <c r="D151" s="3" t="s">
        <v>16</v>
      </c>
      <c r="E151" s="3" t="s">
        <v>24</v>
      </c>
      <c r="F151" s="3" t="b">
        <v>0</v>
      </c>
      <c r="G151" s="4">
        <v>1.32799851039058</v>
      </c>
      <c r="H151" s="3">
        <f>RANK(G151,G$2:G$158, 1)</f>
        <v>150</v>
      </c>
      <c r="I151" s="3">
        <v>12</v>
      </c>
      <c r="J151" s="3">
        <f>RANK(I151,I$2:I$158, 1)</f>
        <v>59</v>
      </c>
      <c r="K151" s="4">
        <v>1.1228017434728299</v>
      </c>
      <c r="L151" s="4">
        <v>1.1056219923888799</v>
      </c>
      <c r="M151" s="6">
        <f>G151/K151</f>
        <v>1.1827542289728512</v>
      </c>
      <c r="N151" s="6">
        <f>G151/L151</f>
        <v>1.2011325023674853</v>
      </c>
      <c r="O151" s="6">
        <f>ABS(G151-K151)</f>
        <v>0.20519676691775013</v>
      </c>
      <c r="P151" s="3">
        <f>RANK(O151,O$2:O$159, 1)</f>
        <v>96</v>
      </c>
      <c r="Q151" s="6">
        <f>ABS(L151-G151)</f>
        <v>0.22237651800170011</v>
      </c>
      <c r="R151" s="3">
        <f>RANK(Q151,Q$2:Q$2158, 1)</f>
        <v>113</v>
      </c>
      <c r="S151" s="1">
        <f>0.4*H151+0.3*J151+0.15*P151+0.15*R151</f>
        <v>109.05</v>
      </c>
    </row>
    <row r="152" spans="1:19" x14ac:dyDescent="0.45">
      <c r="A152" s="3" t="str">
        <f>B152&amp;"_"&amp;D152&amp;"_"&amp;E152&amp;"_"&amp;F152&amp;"_"&amp;I152</f>
        <v>pls_2_FP_RANDOM_FALSE_65</v>
      </c>
      <c r="B152" s="3" t="s">
        <v>4</v>
      </c>
      <c r="C152" s="3" t="s">
        <v>21</v>
      </c>
      <c r="D152" s="3" t="s">
        <v>18</v>
      </c>
      <c r="E152" s="3" t="s">
        <v>24</v>
      </c>
      <c r="F152" s="3" t="b">
        <v>0</v>
      </c>
      <c r="G152" s="4">
        <v>1.33914091438247</v>
      </c>
      <c r="H152" s="3">
        <f>RANK(G152,G$2:G$158, 1)</f>
        <v>151</v>
      </c>
      <c r="I152" s="3">
        <v>65</v>
      </c>
      <c r="J152" s="3">
        <f>RANK(I152,I$2:I$158, 1)</f>
        <v>106</v>
      </c>
      <c r="K152" s="4">
        <v>1.18414246295909</v>
      </c>
      <c r="L152" s="4">
        <v>1.44639935346627</v>
      </c>
      <c r="M152" s="6">
        <f>G152/K152</f>
        <v>1.1308951044927902</v>
      </c>
      <c r="N152" s="6">
        <f>G152/L152</f>
        <v>0.92584451947744784</v>
      </c>
      <c r="O152" s="6">
        <f>ABS(G152-K152)</f>
        <v>0.15499845142337998</v>
      </c>
      <c r="P152" s="3">
        <f>RANK(O152,O$2:O$159, 1)</f>
        <v>72</v>
      </c>
      <c r="Q152" s="6">
        <f>ABS(L152-G152)</f>
        <v>0.10725843908380006</v>
      </c>
      <c r="R152" s="3">
        <f>RANK(Q152,Q$2:Q$2158, 1)</f>
        <v>35</v>
      </c>
      <c r="S152" s="1">
        <f>0.4*H152+0.3*J152+0.15*P152+0.15*R152</f>
        <v>108.25</v>
      </c>
    </row>
    <row r="153" spans="1:19" x14ac:dyDescent="0.45">
      <c r="A153" s="3" t="str">
        <f>B153&amp;"_"&amp;D153&amp;"_"&amp;E153&amp;"_"&amp;F153&amp;"_"&amp;I153</f>
        <v>lg_4_FP_PICKING_FALSE_3</v>
      </c>
      <c r="B153" s="3" t="s">
        <v>12</v>
      </c>
      <c r="C153" s="3" t="s">
        <v>22</v>
      </c>
      <c r="D153" s="3" t="s">
        <v>18</v>
      </c>
      <c r="E153" s="3" t="s">
        <v>23</v>
      </c>
      <c r="F153" s="3" t="b">
        <v>0</v>
      </c>
      <c r="G153" s="4">
        <v>1.3703765207408001</v>
      </c>
      <c r="H153" s="3">
        <f>RANK(G153,G$2:G$158, 1)</f>
        <v>152</v>
      </c>
      <c r="I153" s="3">
        <v>3</v>
      </c>
      <c r="J153" s="3">
        <f>RANK(I153,I$2:I$158, 1)</f>
        <v>21</v>
      </c>
      <c r="K153" s="4">
        <v>1.4694797339391099</v>
      </c>
      <c r="L153" s="4">
        <v>1.2139059528596601</v>
      </c>
      <c r="M153" s="6">
        <f>G153/K153</f>
        <v>0.93255897927040321</v>
      </c>
      <c r="N153" s="6">
        <f>G153/L153</f>
        <v>1.1288984270260265</v>
      </c>
      <c r="O153" s="6">
        <f>ABS(G153-K153)</f>
        <v>9.9103213198309836E-2</v>
      </c>
      <c r="P153" s="3">
        <f>RANK(O153,O$2:O$159, 1)</f>
        <v>52</v>
      </c>
      <c r="Q153" s="6">
        <f>ABS(L153-G153)</f>
        <v>0.15647056788114</v>
      </c>
      <c r="R153" s="3">
        <f>RANK(Q153,Q$2:Q$2158, 1)</f>
        <v>69</v>
      </c>
      <c r="S153" s="1">
        <f>0.4*H153+0.3*J153+0.15*P153+0.15*R153</f>
        <v>85.25</v>
      </c>
    </row>
    <row r="154" spans="1:19" x14ac:dyDescent="0.45">
      <c r="A154" s="3" t="str">
        <f>B154&amp;"_"&amp;D154&amp;"_"&amp;E154&amp;"_"&amp;F154&amp;"_"&amp;I154</f>
        <v>pls_3_FP_RANDOM_FALSE_21</v>
      </c>
      <c r="B154" s="3" t="s">
        <v>14</v>
      </c>
      <c r="C154" s="3" t="s">
        <v>21</v>
      </c>
      <c r="D154" s="3" t="s">
        <v>18</v>
      </c>
      <c r="E154" s="3" t="s">
        <v>24</v>
      </c>
      <c r="F154" s="3" t="b">
        <v>0</v>
      </c>
      <c r="G154" s="4">
        <v>1.3807429129012501</v>
      </c>
      <c r="H154" s="3">
        <f>RANK(G154,G$2:G$158, 1)</f>
        <v>153</v>
      </c>
      <c r="I154" s="3">
        <v>21</v>
      </c>
      <c r="J154" s="3">
        <f>RANK(I154,I$2:I$158, 1)</f>
        <v>74</v>
      </c>
      <c r="K154" s="4">
        <v>1.35611090786109</v>
      </c>
      <c r="L154" s="4">
        <v>1.41641035464583</v>
      </c>
      <c r="M154" s="6">
        <f>G154/K154</f>
        <v>1.0181637098391978</v>
      </c>
      <c r="N154" s="6">
        <f>G154/L154</f>
        <v>0.97481842629320614</v>
      </c>
      <c r="O154" s="6">
        <f>ABS(G154-K154)</f>
        <v>2.4632005040160054E-2</v>
      </c>
      <c r="P154" s="3">
        <f>RANK(O154,O$2:O$159, 1)</f>
        <v>17</v>
      </c>
      <c r="Q154" s="6">
        <f>ABS(L154-G154)</f>
        <v>3.566744174457992E-2</v>
      </c>
      <c r="R154" s="3">
        <f>RANK(Q154,Q$2:Q$2158, 1)</f>
        <v>8</v>
      </c>
      <c r="S154" s="1">
        <f>0.4*H154+0.3*J154+0.15*P154+0.15*R154</f>
        <v>87.15</v>
      </c>
    </row>
    <row r="155" spans="1:19" x14ac:dyDescent="0.45">
      <c r="A155" s="3" t="str">
        <f>B155&amp;"_"&amp;D155&amp;"_"&amp;E155&amp;"_"&amp;F155&amp;"_"&amp;I155</f>
        <v>pls_2_FP_PICKING_FALSE_58</v>
      </c>
      <c r="B155" s="3" t="s">
        <v>4</v>
      </c>
      <c r="C155" s="3" t="s">
        <v>21</v>
      </c>
      <c r="D155" s="3" t="s">
        <v>18</v>
      </c>
      <c r="E155" s="3" t="s">
        <v>23</v>
      </c>
      <c r="F155" s="3" t="b">
        <v>0</v>
      </c>
      <c r="G155" s="4">
        <v>1.3891177509757699</v>
      </c>
      <c r="H155" s="3">
        <f>RANK(G155,G$2:G$158, 1)</f>
        <v>154</v>
      </c>
      <c r="I155" s="3">
        <v>58</v>
      </c>
      <c r="J155" s="3">
        <f>RANK(I155,I$2:I$158, 1)</f>
        <v>101</v>
      </c>
      <c r="K155" s="4">
        <v>1.27761641686192</v>
      </c>
      <c r="L155" s="4">
        <v>1.01659389714855</v>
      </c>
      <c r="M155" s="6">
        <f>G155/K155</f>
        <v>1.0872729346948433</v>
      </c>
      <c r="N155" s="6">
        <f>G155/L155</f>
        <v>1.3664431341483696</v>
      </c>
      <c r="O155" s="6">
        <f>ABS(G155-K155)</f>
        <v>0.11150133411384999</v>
      </c>
      <c r="P155" s="3">
        <f>RANK(O155,O$2:O$159, 1)</f>
        <v>61</v>
      </c>
      <c r="Q155" s="6">
        <f>ABS(L155-G155)</f>
        <v>0.37252385382721998</v>
      </c>
      <c r="R155" s="3">
        <f>RANK(Q155,Q$2:Q$2158, 1)</f>
        <v>156</v>
      </c>
      <c r="S155" s="1">
        <f>0.4*H155+0.3*J155+0.15*P155+0.15*R155</f>
        <v>124.45000000000002</v>
      </c>
    </row>
    <row r="156" spans="1:19" x14ac:dyDescent="0.45">
      <c r="A156" s="3" t="str">
        <f>B156&amp;"_"&amp;D156&amp;"_"&amp;E156&amp;"_"&amp;F156&amp;"_"&amp;I156</f>
        <v>pls_4_FP_RANDOM_FALSE_7</v>
      </c>
      <c r="B156" s="3" t="s">
        <v>15</v>
      </c>
      <c r="C156" s="3" t="s">
        <v>21</v>
      </c>
      <c r="D156" s="3" t="s">
        <v>18</v>
      </c>
      <c r="E156" s="3" t="s">
        <v>24</v>
      </c>
      <c r="F156" s="3" t="b">
        <v>0</v>
      </c>
      <c r="G156" s="4">
        <v>1.46707342035722</v>
      </c>
      <c r="H156" s="3">
        <f>RANK(G156,G$2:G$158, 1)</f>
        <v>155</v>
      </c>
      <c r="I156" s="3">
        <v>7</v>
      </c>
      <c r="J156" s="3">
        <f>RANK(I156,I$2:I$158, 1)</f>
        <v>44</v>
      </c>
      <c r="K156" s="4">
        <v>1.4642854536632699</v>
      </c>
      <c r="L156" s="4">
        <v>1.4404683191202501</v>
      </c>
      <c r="M156" s="6">
        <f>G156/K156</f>
        <v>1.0019039775932863</v>
      </c>
      <c r="N156" s="6">
        <f>G156/L156</f>
        <v>1.0184697579834443</v>
      </c>
      <c r="O156" s="6">
        <f>ABS(G156-K156)</f>
        <v>2.7879666939500947E-3</v>
      </c>
      <c r="P156" s="3">
        <f>RANK(O156,O$2:O$159, 1)</f>
        <v>2</v>
      </c>
      <c r="Q156" s="6">
        <f>ABS(L156-G156)</f>
        <v>2.6605101236969908E-2</v>
      </c>
      <c r="R156" s="3">
        <f>RANK(Q156,Q$2:Q$2158, 1)</f>
        <v>6</v>
      </c>
      <c r="S156" s="1">
        <f>0.4*H156+0.3*J156+0.15*P156+0.15*R156</f>
        <v>76.400000000000006</v>
      </c>
    </row>
    <row r="157" spans="1:19" x14ac:dyDescent="0.45">
      <c r="A157" s="3" t="str">
        <f>B157&amp;"_"&amp;D157&amp;"_"&amp;E157&amp;"_"&amp;F157&amp;"_"&amp;I157</f>
        <v>pls_4_FP_PICKING_FALSE_6</v>
      </c>
      <c r="B157" s="3" t="s">
        <v>15</v>
      </c>
      <c r="C157" s="3" t="s">
        <v>21</v>
      </c>
      <c r="D157" s="3" t="s">
        <v>18</v>
      </c>
      <c r="E157" s="3" t="s">
        <v>23</v>
      </c>
      <c r="F157" s="3" t="b">
        <v>0</v>
      </c>
      <c r="G157" s="4">
        <v>1.5095800071957901</v>
      </c>
      <c r="H157" s="3">
        <f>RANK(G157,G$2:G$158, 1)</f>
        <v>156</v>
      </c>
      <c r="I157" s="3">
        <v>6</v>
      </c>
      <c r="J157" s="3">
        <f>RANK(I157,I$2:I$158, 1)</f>
        <v>36</v>
      </c>
      <c r="K157" s="4">
        <v>1.5840296193883201</v>
      </c>
      <c r="L157" s="4">
        <v>1.1443590687195599</v>
      </c>
      <c r="M157" s="6">
        <f>G157/K157</f>
        <v>0.95299986106239665</v>
      </c>
      <c r="N157" s="6">
        <f>G157/L157</f>
        <v>1.3191489004276264</v>
      </c>
      <c r="O157" s="6">
        <f>ABS(G157-K157)</f>
        <v>7.444961219252999E-2</v>
      </c>
      <c r="P157" s="3">
        <f>RANK(O157,O$2:O$159, 1)</f>
        <v>38</v>
      </c>
      <c r="Q157" s="6">
        <f>ABS(L157-G157)</f>
        <v>0.36522093847623016</v>
      </c>
      <c r="R157" s="3">
        <f>RANK(Q157,Q$2:Q$2158, 1)</f>
        <v>155</v>
      </c>
      <c r="S157" s="1">
        <f>0.4*H157+0.3*J157+0.15*P157+0.15*R157</f>
        <v>102.15</v>
      </c>
    </row>
    <row r="158" spans="1:19" x14ac:dyDescent="0.45">
      <c r="A158" s="3" t="str">
        <f>B158&amp;"_"&amp;D158&amp;"_"&amp;E158&amp;"_"&amp;F158&amp;"_"&amp;I158</f>
        <v>pls_3_FP_PICKING_FALSE_19</v>
      </c>
      <c r="B158" s="3" t="s">
        <v>14</v>
      </c>
      <c r="C158" s="3" t="s">
        <v>21</v>
      </c>
      <c r="D158" s="3" t="s">
        <v>18</v>
      </c>
      <c r="E158" s="3" t="s">
        <v>23</v>
      </c>
      <c r="F158" s="3" t="b">
        <v>0</v>
      </c>
      <c r="G158" s="4">
        <v>1.5382093905781999</v>
      </c>
      <c r="H158" s="3">
        <f>RANK(G158,G$2:G$158, 1)</f>
        <v>157</v>
      </c>
      <c r="I158" s="3">
        <v>19</v>
      </c>
      <c r="J158" s="3">
        <f>RANK(I158,I$2:I$158, 1)</f>
        <v>69</v>
      </c>
      <c r="K158" s="4">
        <v>1.4361256848847399</v>
      </c>
      <c r="L158" s="4">
        <v>1.0680936531665499</v>
      </c>
      <c r="M158" s="6">
        <f>G158/K158</f>
        <v>1.0710827100774631</v>
      </c>
      <c r="N158" s="6">
        <f>G158/L158</f>
        <v>1.4401446783415572</v>
      </c>
      <c r="O158" s="6">
        <f>ABS(G158-K158)</f>
        <v>0.10208370569346004</v>
      </c>
      <c r="P158" s="3">
        <f>RANK(O158,O$2:O$159, 1)</f>
        <v>54</v>
      </c>
      <c r="Q158" s="6">
        <f>ABS(L158-G158)</f>
        <v>0.47011573741165003</v>
      </c>
      <c r="R158" s="3">
        <f>RANK(Q158,Q$2:Q$2158, 1)</f>
        <v>157</v>
      </c>
      <c r="S158" s="1">
        <f>0.4*H158+0.3*J158+0.15*P158+0.15*R158</f>
        <v>115.14999999999999</v>
      </c>
    </row>
  </sheetData>
  <autoFilter ref="A1:N158" xr:uid="{DCEB5195-3CFC-43ED-9C91-FDB73FB14383}">
    <sortState xmlns:xlrd2="http://schemas.microsoft.com/office/spreadsheetml/2017/richdata2" ref="A2:N158">
      <sortCondition ref="G1:G158"/>
    </sortState>
  </autoFilter>
  <sortState xmlns:xlrd2="http://schemas.microsoft.com/office/spreadsheetml/2017/richdata2" ref="A2:S158">
    <sortCondition ref="S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Lovric</dc:creator>
  <cp:lastModifiedBy>Mario Lovric</cp:lastModifiedBy>
  <dcterms:created xsi:type="dcterms:W3CDTF">2020-04-15T10:41:58Z</dcterms:created>
  <dcterms:modified xsi:type="dcterms:W3CDTF">2020-05-13T20:35:02Z</dcterms:modified>
</cp:coreProperties>
</file>