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lenovo\Desktop\Project\cleaning\"/>
    </mc:Choice>
  </mc:AlternateContent>
  <bookViews>
    <workbookView xWindow="0" yWindow="0" windowWidth="19200" windowHeight="6930" activeTab="2"/>
  </bookViews>
  <sheets>
    <sheet name="Cleaned Data" sheetId="2" r:id="rId1"/>
    <sheet name="Pivot Table" sheetId="4" r:id="rId2"/>
    <sheet name="DashBoard" sheetId="5" r:id="rId3"/>
  </sheets>
  <definedNames>
    <definedName name="ExternalData_1" localSheetId="0" hidden="1">'Cleaned Data'!$A$1:$J$23</definedName>
    <definedName name="Slicer_Category">#N/A</definedName>
    <definedName name="Slicer_CustomerName">#N/A</definedName>
  </definedNames>
  <calcPr calcId="162913"/>
  <pivotCaches>
    <pivotCache cacheId="0" r:id="rId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5" i="2" l="1"/>
  <c r="K4" i="2"/>
  <c r="K3" i="2"/>
  <c r="K2" i="2"/>
</calcChain>
</file>

<file path=xl/connections.xml><?xml version="1.0" encoding="utf-8"?>
<connections xmlns="http://schemas.openxmlformats.org/spreadsheetml/2006/main">
  <connection id="1" keepAlive="1" name="Query - messy_sales_data" description="Connection to the 'messy_sales_data' query in the workbook." type="5" refreshedVersion="6" background="1" saveData="1">
    <dbPr connection="Provider=Microsoft.Mashup.OleDb.1;Data Source=$Workbook$;Location=messy_sales_data;Extended Properties=&quot;&quot;" command="SELECT * FROM [messy_sales_data]"/>
  </connection>
</connections>
</file>

<file path=xl/sharedStrings.xml><?xml version="1.0" encoding="utf-8"?>
<sst xmlns="http://schemas.openxmlformats.org/spreadsheetml/2006/main" count="124" uniqueCount="44">
  <si>
    <t>CustomerID</t>
  </si>
  <si>
    <t>CustomerName</t>
  </si>
  <si>
    <t>Category</t>
  </si>
  <si>
    <t>Product</t>
  </si>
  <si>
    <t>Sales</t>
  </si>
  <si>
    <t>Quantity</t>
  </si>
  <si>
    <t>Discount</t>
  </si>
  <si>
    <t>Profit</t>
  </si>
  <si>
    <t>OrderDate</t>
  </si>
  <si>
    <t>ProfitMargin</t>
  </si>
  <si>
    <t>Bob Brown</t>
  </si>
  <si>
    <t>Office Supplies</t>
  </si>
  <si>
    <t>Pen</t>
  </si>
  <si>
    <t>0.07</t>
  </si>
  <si>
    <t>Michael   White</t>
  </si>
  <si>
    <t>Electronics</t>
  </si>
  <si>
    <t>Laptop</t>
  </si>
  <si>
    <t>Alice Johnson</t>
  </si>
  <si>
    <t>Furniture</t>
  </si>
  <si>
    <t>Desk</t>
  </si>
  <si>
    <t>0</t>
  </si>
  <si>
    <t>Jane Doe</t>
  </si>
  <si>
    <t>Smartphone</t>
  </si>
  <si>
    <t>Headphones</t>
  </si>
  <si>
    <t>Chair</t>
  </si>
  <si>
    <t>Notebook</t>
  </si>
  <si>
    <t>John Smith</t>
  </si>
  <si>
    <t>0.13</t>
  </si>
  <si>
    <t>Cabinet</t>
  </si>
  <si>
    <t>Tablet</t>
  </si>
  <si>
    <t>Stapler</t>
  </si>
  <si>
    <t>Marker</t>
  </si>
  <si>
    <t>0.16</t>
  </si>
  <si>
    <t/>
  </si>
  <si>
    <t>Row Labels</t>
  </si>
  <si>
    <t>Grand Total</t>
  </si>
  <si>
    <t>Jan</t>
  </si>
  <si>
    <t>Feb</t>
  </si>
  <si>
    <t>Sum of Sales</t>
  </si>
  <si>
    <t>Sum of ProfitMargin</t>
  </si>
  <si>
    <t>slaes</t>
  </si>
  <si>
    <t>proft</t>
  </si>
  <si>
    <t>orders</t>
  </si>
  <si>
    <t>avarage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</si>
</sst>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
    <numFmt numFmtId="165"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10">
    <dxf>
      <numFmt numFmtId="0" formatCode="General"/>
    </dxf>
    <dxf>
      <numFmt numFmtId="165" formatCode="mm/d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rial Black" panose="020B0A04020102020204" pitchFamily="34" charset="0"/>
              </a:rPr>
              <a:t>Total </a:t>
            </a:r>
            <a:r>
              <a:rPr lang="en-US" sz="1400" b="0" i="0" u="none" strike="noStrike" baseline="0">
                <a:latin typeface="Arial Black" panose="020B0A04020102020204" pitchFamily="34" charset="0"/>
              </a:rPr>
              <a:t>Sales by Category</a:t>
            </a:r>
            <a:endParaRPr lang="en-US">
              <a:latin typeface="Arial Black" panose="020B0A04020102020204" pitchFamily="34" charset="0"/>
            </a:endParaRPr>
          </a:p>
        </c:rich>
      </c:tx>
      <c:layout>
        <c:manualLayout>
          <c:xMode val="edge"/>
          <c:yMode val="edge"/>
          <c:x val="0.13026633426307604"/>
          <c:y val="4.2826552462526769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4">
              <a:lumMod val="60000"/>
              <a:lumOff val="40000"/>
            </a:schemeClr>
          </a:solidFill>
          <a:ln w="19050">
            <a:solidFill>
              <a:schemeClr val="lt1"/>
            </a:solidFill>
          </a:ln>
          <a:effectLst/>
        </c:spPr>
      </c:pivotFmt>
      <c:pivotFmt>
        <c:idx val="10"/>
        <c:spPr>
          <a:solidFill>
            <a:schemeClr val="accent4">
              <a:lumMod val="50000"/>
            </a:schemeClr>
          </a:solidFill>
          <a:ln w="19050">
            <a:solidFill>
              <a:schemeClr val="lt1"/>
            </a:solidFill>
          </a:ln>
          <a:effectLst/>
        </c:spPr>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pivotFmt>
    </c:pivotFmts>
    <c:plotArea>
      <c:layout/>
      <c:pieChart>
        <c:varyColors val="1"/>
        <c:ser>
          <c:idx val="0"/>
          <c:order val="0"/>
          <c:tx>
            <c:strRef>
              <c:f>'Pivot Table'!$B$3</c:f>
              <c:strCache>
                <c:ptCount val="1"/>
                <c:pt idx="0">
                  <c:v>Total</c:v>
                </c:pt>
              </c:strCache>
            </c:strRef>
          </c:tx>
          <c:dPt>
            <c:idx val="0"/>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01-D076-4591-B2C8-3A38EBDC8F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076-4591-B2C8-3A38EBDC8F53}"/>
              </c:ext>
            </c:extLst>
          </c:dPt>
          <c:dPt>
            <c:idx val="2"/>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5-D076-4591-B2C8-3A38EBDC8F53}"/>
              </c:ext>
            </c:extLst>
          </c:dPt>
          <c:cat>
            <c:strRef>
              <c:f>'Pivot Table'!$A$4:$A$7</c:f>
              <c:strCache>
                <c:ptCount val="3"/>
                <c:pt idx="0">
                  <c:v>Electronics</c:v>
                </c:pt>
                <c:pt idx="1">
                  <c:v>Furniture</c:v>
                </c:pt>
                <c:pt idx="2">
                  <c:v>Office Supplies</c:v>
                </c:pt>
              </c:strCache>
            </c:strRef>
          </c:cat>
          <c:val>
            <c:numRef>
              <c:f>'Pivot Table'!$B$4:$B$7</c:f>
              <c:numCache>
                <c:formatCode>General</c:formatCode>
                <c:ptCount val="3"/>
                <c:pt idx="0">
                  <c:v>4408.2699999999995</c:v>
                </c:pt>
                <c:pt idx="1">
                  <c:v>3366.0299999999997</c:v>
                </c:pt>
                <c:pt idx="2">
                  <c:v>5461.43</c:v>
                </c:pt>
              </c:numCache>
            </c:numRef>
          </c:val>
          <c:extLst>
            <c:ext xmlns:c16="http://schemas.microsoft.com/office/drawing/2014/chart" uri="{C3380CC4-5D6E-409C-BE32-E72D297353CC}">
              <c16:uniqueId val="{00000006-D076-4591-B2C8-3A38EBDC8F53}"/>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rial Black" panose="020B0A04020102020204" pitchFamily="34" charset="0"/>
              </a:rPr>
              <a:t>Total Sales By Month</a:t>
            </a:r>
          </a:p>
        </c:rich>
      </c:tx>
      <c:layout>
        <c:manualLayout>
          <c:xMode val="edge"/>
          <c:yMode val="edge"/>
          <c:x val="0.18211563754976065"/>
          <c:y val="5.141498401808684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4">
              <a:lumMod val="50000"/>
            </a:schemeClr>
          </a:solidFill>
          <a:ln>
            <a:noFill/>
          </a:ln>
          <a:effectLst/>
        </c:spPr>
        <c:marker>
          <c:symbol val="none"/>
        </c:marker>
      </c:pivotFmt>
    </c:pivotFmts>
    <c:plotArea>
      <c:layout>
        <c:manualLayout>
          <c:layoutTarget val="inner"/>
          <c:xMode val="edge"/>
          <c:yMode val="edge"/>
          <c:x val="0.29169020539099277"/>
          <c:y val="0.390421052631579"/>
          <c:w val="0.64693413323334581"/>
          <c:h val="0.3653866556154165"/>
        </c:manualLayout>
      </c:layout>
      <c:barChart>
        <c:barDir val="bar"/>
        <c:grouping val="clustered"/>
        <c:varyColors val="0"/>
        <c:ser>
          <c:idx val="0"/>
          <c:order val="0"/>
          <c:tx>
            <c:strRef>
              <c:f>'Pivot Table'!$E$3</c:f>
              <c:strCache>
                <c:ptCount val="1"/>
                <c:pt idx="0">
                  <c:v>Total</c:v>
                </c:pt>
              </c:strCache>
            </c:strRef>
          </c:tx>
          <c:spPr>
            <a:solidFill>
              <a:schemeClr val="accent4">
                <a:lumMod val="50000"/>
              </a:schemeClr>
            </a:solidFill>
            <a:ln>
              <a:noFill/>
            </a:ln>
            <a:effectLst/>
          </c:spPr>
          <c:invertIfNegative val="0"/>
          <c:cat>
            <c:strRef>
              <c:f>'Pivot Table'!$D$4:$D$6</c:f>
              <c:strCache>
                <c:ptCount val="2"/>
                <c:pt idx="0">
                  <c:v>Jan</c:v>
                </c:pt>
                <c:pt idx="1">
                  <c:v>Feb</c:v>
                </c:pt>
              </c:strCache>
            </c:strRef>
          </c:cat>
          <c:val>
            <c:numRef>
              <c:f>'Pivot Table'!$E$4:$E$6</c:f>
              <c:numCache>
                <c:formatCode>General</c:formatCode>
                <c:ptCount val="2"/>
                <c:pt idx="0">
                  <c:v>9645.4900000000016</c:v>
                </c:pt>
                <c:pt idx="1">
                  <c:v>3590.2400000000002</c:v>
                </c:pt>
              </c:numCache>
            </c:numRef>
          </c:val>
          <c:extLst>
            <c:ext xmlns:c16="http://schemas.microsoft.com/office/drawing/2014/chart" uri="{C3380CC4-5D6E-409C-BE32-E72D297353CC}">
              <c16:uniqueId val="{00000000-924E-45D5-B11F-F8610DA166C0}"/>
            </c:ext>
          </c:extLst>
        </c:ser>
        <c:dLbls>
          <c:showLegendKey val="0"/>
          <c:showVal val="0"/>
          <c:showCatName val="0"/>
          <c:showSerName val="0"/>
          <c:showPercent val="0"/>
          <c:showBubbleSize val="0"/>
        </c:dLbls>
        <c:gapWidth val="182"/>
        <c:axId val="671540384"/>
        <c:axId val="671538744"/>
      </c:barChart>
      <c:catAx>
        <c:axId val="6715403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538744"/>
        <c:crosses val="autoZero"/>
        <c:auto val="1"/>
        <c:lblAlgn val="ctr"/>
        <c:lblOffset val="100"/>
        <c:noMultiLvlLbl val="0"/>
      </c:catAx>
      <c:valAx>
        <c:axId val="6715387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54038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latin typeface="Arial Black" panose="020B0A04020102020204" pitchFamily="34" charset="0"/>
              </a:rPr>
              <a:t>Top Customers</a:t>
            </a:r>
            <a:endParaRPr lang="en-US">
              <a:latin typeface="Arial Black" panose="020B0A04020102020204" pitchFamily="34" charset="0"/>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pivotFmt>
      <c:pivotFmt>
        <c:idx val="1"/>
        <c:spPr>
          <a:solidFill>
            <a:schemeClr val="accent1"/>
          </a:solidFill>
          <a:ln>
            <a:noFill/>
          </a:ln>
          <a:effectLst/>
          <a:sp3d/>
        </c:spPr>
      </c:pivotFmt>
      <c:pivotFmt>
        <c:idx val="2"/>
        <c:spPr>
          <a:solidFill>
            <a:schemeClr val="accent4">
              <a:lumMod val="50000"/>
            </a:schemeClr>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282195444806834"/>
          <c:y val="0.40681992337164752"/>
          <c:w val="0.84717804555193166"/>
          <c:h val="0.30227712915195948"/>
        </c:manualLayout>
      </c:layout>
      <c:bar3DChart>
        <c:barDir val="col"/>
        <c:grouping val="clustered"/>
        <c:varyColors val="0"/>
        <c:ser>
          <c:idx val="0"/>
          <c:order val="0"/>
          <c:tx>
            <c:strRef>
              <c:f>'Pivot Table'!$H$3</c:f>
              <c:strCache>
                <c:ptCount val="1"/>
                <c:pt idx="0">
                  <c:v>Total</c:v>
                </c:pt>
              </c:strCache>
            </c:strRef>
          </c:tx>
          <c:spPr>
            <a:solidFill>
              <a:schemeClr val="accent4">
                <a:lumMod val="50000"/>
              </a:schemeClr>
            </a:solidFill>
            <a:ln>
              <a:noFill/>
            </a:ln>
            <a:effectLst/>
            <a:sp3d/>
          </c:spPr>
          <c:invertIfNegative val="0"/>
          <c:cat>
            <c:strRef>
              <c:f>'Pivot Table'!$G$4:$G$9</c:f>
              <c:strCache>
                <c:ptCount val="5"/>
                <c:pt idx="0">
                  <c:v>Alice Johnson</c:v>
                </c:pt>
                <c:pt idx="1">
                  <c:v>Bob Brown</c:v>
                </c:pt>
                <c:pt idx="2">
                  <c:v>Jane Doe</c:v>
                </c:pt>
                <c:pt idx="3">
                  <c:v>John Smith</c:v>
                </c:pt>
                <c:pt idx="4">
                  <c:v>Michael   White</c:v>
                </c:pt>
              </c:strCache>
            </c:strRef>
          </c:cat>
          <c:val>
            <c:numRef>
              <c:f>'Pivot Table'!$H$4:$H$9</c:f>
              <c:numCache>
                <c:formatCode>General</c:formatCode>
                <c:ptCount val="5"/>
                <c:pt idx="0">
                  <c:v>1943.83</c:v>
                </c:pt>
                <c:pt idx="1">
                  <c:v>2013.3899999999999</c:v>
                </c:pt>
                <c:pt idx="2">
                  <c:v>1698.8</c:v>
                </c:pt>
                <c:pt idx="3">
                  <c:v>4751.3</c:v>
                </c:pt>
                <c:pt idx="4">
                  <c:v>2828.4100000000003</c:v>
                </c:pt>
              </c:numCache>
            </c:numRef>
          </c:val>
          <c:extLst>
            <c:ext xmlns:c16="http://schemas.microsoft.com/office/drawing/2014/chart" uri="{C3380CC4-5D6E-409C-BE32-E72D297353CC}">
              <c16:uniqueId val="{00000000-F6CB-4478-9590-350186CDBDE9}"/>
            </c:ext>
          </c:extLst>
        </c:ser>
        <c:dLbls>
          <c:showLegendKey val="0"/>
          <c:showVal val="0"/>
          <c:showCatName val="0"/>
          <c:showSerName val="0"/>
          <c:showPercent val="0"/>
          <c:showBubbleSize val="0"/>
        </c:dLbls>
        <c:gapWidth val="150"/>
        <c:shape val="box"/>
        <c:axId val="668852480"/>
        <c:axId val="668850184"/>
        <c:axId val="0"/>
      </c:bar3DChart>
      <c:catAx>
        <c:axId val="6688524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850184"/>
        <c:crosses val="autoZero"/>
        <c:auto val="1"/>
        <c:lblAlgn val="ctr"/>
        <c:lblOffset val="100"/>
        <c:noMultiLvlLbl val="0"/>
      </c:catAx>
      <c:valAx>
        <c:axId val="668850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8524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[sales.xlsx]Pivot Table!PivotTable4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rial Black" panose="020B0A04020102020204" pitchFamily="34" charset="0"/>
              </a:rPr>
              <a:t>Total Profit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4">
              <a:lumMod val="50000"/>
            </a:schemeClr>
          </a:solidFill>
          <a:ln>
            <a:noFill/>
          </a:ln>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663317947325551"/>
          <c:y val="0.11846456692913387"/>
          <c:w val="0.6867422391166621"/>
          <c:h val="0.83122233244466492"/>
        </c:manualLayout>
      </c:layout>
      <c:line3DChart>
        <c:grouping val="standard"/>
        <c:varyColors val="0"/>
        <c:ser>
          <c:idx val="0"/>
          <c:order val="0"/>
          <c:tx>
            <c:strRef>
              <c:f>'Pivot Table'!$K$3</c:f>
              <c:strCache>
                <c:ptCount val="1"/>
                <c:pt idx="0">
                  <c:v>Total</c:v>
                </c:pt>
              </c:strCache>
            </c:strRef>
          </c:tx>
          <c:spPr>
            <a:solidFill>
              <a:schemeClr val="accent4">
                <a:lumMod val="50000"/>
              </a:schemeClr>
            </a:solidFill>
            <a:ln>
              <a:noFill/>
            </a:ln>
            <a:effectLst/>
            <a:sp3d/>
          </c:spPr>
          <c:cat>
            <c:strRef>
              <c:f>'Pivot Table'!$J$4:$J$16</c:f>
              <c:strCache>
                <c:ptCount val="12"/>
                <c:pt idx="0">
                  <c:v>-7.62</c:v>
                </c:pt>
                <c:pt idx="1">
                  <c:v>0</c:v>
                </c:pt>
                <c:pt idx="2">
                  <c:v>18.17</c:v>
                </c:pt>
                <c:pt idx="3">
                  <c:v>93.12</c:v>
                </c:pt>
                <c:pt idx="4">
                  <c:v>105.02</c:v>
                </c:pt>
                <c:pt idx="5">
                  <c:v>149.96</c:v>
                </c:pt>
                <c:pt idx="6">
                  <c:v>200.62</c:v>
                </c:pt>
                <c:pt idx="7">
                  <c:v>209.87</c:v>
                </c:pt>
                <c:pt idx="8">
                  <c:v>345.25</c:v>
                </c:pt>
                <c:pt idx="9">
                  <c:v>397.28</c:v>
                </c:pt>
                <c:pt idx="10">
                  <c:v>400.24</c:v>
                </c:pt>
                <c:pt idx="11">
                  <c:v>472.41</c:v>
                </c:pt>
              </c:strCache>
            </c:strRef>
          </c:cat>
          <c:val>
            <c:numRef>
              <c:f>'Pivot Table'!$K$4:$K$16</c:f>
              <c:numCache>
                <c:formatCode>General</c:formatCode>
                <c:ptCount val="12"/>
                <c:pt idx="0">
                  <c:v>-1.7184998083038271E-2</c:v>
                </c:pt>
                <c:pt idx="1">
                  <c:v>0</c:v>
                </c:pt>
                <c:pt idx="2">
                  <c:v>3.1223686697712787E-2</c:v>
                </c:pt>
                <c:pt idx="3">
                  <c:v>0.13700161836104163</c:v>
                </c:pt>
                <c:pt idx="4">
                  <c:v>0.11590460108819212</c:v>
                </c:pt>
                <c:pt idx="5">
                  <c:v>0.15708703895750187</c:v>
                </c:pt>
                <c:pt idx="6">
                  <c:v>0.22209921509149888</c:v>
                </c:pt>
                <c:pt idx="7">
                  <c:v>0.50396215541254441</c:v>
                </c:pt>
                <c:pt idx="8">
                  <c:v>0.71119579771346175</c:v>
                </c:pt>
                <c:pt idx="9">
                  <c:v>0.42062466913710955</c:v>
                </c:pt>
                <c:pt idx="10">
                  <c:v>0</c:v>
                </c:pt>
                <c:pt idx="11">
                  <c:v>0.56221214609589776</c:v>
                </c:pt>
              </c:numCache>
            </c:numRef>
          </c:val>
          <c:smooth val="0"/>
          <c:extLst>
            <c:ext xmlns:c16="http://schemas.microsoft.com/office/drawing/2014/chart" uri="{C3380CC4-5D6E-409C-BE32-E72D297353CC}">
              <c16:uniqueId val="{00000000-EBEE-43BF-92FD-EFE449914E38}"/>
            </c:ext>
          </c:extLst>
        </c:ser>
        <c:dLbls>
          <c:showLegendKey val="0"/>
          <c:showVal val="0"/>
          <c:showCatName val="0"/>
          <c:showSerName val="0"/>
          <c:showPercent val="0"/>
          <c:showBubbleSize val="0"/>
        </c:dLbls>
        <c:axId val="673308344"/>
        <c:axId val="673308672"/>
        <c:axId val="285884560"/>
      </c:line3DChart>
      <c:catAx>
        <c:axId val="6733083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308672"/>
        <c:crosses val="autoZero"/>
        <c:auto val="1"/>
        <c:lblAlgn val="ctr"/>
        <c:lblOffset val="100"/>
        <c:noMultiLvlLbl val="0"/>
      </c:catAx>
      <c:valAx>
        <c:axId val="673308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308344"/>
        <c:crosses val="autoZero"/>
        <c:crossBetween val="between"/>
      </c:valAx>
      <c:serAx>
        <c:axId val="285884560"/>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308672"/>
        <c:crosses val="autoZero"/>
      </c:ser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4">
                <a:lumMod val="50000"/>
              </a:schemeClr>
            </a:solidFill>
            <a:ln>
              <a:noFill/>
            </a:ln>
            <a:effectLst/>
            <a:sp3d/>
          </c:spPr>
          <c:invertIfNegative val="0"/>
          <c:val>
            <c:numRef>
              <c:f>'Cleaned Data'!$K$2:$K$5</c:f>
              <c:numCache>
                <c:formatCode>General</c:formatCode>
                <c:ptCount val="4"/>
                <c:pt idx="0">
                  <c:v>13235.730000000003</c:v>
                </c:pt>
                <c:pt idx="1">
                  <c:v>2384.3200000000002</c:v>
                </c:pt>
                <c:pt idx="2">
                  <c:v>22</c:v>
                </c:pt>
                <c:pt idx="3">
                  <c:v>601.62409090909102</c:v>
                </c:pt>
              </c:numCache>
            </c:numRef>
          </c:val>
          <c:extLst>
            <c:ext xmlns:c16="http://schemas.microsoft.com/office/drawing/2014/chart" uri="{C3380CC4-5D6E-409C-BE32-E72D297353CC}">
              <c16:uniqueId val="{00000000-F26A-4264-A9C2-BE790D3077EA}"/>
            </c:ext>
          </c:extLst>
        </c:ser>
        <c:ser>
          <c:idx val="1"/>
          <c:order val="1"/>
          <c:spPr>
            <a:solidFill>
              <a:schemeClr val="accent2"/>
            </a:solidFill>
            <a:ln>
              <a:noFill/>
            </a:ln>
            <a:effectLst/>
            <a:sp3d/>
          </c:spPr>
          <c:invertIfNegative val="0"/>
          <c:val>
            <c:numRef>
              <c:f>'Cleaned Data'!$L$2:$L$5</c:f>
              <c:numCache>
                <c:formatCode>General</c:formatCode>
                <c:ptCount val="4"/>
                <c:pt idx="0">
                  <c:v>0</c:v>
                </c:pt>
                <c:pt idx="1">
                  <c:v>0</c:v>
                </c:pt>
                <c:pt idx="2">
                  <c:v>0</c:v>
                </c:pt>
                <c:pt idx="3">
                  <c:v>0</c:v>
                </c:pt>
              </c:numCache>
              <c:extLst xmlns:c15="http://schemas.microsoft.com/office/drawing/2012/chart"/>
            </c:numRef>
          </c:val>
          <c:extLst>
            <c:ext xmlns:c16="http://schemas.microsoft.com/office/drawing/2014/chart" uri="{C3380CC4-5D6E-409C-BE32-E72D297353CC}">
              <c16:uniqueId val="{00000001-F26A-4264-A9C2-BE790D3077EA}"/>
            </c:ext>
          </c:extLst>
        </c:ser>
        <c:dLbls>
          <c:showLegendKey val="0"/>
          <c:showVal val="0"/>
          <c:showCatName val="0"/>
          <c:showSerName val="0"/>
          <c:showPercent val="0"/>
          <c:showBubbleSize val="0"/>
        </c:dLbls>
        <c:gapWidth val="150"/>
        <c:shape val="box"/>
        <c:axId val="544642960"/>
        <c:axId val="544643288"/>
        <c:axId val="0"/>
      </c:bar3DChart>
      <c:catAx>
        <c:axId val="544642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643288"/>
        <c:crosses val="autoZero"/>
        <c:auto val="1"/>
        <c:lblAlgn val="ctr"/>
        <c:lblOffset val="100"/>
        <c:noMultiLvlLbl val="0"/>
      </c:catAx>
      <c:valAx>
        <c:axId val="544643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64296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manualLayout>
          <c:layoutTarget val="inner"/>
          <c:xMode val="edge"/>
          <c:yMode val="edge"/>
          <c:x val="0"/>
          <c:y val="0.16296296296296298"/>
          <c:w val="0.87428571428571433"/>
          <c:h val="0.67407407407407405"/>
        </c:manualLayout>
      </c:layout>
      <c:barChart>
        <c:barDir val="bar"/>
        <c:grouping val="clustered"/>
        <c:varyColors val="0"/>
        <c:ser>
          <c:idx val="0"/>
          <c:order val="0"/>
          <c:spPr>
            <a:gradFill rotWithShape="1">
              <a:gsLst>
                <a:gs pos="0">
                  <a:schemeClr val="accent2">
                    <a:shade val="76000"/>
                    <a:lumMod val="110000"/>
                    <a:satMod val="105000"/>
                    <a:tint val="67000"/>
                  </a:schemeClr>
                </a:gs>
                <a:gs pos="50000">
                  <a:schemeClr val="accent2">
                    <a:shade val="76000"/>
                    <a:lumMod val="105000"/>
                    <a:satMod val="103000"/>
                    <a:tint val="73000"/>
                  </a:schemeClr>
                </a:gs>
                <a:gs pos="100000">
                  <a:schemeClr val="accent2">
                    <a:shade val="76000"/>
                    <a:lumMod val="105000"/>
                    <a:satMod val="109000"/>
                    <a:tint val="81000"/>
                  </a:schemeClr>
                </a:gs>
              </a:gsLst>
              <a:lin ang="5400000" scaled="0"/>
            </a:gradFill>
            <a:ln w="9525" cap="flat" cmpd="sng" algn="ctr">
              <a:solidFill>
                <a:schemeClr val="accent2">
                  <a:shade val="76000"/>
                  <a:shade val="95000"/>
                </a:schemeClr>
              </a:solidFill>
              <a:round/>
            </a:ln>
            <a:effectLst/>
          </c:spPr>
          <c:invertIfNegative val="0"/>
          <c:dPt>
            <c:idx val="0"/>
            <c:invertIfNegative val="0"/>
            <c:bubble3D val="0"/>
            <c:spPr>
              <a:solidFill>
                <a:schemeClr val="accent4">
                  <a:lumMod val="50000"/>
                </a:schemeClr>
              </a:solidFill>
              <a:ln w="9525" cap="flat" cmpd="sng" algn="ctr">
                <a:solidFill>
                  <a:schemeClr val="accent2">
                    <a:shade val="76000"/>
                    <a:shade val="95000"/>
                  </a:schemeClr>
                </a:solidFill>
                <a:round/>
              </a:ln>
              <a:effectLst/>
            </c:spPr>
            <c:extLst>
              <c:ext xmlns:c16="http://schemas.microsoft.com/office/drawing/2014/chart" uri="{C3380CC4-5D6E-409C-BE32-E72D297353CC}">
                <c16:uniqueId val="{00000002-3165-4472-943B-ED23CC3575A2}"/>
              </c:ext>
            </c:extLst>
          </c:dPt>
          <c:dPt>
            <c:idx val="1"/>
            <c:invertIfNegative val="0"/>
            <c:bubble3D val="0"/>
            <c:spPr>
              <a:gradFill rotWithShape="1">
                <a:gsLst>
                  <a:gs pos="0">
                    <a:schemeClr val="accent2">
                      <a:shade val="76000"/>
                      <a:lumMod val="110000"/>
                      <a:satMod val="105000"/>
                      <a:tint val="67000"/>
                    </a:schemeClr>
                  </a:gs>
                  <a:gs pos="50000">
                    <a:schemeClr val="accent2">
                      <a:shade val="76000"/>
                      <a:lumMod val="105000"/>
                      <a:satMod val="103000"/>
                      <a:tint val="73000"/>
                    </a:schemeClr>
                  </a:gs>
                  <a:gs pos="100000">
                    <a:schemeClr val="accent2">
                      <a:shade val="76000"/>
                      <a:lumMod val="105000"/>
                      <a:satMod val="109000"/>
                      <a:tint val="81000"/>
                    </a:schemeClr>
                  </a:gs>
                </a:gsLst>
                <a:lin ang="5400000" scaled="0"/>
              </a:gradFill>
              <a:ln w="9525" cap="flat" cmpd="sng" algn="ctr">
                <a:solidFill>
                  <a:schemeClr val="accent2">
                    <a:shade val="76000"/>
                    <a:shade val="95000"/>
                  </a:schemeClr>
                </a:solidFill>
                <a:round/>
              </a:ln>
              <a:effectLst/>
            </c:spPr>
            <c:extLst>
              <c:ext xmlns:c16="http://schemas.microsoft.com/office/drawing/2014/chart" uri="{C3380CC4-5D6E-409C-BE32-E72D297353CC}">
                <c16:uniqueId val="{00000003-4F40-499D-AB05-634DDED32AB3}"/>
              </c:ext>
            </c:extLst>
          </c:dPt>
          <c:val>
            <c:numRef>
              <c:f>'Cleaned Data'!$K$2:$K$5</c:f>
              <c:numCache>
                <c:formatCode>General</c:formatCode>
                <c:ptCount val="4"/>
                <c:pt idx="0">
                  <c:v>13235.730000000003</c:v>
                </c:pt>
                <c:pt idx="1">
                  <c:v>2384.3200000000002</c:v>
                </c:pt>
                <c:pt idx="2">
                  <c:v>22</c:v>
                </c:pt>
                <c:pt idx="3">
                  <c:v>601.62409090909102</c:v>
                </c:pt>
              </c:numCache>
            </c:numRef>
          </c:val>
          <c:extLst>
            <c:ext xmlns:c16="http://schemas.microsoft.com/office/drawing/2014/chart" uri="{C3380CC4-5D6E-409C-BE32-E72D297353CC}">
              <c16:uniqueId val="{00000000-3165-4472-943B-ED23CC3575A2}"/>
            </c:ext>
          </c:extLst>
        </c:ser>
        <c:dLbls>
          <c:showLegendKey val="0"/>
          <c:showVal val="0"/>
          <c:showCatName val="0"/>
          <c:showSerName val="0"/>
          <c:showPercent val="0"/>
          <c:showBubbleSize val="0"/>
        </c:dLbls>
        <c:gapWidth val="100"/>
        <c:axId val="668846248"/>
        <c:axId val="668846576"/>
        <c:extLst>
          <c:ext xmlns:c15="http://schemas.microsoft.com/office/drawing/2012/chart" uri="{02D57815-91ED-43cb-92C2-25804820EDAC}">
            <c15:filteredBarSeries>
              <c15:ser>
                <c:idx val="1"/>
                <c:order val="1"/>
                <c:spPr>
                  <a:gradFill rotWithShape="1">
                    <a:gsLst>
                      <a:gs pos="0">
                        <a:schemeClr val="accent2">
                          <a:tint val="77000"/>
                          <a:lumMod val="110000"/>
                          <a:satMod val="105000"/>
                          <a:tint val="67000"/>
                        </a:schemeClr>
                      </a:gs>
                      <a:gs pos="50000">
                        <a:schemeClr val="accent2">
                          <a:tint val="77000"/>
                          <a:lumMod val="105000"/>
                          <a:satMod val="103000"/>
                          <a:tint val="73000"/>
                        </a:schemeClr>
                      </a:gs>
                      <a:gs pos="100000">
                        <a:schemeClr val="accent2">
                          <a:tint val="77000"/>
                          <a:lumMod val="105000"/>
                          <a:satMod val="109000"/>
                          <a:tint val="81000"/>
                        </a:schemeClr>
                      </a:gs>
                    </a:gsLst>
                    <a:lin ang="5400000" scaled="0"/>
                  </a:gradFill>
                  <a:ln w="9525" cap="flat" cmpd="sng" algn="ctr">
                    <a:solidFill>
                      <a:schemeClr val="accent2">
                        <a:tint val="77000"/>
                        <a:shade val="95000"/>
                      </a:schemeClr>
                    </a:solidFill>
                    <a:round/>
                  </a:ln>
                  <a:effectLst/>
                </c:spPr>
                <c:invertIfNegative val="0"/>
                <c:dPt>
                  <c:idx val="1"/>
                  <c:invertIfNegative val="0"/>
                  <c:bubble3D val="0"/>
                  <c:extLst>
                    <c:ext xmlns:c16="http://schemas.microsoft.com/office/drawing/2014/chart" uri="{C3380CC4-5D6E-409C-BE32-E72D297353CC}">
                      <c16:uniqueId val="{00000004-4F40-499D-AB05-634DDED32AB3}"/>
                    </c:ext>
                  </c:extLst>
                </c:dPt>
                <c:val>
                  <c:numRef>
                    <c:extLst>
                      <c:ext uri="{02D57815-91ED-43cb-92C2-25804820EDAC}">
                        <c15:formulaRef>
                          <c15:sqref>'Cleaned Data'!$L$2:$L$5</c15:sqref>
                        </c15:formulaRef>
                      </c:ext>
                    </c:extLst>
                    <c:numCache>
                      <c:formatCode>General</c:formatCode>
                      <c:ptCount val="4"/>
                      <c:pt idx="0">
                        <c:v>0</c:v>
                      </c:pt>
                      <c:pt idx="1">
                        <c:v>0</c:v>
                      </c:pt>
                      <c:pt idx="2">
                        <c:v>0</c:v>
                      </c:pt>
                      <c:pt idx="3">
                        <c:v>0</c:v>
                      </c:pt>
                    </c:numCache>
                  </c:numRef>
                </c:val>
                <c:extLst>
                  <c:ext xmlns:c16="http://schemas.microsoft.com/office/drawing/2014/chart" uri="{C3380CC4-5D6E-409C-BE32-E72D297353CC}">
                    <c16:uniqueId val="{00000001-3165-4472-943B-ED23CC3575A2}"/>
                  </c:ext>
                </c:extLst>
              </c15:ser>
            </c15:filteredBarSeries>
          </c:ext>
        </c:extLst>
      </c:barChart>
      <c:catAx>
        <c:axId val="668846248"/>
        <c:scaling>
          <c:orientation val="minMax"/>
        </c:scaling>
        <c:delete val="1"/>
        <c:axPos val="l"/>
        <c:numFmt formatCode="General" sourceLinked="1"/>
        <c:majorTickMark val="none"/>
        <c:minorTickMark val="none"/>
        <c:tickLblPos val="nextTo"/>
        <c:crossAx val="668846576"/>
        <c:crosses val="autoZero"/>
        <c:auto val="1"/>
        <c:lblAlgn val="ctr"/>
        <c:lblOffset val="100"/>
        <c:noMultiLvlLbl val="0"/>
      </c:catAx>
      <c:valAx>
        <c:axId val="66884657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6884624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4">
                <a:lumMod val="50000"/>
              </a:schemeClr>
            </a:solidFill>
            <a:ln>
              <a:noFill/>
            </a:ln>
            <a:effectLst/>
          </c:spPr>
          <c:invertIfNegative val="0"/>
          <c:dPt>
            <c:idx val="1"/>
            <c:invertIfNegative val="0"/>
            <c:bubble3D val="0"/>
            <c:spPr>
              <a:solidFill>
                <a:schemeClr val="accent4">
                  <a:lumMod val="50000"/>
                </a:schemeClr>
              </a:solidFill>
              <a:ln>
                <a:noFill/>
              </a:ln>
              <a:effectLst/>
            </c:spPr>
            <c:extLst>
              <c:ext xmlns:c16="http://schemas.microsoft.com/office/drawing/2014/chart" uri="{C3380CC4-5D6E-409C-BE32-E72D297353CC}">
                <c16:uniqueId val="{00000001-5CE3-4986-9FBE-8390B7636A0C}"/>
              </c:ext>
            </c:extLst>
          </c:dPt>
          <c:val>
            <c:numRef>
              <c:f>'Cleaned Data'!$K$2:$K$5</c:f>
              <c:numCache>
                <c:formatCode>General</c:formatCode>
                <c:ptCount val="4"/>
                <c:pt idx="0">
                  <c:v>13235.730000000003</c:v>
                </c:pt>
                <c:pt idx="1">
                  <c:v>2384.3200000000002</c:v>
                </c:pt>
                <c:pt idx="2">
                  <c:v>22</c:v>
                </c:pt>
                <c:pt idx="3">
                  <c:v>601.62409090909102</c:v>
                </c:pt>
              </c:numCache>
            </c:numRef>
          </c:val>
          <c:extLst>
            <c:ext xmlns:c16="http://schemas.microsoft.com/office/drawing/2014/chart" uri="{C3380CC4-5D6E-409C-BE32-E72D297353CC}">
              <c16:uniqueId val="{00000000-ED12-4737-94E7-7B1AAF15DD70}"/>
            </c:ext>
          </c:extLst>
        </c:ser>
        <c:dLbls>
          <c:showLegendKey val="0"/>
          <c:showVal val="0"/>
          <c:showCatName val="0"/>
          <c:showSerName val="0"/>
          <c:showPercent val="0"/>
          <c:showBubbleSize val="0"/>
        </c:dLbls>
        <c:gapWidth val="219"/>
        <c:overlap val="-27"/>
        <c:axId val="651943280"/>
        <c:axId val="651940000"/>
        <c:extLst>
          <c:ext xmlns:c15="http://schemas.microsoft.com/office/drawing/2012/chart" uri="{02D57815-91ED-43cb-92C2-25804820EDAC}">
            <c15:filteredBarSeries>
              <c15:ser>
                <c:idx val="1"/>
                <c:order val="1"/>
                <c:spPr>
                  <a:solidFill>
                    <a:schemeClr val="accent2"/>
                  </a:solidFill>
                  <a:ln>
                    <a:noFill/>
                  </a:ln>
                  <a:effectLst/>
                </c:spPr>
                <c:invertIfNegative val="0"/>
                <c:dPt>
                  <c:idx val="1"/>
                  <c:invertIfNegative val="0"/>
                  <c:bubble3D val="0"/>
                  <c:extLst>
                    <c:ext xmlns:c16="http://schemas.microsoft.com/office/drawing/2014/chart" uri="{C3380CC4-5D6E-409C-BE32-E72D297353CC}">
                      <c16:uniqueId val="{00000002-5CE3-4986-9FBE-8390B7636A0C}"/>
                    </c:ext>
                  </c:extLst>
                </c:dPt>
                <c:val>
                  <c:numRef>
                    <c:extLst>
                      <c:ext uri="{02D57815-91ED-43cb-92C2-25804820EDAC}">
                        <c15:formulaRef>
                          <c15:sqref>'Cleaned Data'!$L$2:$L$5</c15:sqref>
                        </c15:formulaRef>
                      </c:ext>
                    </c:extLst>
                    <c:numCache>
                      <c:formatCode>General</c:formatCode>
                      <c:ptCount val="4"/>
                      <c:pt idx="0">
                        <c:v>0</c:v>
                      </c:pt>
                      <c:pt idx="1">
                        <c:v>0</c:v>
                      </c:pt>
                      <c:pt idx="2">
                        <c:v>0</c:v>
                      </c:pt>
                      <c:pt idx="3">
                        <c:v>0</c:v>
                      </c:pt>
                    </c:numCache>
                  </c:numRef>
                </c:val>
                <c:extLst>
                  <c:ext xmlns:c16="http://schemas.microsoft.com/office/drawing/2014/chart" uri="{C3380CC4-5D6E-409C-BE32-E72D297353CC}">
                    <c16:uniqueId val="{00000001-ED12-4737-94E7-7B1AAF15DD70}"/>
                  </c:ext>
                </c:extLst>
              </c15:ser>
            </c15:filteredBarSeries>
          </c:ext>
        </c:extLst>
      </c:barChart>
      <c:catAx>
        <c:axId val="651943280"/>
        <c:scaling>
          <c:orientation val="minMax"/>
        </c:scaling>
        <c:delete val="1"/>
        <c:axPos val="b"/>
        <c:numFmt formatCode="General" sourceLinked="1"/>
        <c:majorTickMark val="none"/>
        <c:minorTickMark val="none"/>
        <c:tickLblPos val="nextTo"/>
        <c:crossAx val="651940000"/>
        <c:crosses val="autoZero"/>
        <c:auto val="1"/>
        <c:lblAlgn val="ctr"/>
        <c:lblOffset val="100"/>
        <c:noMultiLvlLbl val="0"/>
      </c:catAx>
      <c:valAx>
        <c:axId val="65194000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519432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482600</xdr:colOff>
      <xdr:row>5</xdr:row>
      <xdr:rowOff>0</xdr:rowOff>
    </xdr:to>
    <xdr:sp macro="" textlink="">
      <xdr:nvSpPr>
        <xdr:cNvPr id="2" name="Rounded Rectangle 1"/>
        <xdr:cNvSpPr/>
      </xdr:nvSpPr>
      <xdr:spPr>
        <a:xfrm>
          <a:off x="0" y="0"/>
          <a:ext cx="12674600" cy="920750"/>
        </a:xfrm>
        <a:prstGeom prst="roundRect">
          <a:avLst/>
        </a:prstGeom>
        <a:gradFill>
          <a:gsLst>
            <a:gs pos="0">
              <a:schemeClr val="accent1">
                <a:lumMod val="5000"/>
                <a:lumOff val="95000"/>
              </a:schemeClr>
            </a:gs>
            <a:gs pos="72000">
              <a:schemeClr val="accent4">
                <a:lumMod val="75000"/>
              </a:schemeClr>
            </a:gs>
            <a:gs pos="100000">
              <a:schemeClr val="accent4">
                <a:lumMod val="75000"/>
              </a:schemeClr>
            </a:gs>
            <a:gs pos="100000">
              <a:schemeClr val="accent1">
                <a:lumMod val="30000"/>
                <a:lumOff val="70000"/>
              </a:schemeClr>
            </a:gs>
          </a:gsLst>
          <a:lin ang="5400000" scaled="1"/>
        </a:gra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304800</xdr:colOff>
      <xdr:row>0</xdr:row>
      <xdr:rowOff>88900</xdr:rowOff>
    </xdr:from>
    <xdr:to>
      <xdr:col>3</xdr:col>
      <xdr:colOff>50800</xdr:colOff>
      <xdr:row>2</xdr:row>
      <xdr:rowOff>76200</xdr:rowOff>
    </xdr:to>
    <xdr:sp macro="" textlink="">
      <xdr:nvSpPr>
        <xdr:cNvPr id="3" name="TextBox 2"/>
        <xdr:cNvSpPr txBox="1"/>
      </xdr:nvSpPr>
      <xdr:spPr>
        <a:xfrm>
          <a:off x="304800" y="88900"/>
          <a:ext cx="15748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Arial Black" panose="020B0A04020102020204" pitchFamily="34" charset="0"/>
            </a:rPr>
            <a:t>Total Sales</a:t>
          </a:r>
        </a:p>
      </xdr:txBody>
    </xdr:sp>
    <xdr:clientData/>
  </xdr:twoCellAnchor>
  <xdr:twoCellAnchor>
    <xdr:from>
      <xdr:col>5</xdr:col>
      <xdr:colOff>361950</xdr:colOff>
      <xdr:row>2</xdr:row>
      <xdr:rowOff>17781</xdr:rowOff>
    </xdr:from>
    <xdr:to>
      <xdr:col>7</xdr:col>
      <xdr:colOff>603250</xdr:colOff>
      <xdr:row>4</xdr:row>
      <xdr:rowOff>69850</xdr:rowOff>
    </xdr:to>
    <xdr:sp macro="" textlink="'Cleaned Data'!K3">
      <xdr:nvSpPr>
        <xdr:cNvPr id="4" name="TextBox 3"/>
        <xdr:cNvSpPr txBox="1"/>
      </xdr:nvSpPr>
      <xdr:spPr>
        <a:xfrm>
          <a:off x="3409950" y="386081"/>
          <a:ext cx="1460500" cy="420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3B1CF31-8C53-4DA7-A6B8-BCB6F3FA3727}" type="TxLink">
            <a:rPr lang="en-US" sz="1800" b="0" i="0" u="none" strike="noStrike">
              <a:solidFill>
                <a:srgbClr val="000000"/>
              </a:solidFill>
              <a:latin typeface="Bauhaus 93" panose="04030905020B02020C02" pitchFamily="82" charset="0"/>
              <a:ea typeface="Calibri"/>
              <a:cs typeface="Calibri"/>
            </a:rPr>
            <a:pPr/>
            <a:t>2384.32</a:t>
          </a:fld>
          <a:endParaRPr lang="en-US" sz="1800">
            <a:latin typeface="Bauhaus 93" panose="04030905020B02020C02" pitchFamily="82" charset="0"/>
          </a:endParaRPr>
        </a:p>
      </xdr:txBody>
    </xdr:sp>
    <xdr:clientData/>
  </xdr:twoCellAnchor>
  <xdr:twoCellAnchor>
    <xdr:from>
      <xdr:col>11</xdr:col>
      <xdr:colOff>31750</xdr:colOff>
      <xdr:row>0</xdr:row>
      <xdr:rowOff>69850</xdr:rowOff>
    </xdr:from>
    <xdr:to>
      <xdr:col>13</xdr:col>
      <xdr:colOff>520700</xdr:colOff>
      <xdr:row>2</xdr:row>
      <xdr:rowOff>82550</xdr:rowOff>
    </xdr:to>
    <xdr:sp macro="" textlink="">
      <xdr:nvSpPr>
        <xdr:cNvPr id="5" name="TextBox 4"/>
        <xdr:cNvSpPr txBox="1"/>
      </xdr:nvSpPr>
      <xdr:spPr>
        <a:xfrm>
          <a:off x="6737350" y="69850"/>
          <a:ext cx="17081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Arial Black" panose="020B0A04020102020204" pitchFamily="34" charset="0"/>
            </a:rPr>
            <a:t>Total</a:t>
          </a:r>
          <a:r>
            <a:rPr lang="en-US" sz="1600" baseline="0">
              <a:latin typeface="Arial Black" panose="020B0A04020102020204" pitchFamily="34" charset="0"/>
            </a:rPr>
            <a:t> Orders</a:t>
          </a:r>
          <a:endParaRPr lang="en-US" sz="1600">
            <a:latin typeface="Arial Black" panose="020B0A04020102020204" pitchFamily="34" charset="0"/>
          </a:endParaRPr>
        </a:p>
      </xdr:txBody>
    </xdr:sp>
    <xdr:clientData/>
  </xdr:twoCellAnchor>
  <xdr:twoCellAnchor>
    <xdr:from>
      <xdr:col>16</xdr:col>
      <xdr:colOff>50800</xdr:colOff>
      <xdr:row>0</xdr:row>
      <xdr:rowOff>57150</xdr:rowOff>
    </xdr:from>
    <xdr:to>
      <xdr:col>18</xdr:col>
      <xdr:colOff>533400</xdr:colOff>
      <xdr:row>1</xdr:row>
      <xdr:rowOff>133350</xdr:rowOff>
    </xdr:to>
    <xdr:sp macro="" textlink="">
      <xdr:nvSpPr>
        <xdr:cNvPr id="6" name="TextBox 5"/>
        <xdr:cNvSpPr txBox="1"/>
      </xdr:nvSpPr>
      <xdr:spPr>
        <a:xfrm>
          <a:off x="9804400" y="57150"/>
          <a:ext cx="17018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Arial Black" panose="020B0A04020102020204" pitchFamily="34" charset="0"/>
            </a:rPr>
            <a:t>Avg Order Value</a:t>
          </a:r>
        </a:p>
      </xdr:txBody>
    </xdr:sp>
    <xdr:clientData/>
  </xdr:twoCellAnchor>
  <xdr:twoCellAnchor>
    <xdr:from>
      <xdr:col>0</xdr:col>
      <xdr:colOff>400050</xdr:colOff>
      <xdr:row>2</xdr:row>
      <xdr:rowOff>50800</xdr:rowOff>
    </xdr:from>
    <xdr:to>
      <xdr:col>2</xdr:col>
      <xdr:colOff>501650</xdr:colOff>
      <xdr:row>4</xdr:row>
      <xdr:rowOff>38100</xdr:rowOff>
    </xdr:to>
    <xdr:sp macro="" textlink="'Cleaned Data'!K2">
      <xdr:nvSpPr>
        <xdr:cNvPr id="7" name="TextBox 6"/>
        <xdr:cNvSpPr txBox="1"/>
      </xdr:nvSpPr>
      <xdr:spPr>
        <a:xfrm>
          <a:off x="400050" y="419100"/>
          <a:ext cx="13208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E9ECB54-CC20-4022-925B-C1F52138F557}" type="TxLink">
            <a:rPr lang="en-US" sz="1800" b="0" i="0" u="none" strike="noStrike">
              <a:solidFill>
                <a:srgbClr val="000000"/>
              </a:solidFill>
              <a:latin typeface="Bauhaus 93" panose="04030905020B02020C02" pitchFamily="82" charset="0"/>
              <a:ea typeface="Calibri"/>
              <a:cs typeface="Calibri"/>
            </a:rPr>
            <a:pPr/>
            <a:t>13235.73</a:t>
          </a:fld>
          <a:endParaRPr lang="en-US" sz="1800">
            <a:latin typeface="Bauhaus 93" panose="04030905020B02020C02" pitchFamily="82" charset="0"/>
          </a:endParaRPr>
        </a:p>
      </xdr:txBody>
    </xdr:sp>
    <xdr:clientData/>
  </xdr:twoCellAnchor>
  <xdr:twoCellAnchor>
    <xdr:from>
      <xdr:col>5</xdr:col>
      <xdr:colOff>285750</xdr:colOff>
      <xdr:row>0</xdr:row>
      <xdr:rowOff>57150</xdr:rowOff>
    </xdr:from>
    <xdr:to>
      <xdr:col>8</xdr:col>
      <xdr:colOff>234950</xdr:colOff>
      <xdr:row>2</xdr:row>
      <xdr:rowOff>19050</xdr:rowOff>
    </xdr:to>
    <xdr:sp macro="" textlink="">
      <xdr:nvSpPr>
        <xdr:cNvPr id="9" name="TextBox 8"/>
        <xdr:cNvSpPr txBox="1"/>
      </xdr:nvSpPr>
      <xdr:spPr>
        <a:xfrm>
          <a:off x="3333750" y="57150"/>
          <a:ext cx="17780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Arial Black" panose="020B0A04020102020204" pitchFamily="34" charset="0"/>
              <a:ea typeface="+mn-ea"/>
              <a:cs typeface="+mn-cs"/>
            </a:rPr>
            <a:t>Total Profit</a:t>
          </a:r>
          <a:r>
            <a:rPr lang="en-US" sz="1600" baseline="0">
              <a:solidFill>
                <a:schemeClr val="dk1"/>
              </a:solidFill>
              <a:effectLst/>
              <a:latin typeface="Arial Black" panose="020B0A04020102020204" pitchFamily="34" charset="0"/>
              <a:ea typeface="+mn-ea"/>
              <a:cs typeface="+mn-cs"/>
            </a:rPr>
            <a:t> </a:t>
          </a:r>
          <a:endParaRPr lang="en-US" sz="1600">
            <a:effectLst/>
            <a:latin typeface="Arial Black" panose="020B0A04020102020204" pitchFamily="34" charset="0"/>
          </a:endParaRPr>
        </a:p>
        <a:p>
          <a:endParaRPr lang="en-US" sz="1100"/>
        </a:p>
      </xdr:txBody>
    </xdr:sp>
    <xdr:clientData/>
  </xdr:twoCellAnchor>
  <xdr:twoCellAnchor>
    <xdr:from>
      <xdr:col>10</xdr:col>
      <xdr:colOff>419100</xdr:colOff>
      <xdr:row>2</xdr:row>
      <xdr:rowOff>19050</xdr:rowOff>
    </xdr:from>
    <xdr:to>
      <xdr:col>13</xdr:col>
      <xdr:colOff>298450</xdr:colOff>
      <xdr:row>3</xdr:row>
      <xdr:rowOff>165100</xdr:rowOff>
    </xdr:to>
    <xdr:sp macro="" textlink="'Cleaned Data'!K4">
      <xdr:nvSpPr>
        <xdr:cNvPr id="10" name="TextBox 9"/>
        <xdr:cNvSpPr txBox="1"/>
      </xdr:nvSpPr>
      <xdr:spPr>
        <a:xfrm>
          <a:off x="6515100" y="387350"/>
          <a:ext cx="170815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045D417-C117-4049-838E-D8F99BA85AB2}" type="TxLink">
            <a:rPr lang="en-US" sz="1800" b="0" i="0" u="none" strike="noStrike">
              <a:solidFill>
                <a:srgbClr val="000000"/>
              </a:solidFill>
              <a:latin typeface="Bauhaus 93" panose="04030905020B02020C02" pitchFamily="82" charset="0"/>
              <a:ea typeface="Calibri"/>
              <a:cs typeface="Calibri"/>
            </a:rPr>
            <a:pPr algn="ctr"/>
            <a:t>22</a:t>
          </a:fld>
          <a:endParaRPr lang="en-US" sz="1800">
            <a:latin typeface="Bauhaus 93" panose="04030905020B02020C02" pitchFamily="82" charset="0"/>
          </a:endParaRPr>
        </a:p>
      </xdr:txBody>
    </xdr:sp>
    <xdr:clientData/>
  </xdr:twoCellAnchor>
  <xdr:twoCellAnchor>
    <xdr:from>
      <xdr:col>16</xdr:col>
      <xdr:colOff>6350</xdr:colOff>
      <xdr:row>2</xdr:row>
      <xdr:rowOff>38100</xdr:rowOff>
    </xdr:from>
    <xdr:to>
      <xdr:col>18</xdr:col>
      <xdr:colOff>495300</xdr:colOff>
      <xdr:row>4</xdr:row>
      <xdr:rowOff>57150</xdr:rowOff>
    </xdr:to>
    <xdr:sp macro="" textlink="'Cleaned Data'!K5">
      <xdr:nvSpPr>
        <xdr:cNvPr id="11" name="TextBox 10"/>
        <xdr:cNvSpPr txBox="1"/>
      </xdr:nvSpPr>
      <xdr:spPr>
        <a:xfrm>
          <a:off x="9759950" y="406400"/>
          <a:ext cx="1708150" cy="387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A6C3F5F-FD1F-4FA9-B8F1-5F168DB825DA}" type="TxLink">
            <a:rPr lang="en-US" sz="1800" b="0" i="0" u="none" strike="noStrike">
              <a:solidFill>
                <a:srgbClr val="000000"/>
              </a:solidFill>
              <a:latin typeface="Bauhaus 93" panose="04030905020B02020C02" pitchFamily="82" charset="0"/>
              <a:ea typeface="Calibri"/>
              <a:cs typeface="Calibri"/>
            </a:rPr>
            <a:pPr/>
            <a:t>601.6240909</a:t>
          </a:fld>
          <a:endParaRPr lang="en-US" sz="1800">
            <a:latin typeface="Bauhaus 93" panose="04030905020B02020C02" pitchFamily="82" charset="0"/>
          </a:endParaRPr>
        </a:p>
      </xdr:txBody>
    </xdr:sp>
    <xdr:clientData/>
  </xdr:twoCellAnchor>
  <xdr:twoCellAnchor>
    <xdr:from>
      <xdr:col>0</xdr:col>
      <xdr:colOff>107950</xdr:colOff>
      <xdr:row>5</xdr:row>
      <xdr:rowOff>44450</xdr:rowOff>
    </xdr:from>
    <xdr:to>
      <xdr:col>2</xdr:col>
      <xdr:colOff>431800</xdr:colOff>
      <xdr:row>22</xdr:row>
      <xdr:rowOff>63500</xdr:rowOff>
    </xdr:to>
    <xdr:sp macro="" textlink="">
      <xdr:nvSpPr>
        <xdr:cNvPr id="12" name="Snip Single Corner Rectangle 11"/>
        <xdr:cNvSpPr/>
      </xdr:nvSpPr>
      <xdr:spPr>
        <a:xfrm>
          <a:off x="107950" y="965200"/>
          <a:ext cx="1543050" cy="3149600"/>
        </a:xfrm>
        <a:prstGeom prst="snip1Rect">
          <a:avLst/>
        </a:prstGeom>
        <a:gradFill>
          <a:gsLst>
            <a:gs pos="0">
              <a:schemeClr val="accent1">
                <a:lumMod val="5000"/>
                <a:lumOff val="95000"/>
              </a:schemeClr>
            </a:gs>
            <a:gs pos="72000">
              <a:schemeClr val="accent4">
                <a:lumMod val="75000"/>
              </a:schemeClr>
            </a:gs>
            <a:gs pos="100000">
              <a:schemeClr val="accent4">
                <a:lumMod val="75000"/>
              </a:schemeClr>
            </a:gs>
            <a:gs pos="100000">
              <a:schemeClr val="accent1">
                <a:lumMod val="30000"/>
                <a:lumOff val="70000"/>
              </a:schemeClr>
            </a:gs>
          </a:gsLst>
          <a:lin ang="5400000" scaled="1"/>
        </a:gradFill>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581023</xdr:colOff>
      <xdr:row>5</xdr:row>
      <xdr:rowOff>82553</xdr:rowOff>
    </xdr:from>
    <xdr:to>
      <xdr:col>6</xdr:col>
      <xdr:colOff>317498</xdr:colOff>
      <xdr:row>24</xdr:row>
      <xdr:rowOff>31750</xdr:rowOff>
    </xdr:to>
    <xdr:sp macro="" textlink="">
      <xdr:nvSpPr>
        <xdr:cNvPr id="13" name="Rounded Rectangle 12"/>
        <xdr:cNvSpPr/>
      </xdr:nvSpPr>
      <xdr:spPr>
        <a:xfrm rot="5400000">
          <a:off x="1163637" y="1639889"/>
          <a:ext cx="3448047" cy="2174875"/>
        </a:xfrm>
        <a:prstGeom prst="roundRect">
          <a:avLst/>
        </a:prstGeom>
        <a:gradFill>
          <a:gsLst>
            <a:gs pos="38000">
              <a:srgbClr val="FFFF00"/>
            </a:gs>
            <a:gs pos="72000">
              <a:schemeClr val="accent4">
                <a:lumMod val="75000"/>
              </a:schemeClr>
            </a:gs>
            <a:gs pos="100000">
              <a:schemeClr val="accent4">
                <a:lumMod val="75000"/>
              </a:schemeClr>
            </a:gs>
            <a:gs pos="100000">
              <a:schemeClr val="accent1">
                <a:lumMod val="30000"/>
                <a:lumOff val="70000"/>
              </a:schemeClr>
            </a:gs>
          </a:gsLst>
          <a:lin ang="5400000" scaled="1"/>
        </a:gra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234950</xdr:colOff>
      <xdr:row>5</xdr:row>
      <xdr:rowOff>120650</xdr:rowOff>
    </xdr:from>
    <xdr:to>
      <xdr:col>14</xdr:col>
      <xdr:colOff>50800</xdr:colOff>
      <xdr:row>24</xdr:row>
      <xdr:rowOff>25400</xdr:rowOff>
    </xdr:to>
    <xdr:sp macro="" textlink="">
      <xdr:nvSpPr>
        <xdr:cNvPr id="14" name="Rounded Rectangle 13"/>
        <xdr:cNvSpPr/>
      </xdr:nvSpPr>
      <xdr:spPr>
        <a:xfrm rot="16200000">
          <a:off x="5756275" y="1616075"/>
          <a:ext cx="3403600" cy="2254250"/>
        </a:xfrm>
        <a:prstGeom prst="roundRect">
          <a:avLst/>
        </a:prstGeom>
        <a:gradFill>
          <a:gsLst>
            <a:gs pos="38000">
              <a:srgbClr val="FFFF00"/>
            </a:gs>
            <a:gs pos="72000">
              <a:schemeClr val="accent4">
                <a:lumMod val="75000"/>
              </a:schemeClr>
            </a:gs>
            <a:gs pos="100000">
              <a:schemeClr val="accent4">
                <a:lumMod val="75000"/>
              </a:schemeClr>
            </a:gs>
            <a:gs pos="100000">
              <a:schemeClr val="accent1">
                <a:lumMod val="30000"/>
                <a:lumOff val="70000"/>
              </a:schemeClr>
            </a:gs>
          </a:gsLst>
          <a:lin ang="5400000" scaled="1"/>
        </a:gra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438150</xdr:colOff>
      <xdr:row>5</xdr:row>
      <xdr:rowOff>133350</xdr:rowOff>
    </xdr:from>
    <xdr:to>
      <xdr:col>10</xdr:col>
      <xdr:colOff>127000</xdr:colOff>
      <xdr:row>24</xdr:row>
      <xdr:rowOff>38100</xdr:rowOff>
    </xdr:to>
    <xdr:sp macro="" textlink="">
      <xdr:nvSpPr>
        <xdr:cNvPr id="16" name="Rounded Rectangle 15"/>
        <xdr:cNvSpPr/>
      </xdr:nvSpPr>
      <xdr:spPr>
        <a:xfrm rot="16200000">
          <a:off x="3457575" y="1692275"/>
          <a:ext cx="3403600" cy="2127250"/>
        </a:xfrm>
        <a:prstGeom prst="roundRect">
          <a:avLst/>
        </a:prstGeom>
        <a:gradFill>
          <a:gsLst>
            <a:gs pos="38000">
              <a:srgbClr val="FFFF00"/>
            </a:gs>
            <a:gs pos="72000">
              <a:schemeClr val="accent4">
                <a:lumMod val="75000"/>
              </a:schemeClr>
            </a:gs>
            <a:gs pos="100000">
              <a:schemeClr val="accent4">
                <a:lumMod val="75000"/>
              </a:schemeClr>
            </a:gs>
            <a:gs pos="100000">
              <a:schemeClr val="accent1">
                <a:lumMod val="30000"/>
                <a:lumOff val="70000"/>
              </a:schemeClr>
            </a:gs>
          </a:gsLst>
          <a:lin ang="5400000" scaled="1"/>
        </a:gra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a:t>
          </a:r>
        </a:p>
      </xdr:txBody>
    </xdr:sp>
    <xdr:clientData/>
  </xdr:twoCellAnchor>
  <xdr:twoCellAnchor>
    <xdr:from>
      <xdr:col>14</xdr:col>
      <xdr:colOff>107950</xdr:colOff>
      <xdr:row>5</xdr:row>
      <xdr:rowOff>101600</xdr:rowOff>
    </xdr:from>
    <xdr:to>
      <xdr:col>19</xdr:col>
      <xdr:colOff>50800</xdr:colOff>
      <xdr:row>24</xdr:row>
      <xdr:rowOff>25400</xdr:rowOff>
    </xdr:to>
    <xdr:sp macro="" textlink="">
      <xdr:nvSpPr>
        <xdr:cNvPr id="17" name="Rounded Rectangle 16"/>
        <xdr:cNvSpPr/>
      </xdr:nvSpPr>
      <xdr:spPr>
        <a:xfrm rot="16200000">
          <a:off x="8426450" y="1238250"/>
          <a:ext cx="3422650" cy="2990850"/>
        </a:xfrm>
        <a:prstGeom prst="roundRect">
          <a:avLst/>
        </a:prstGeom>
        <a:gradFill>
          <a:gsLst>
            <a:gs pos="38000">
              <a:srgbClr val="FFFF00"/>
            </a:gs>
            <a:gs pos="72000">
              <a:schemeClr val="accent4">
                <a:lumMod val="75000"/>
              </a:schemeClr>
            </a:gs>
            <a:gs pos="100000">
              <a:schemeClr val="accent4">
                <a:lumMod val="75000"/>
              </a:schemeClr>
            </a:gs>
            <a:gs pos="100000">
              <a:schemeClr val="accent1">
                <a:lumMod val="30000"/>
                <a:lumOff val="70000"/>
              </a:schemeClr>
            </a:gs>
          </a:gsLst>
          <a:lin ang="5400000" scaled="1"/>
        </a:gra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0000"/>
            </a:solidFill>
          </a:endParaRPr>
        </a:p>
      </xdr:txBody>
    </xdr:sp>
    <xdr:clientData/>
  </xdr:twoCellAnchor>
  <xdr:twoCellAnchor>
    <xdr:from>
      <xdr:col>3</xdr:col>
      <xdr:colOff>88900</xdr:colOff>
      <xdr:row>6</xdr:row>
      <xdr:rowOff>69850</xdr:rowOff>
    </xdr:from>
    <xdr:to>
      <xdr:col>6</xdr:col>
      <xdr:colOff>285750</xdr:colOff>
      <xdr:row>22</xdr:row>
      <xdr:rowOff>88900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222250</xdr:colOff>
      <xdr:row>6</xdr:row>
      <xdr:rowOff>57150</xdr:rowOff>
    </xdr:from>
    <xdr:to>
      <xdr:col>19</xdr:col>
      <xdr:colOff>25400</xdr:colOff>
      <xdr:row>20</xdr:row>
      <xdr:rowOff>44450</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431800</xdr:colOff>
      <xdr:row>6</xdr:row>
      <xdr:rowOff>76200</xdr:rowOff>
    </xdr:from>
    <xdr:to>
      <xdr:col>10</xdr:col>
      <xdr:colOff>114300</xdr:colOff>
      <xdr:row>22</xdr:row>
      <xdr:rowOff>12700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292100</xdr:colOff>
      <xdr:row>6</xdr:row>
      <xdr:rowOff>63500</xdr:rowOff>
    </xdr:from>
    <xdr:to>
      <xdr:col>14</xdr:col>
      <xdr:colOff>63500</xdr:colOff>
      <xdr:row>23</xdr:row>
      <xdr:rowOff>158750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196850</xdr:colOff>
      <xdr:row>0</xdr:row>
      <xdr:rowOff>12700</xdr:rowOff>
    </xdr:from>
    <xdr:to>
      <xdr:col>5</xdr:col>
      <xdr:colOff>298450</xdr:colOff>
      <xdr:row>5</xdr:row>
      <xdr:rowOff>0</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495300</xdr:colOff>
      <xdr:row>0</xdr:row>
      <xdr:rowOff>44450</xdr:rowOff>
    </xdr:from>
    <xdr:to>
      <xdr:col>11</xdr:col>
      <xdr:colOff>247650</xdr:colOff>
      <xdr:row>4</xdr:row>
      <xdr:rowOff>165100</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381000</xdr:colOff>
      <xdr:row>0</xdr:row>
      <xdr:rowOff>12700</xdr:rowOff>
    </xdr:from>
    <xdr:to>
      <xdr:col>16</xdr:col>
      <xdr:colOff>88900</xdr:colOff>
      <xdr:row>4</xdr:row>
      <xdr:rowOff>146050</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0</xdr:col>
      <xdr:colOff>193673</xdr:colOff>
      <xdr:row>6</xdr:row>
      <xdr:rowOff>38103</xdr:rowOff>
    </xdr:from>
    <xdr:to>
      <xdr:col>2</xdr:col>
      <xdr:colOff>304800</xdr:colOff>
      <xdr:row>11</xdr:row>
      <xdr:rowOff>82550</xdr:rowOff>
    </xdr:to>
    <mc:AlternateContent xmlns:mc="http://schemas.openxmlformats.org/markup-compatibility/2006" xmlns:sle15="http://schemas.microsoft.com/office/drawing/2012/slicer">
      <mc:Choice Requires="sle15">
        <xdr:graphicFrame macro="">
          <xdr:nvGraphicFramePr>
            <xdr:cNvPr id="26"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93673" y="1143003"/>
              <a:ext cx="1330327" cy="965197"/>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177800</xdr:colOff>
      <xdr:row>12</xdr:row>
      <xdr:rowOff>165101</xdr:rowOff>
    </xdr:from>
    <xdr:to>
      <xdr:col>2</xdr:col>
      <xdr:colOff>349250</xdr:colOff>
      <xdr:row>21</xdr:row>
      <xdr:rowOff>0</xdr:rowOff>
    </xdr:to>
    <mc:AlternateContent xmlns:mc="http://schemas.openxmlformats.org/markup-compatibility/2006" xmlns:sle15="http://schemas.microsoft.com/office/drawing/2012/slicer">
      <mc:Choice Requires="sle15">
        <xdr:graphicFrame macro="">
          <xdr:nvGraphicFramePr>
            <xdr:cNvPr id="27" name="CustomerName"/>
            <xdr:cNvGraphicFramePr/>
          </xdr:nvGraphicFramePr>
          <xdr:xfrm>
            <a:off x="0" y="0"/>
            <a:ext cx="0" cy="0"/>
          </xdr:xfrm>
          <a:graphic>
            <a:graphicData uri="http://schemas.microsoft.com/office/drawing/2010/slicer">
              <sle:slicer xmlns:sle="http://schemas.microsoft.com/office/drawing/2010/slicer" name="CustomerName"/>
            </a:graphicData>
          </a:graphic>
        </xdr:graphicFrame>
      </mc:Choice>
      <mc:Fallback xmlns="">
        <xdr:sp macro="" textlink="">
          <xdr:nvSpPr>
            <xdr:cNvPr id="0" name=""/>
            <xdr:cNvSpPr>
              <a:spLocks noTextEdit="1"/>
            </xdr:cNvSpPr>
          </xdr:nvSpPr>
          <xdr:spPr>
            <a:xfrm>
              <a:off x="177800" y="2374901"/>
              <a:ext cx="1390650" cy="149224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novo" refreshedDate="45931.422839699073" createdVersion="6" refreshedVersion="6" minRefreshableVersion="3" recordCount="22">
  <cacheSource type="worksheet">
    <worksheetSource name="messy_sales_data"/>
  </cacheSource>
  <cacheFields count="11">
    <cacheField name="CustomerID" numFmtId="0">
      <sharedItems containsSemiMixedTypes="0" containsString="0" containsNumber="1" containsInteger="1" minValue="1000" maxValue="1021"/>
    </cacheField>
    <cacheField name="CustomerName" numFmtId="0">
      <sharedItems count="5">
        <s v="Michael   White"/>
        <s v="Bob Brown"/>
        <s v="Alice Johnson"/>
        <s v="John Smith"/>
        <s v="Jane Doe"/>
      </sharedItems>
    </cacheField>
    <cacheField name="Category" numFmtId="0">
      <sharedItems count="3">
        <s v="Electronics"/>
        <s v="Office Supplies"/>
        <s v="Furniture"/>
      </sharedItems>
    </cacheField>
    <cacheField name="Product" numFmtId="0">
      <sharedItems count="11">
        <s v="Laptop"/>
        <s v="Pen"/>
        <s v="Desk"/>
        <s v="Chair"/>
        <s v="Notebook"/>
        <s v="Headphones"/>
        <s v="Cabinet"/>
        <s v="Stapler"/>
        <s v="Tablet"/>
        <s v="Smartphone"/>
        <s v="Marker"/>
      </sharedItems>
    </cacheField>
    <cacheField name="Sales" numFmtId="0">
      <sharedItems containsString="0" containsBlank="1" containsNumber="1" minValue="91.6" maxValue="954.63" count="22">
        <n v="542.16"/>
        <n v="416.44"/>
        <n v="624.48"/>
        <n v="842.62"/>
        <n v="853.14"/>
        <n v="679.7"/>
        <n v="906.09"/>
        <n v="476.73"/>
        <n v="942.39"/>
        <n v="944.5"/>
        <m/>
        <n v="443.41"/>
        <n v="581.92999999999995"/>
        <n v="488.61"/>
        <n v="903.29"/>
        <n v="485.45"/>
        <n v="840.27"/>
        <n v="91.6"/>
        <n v="791.48"/>
        <n v="257.7"/>
        <n v="169.11"/>
        <n v="954.63"/>
      </sharedItems>
    </cacheField>
    <cacheField name="Quantity" numFmtId="0">
      <sharedItems containsSemiMixedTypes="0" containsString="0" containsNumber="1" containsInteger="1" minValue="0" maxValue="6"/>
    </cacheField>
    <cacheField name="Discount" numFmtId="0">
      <sharedItems/>
    </cacheField>
    <cacheField name="Profit" numFmtId="0">
      <sharedItems containsSemiMixedTypes="0" containsString="0" containsNumber="1" minValue="-7.62" maxValue="472.41" count="12">
        <n v="0"/>
        <n v="209.87"/>
        <n v="93.12"/>
        <n v="105.02"/>
        <n v="397.28"/>
        <n v="400.24"/>
        <n v="-7.62"/>
        <n v="18.170000000000002"/>
        <n v="200.62"/>
        <n v="345.25"/>
        <n v="472.41"/>
        <n v="149.96"/>
      </sharedItems>
    </cacheField>
    <cacheField name="OrderDate" numFmtId="165">
      <sharedItems containsSemiMixedTypes="0" containsNonDate="0" containsDate="1" containsString="0" minDate="2022-01-01T00:00:00" maxDate="2022-02-20T00:00:00" count="22">
        <d v="2022-01-01T00:00:00"/>
        <d v="2022-01-02T00:00:00"/>
        <d v="2022-01-03T00:00:00"/>
        <d v="2022-01-04T00:00:00"/>
        <d v="2022-01-05T00:00:00"/>
        <d v="2022-01-06T00:00:00"/>
        <d v="2022-01-07T00:00:00"/>
        <d v="2022-01-08T00:00:00"/>
        <d v="2022-01-13T00:00:00"/>
        <d v="2022-01-15T00:00:00"/>
        <d v="2022-01-16T00:00:00"/>
        <d v="2022-01-17T00:00:00"/>
        <d v="2022-01-18T00:00:00"/>
        <d v="2022-01-19T00:00:00"/>
        <d v="2022-01-20T00:00:00"/>
        <d v="2022-02-13T00:00:00"/>
        <d v="2022-02-14T00:00:00"/>
        <d v="2022-02-15T00:00:00"/>
        <d v="2022-02-16T00:00:00"/>
        <d v="2022-02-17T00:00:00"/>
        <d v="2022-02-18T00:00:00"/>
        <d v="2022-02-19T00:00:00"/>
      </sharedItems>
      <fieldGroup par="10" base="8">
        <rangePr groupBy="days" startDate="2022-01-01T00:00:00" endDate="2022-02-20T00:00:00"/>
        <groupItems count="368">
          <s v="&lt;1/1/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20/2022"/>
        </groupItems>
      </fieldGroup>
    </cacheField>
    <cacheField name="ProfitMargin" numFmtId="0">
      <sharedItems containsSemiMixedTypes="0" containsString="0" containsNumber="1" minValue="-1.7184998083038271E-2" maxValue="0.71119579771346175"/>
    </cacheField>
    <cacheField name="Months" numFmtId="0" databaseField="0">
      <fieldGroup base="8">
        <rangePr groupBy="months" startDate="2022-01-01T00:00:00" endDate="2022-02-20T00:00:00"/>
        <groupItems count="14">
          <s v="&lt;1/1/2022"/>
          <s v="Jan"/>
          <s v="Feb"/>
          <s v="Mar"/>
          <s v="Apr"/>
          <s v="May"/>
          <s v="Jun"/>
          <s v="Jul"/>
          <s v="Aug"/>
          <s v="Sep"/>
          <s v="Oct"/>
          <s v="Nov"/>
          <s v="Dec"/>
          <s v="&gt;2/20/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2">
  <r>
    <n v="1003"/>
    <x v="0"/>
    <x v="0"/>
    <x v="0"/>
    <x v="0"/>
    <n v="2"/>
    <s v=""/>
    <x v="0"/>
    <x v="0"/>
    <n v="0"/>
  </r>
  <r>
    <n v="1008"/>
    <x v="1"/>
    <x v="1"/>
    <x v="1"/>
    <x v="1"/>
    <n v="0"/>
    <s v="0.07"/>
    <x v="1"/>
    <x v="1"/>
    <n v="0.50396215541254441"/>
  </r>
  <r>
    <n v="1007"/>
    <x v="2"/>
    <x v="2"/>
    <x v="2"/>
    <x v="2"/>
    <n v="0"/>
    <s v="0"/>
    <x v="0"/>
    <x v="2"/>
    <n v="0"/>
  </r>
  <r>
    <n v="1006"/>
    <x v="2"/>
    <x v="2"/>
    <x v="3"/>
    <x v="3"/>
    <n v="0"/>
    <s v=""/>
    <x v="0"/>
    <x v="3"/>
    <n v="0"/>
  </r>
  <r>
    <n v="1005"/>
    <x v="0"/>
    <x v="1"/>
    <x v="4"/>
    <x v="4"/>
    <n v="0"/>
    <s v=""/>
    <x v="0"/>
    <x v="4"/>
    <n v="0"/>
  </r>
  <r>
    <n v="1014"/>
    <x v="3"/>
    <x v="0"/>
    <x v="5"/>
    <x v="5"/>
    <n v="0"/>
    <s v="0"/>
    <x v="2"/>
    <x v="5"/>
    <n v="0.13700161836104163"/>
  </r>
  <r>
    <n v="1010"/>
    <x v="4"/>
    <x v="1"/>
    <x v="4"/>
    <x v="6"/>
    <n v="0"/>
    <s v="0.13"/>
    <x v="3"/>
    <x v="6"/>
    <n v="0.11590460108819212"/>
  </r>
  <r>
    <n v="1021"/>
    <x v="2"/>
    <x v="2"/>
    <x v="6"/>
    <x v="7"/>
    <n v="6"/>
    <s v=""/>
    <x v="0"/>
    <x v="7"/>
    <n v="0"/>
  </r>
  <r>
    <n v="1000"/>
    <x v="1"/>
    <x v="1"/>
    <x v="7"/>
    <x v="8"/>
    <n v="2"/>
    <s v="0"/>
    <x v="0"/>
    <x v="8"/>
    <n v="0"/>
  </r>
  <r>
    <n v="1002"/>
    <x v="0"/>
    <x v="0"/>
    <x v="8"/>
    <x v="9"/>
    <n v="0"/>
    <s v=""/>
    <x v="4"/>
    <x v="9"/>
    <n v="0.42062466913710955"/>
  </r>
  <r>
    <n v="1011"/>
    <x v="0"/>
    <x v="2"/>
    <x v="3"/>
    <x v="10"/>
    <n v="0"/>
    <s v="0.16"/>
    <x v="5"/>
    <x v="10"/>
    <n v="0"/>
  </r>
  <r>
    <n v="1009"/>
    <x v="4"/>
    <x v="0"/>
    <x v="9"/>
    <x v="11"/>
    <n v="0"/>
    <s v=""/>
    <x v="6"/>
    <x v="11"/>
    <n v="-1.7184998083038271E-2"/>
  </r>
  <r>
    <n v="1017"/>
    <x v="3"/>
    <x v="2"/>
    <x v="6"/>
    <x v="12"/>
    <n v="2"/>
    <s v="0"/>
    <x v="7"/>
    <x v="12"/>
    <n v="3.1223686697712787E-2"/>
  </r>
  <r>
    <n v="1019"/>
    <x v="0"/>
    <x v="0"/>
    <x v="9"/>
    <x v="13"/>
    <n v="0"/>
    <s v="0"/>
    <x v="0"/>
    <x v="13"/>
    <n v="0"/>
  </r>
  <r>
    <n v="1016"/>
    <x v="3"/>
    <x v="1"/>
    <x v="7"/>
    <x v="14"/>
    <n v="0"/>
    <s v="0"/>
    <x v="8"/>
    <x v="14"/>
    <n v="0.22209921509149888"/>
  </r>
  <r>
    <n v="1004"/>
    <x v="1"/>
    <x v="1"/>
    <x v="10"/>
    <x v="15"/>
    <n v="5"/>
    <s v=""/>
    <x v="9"/>
    <x v="15"/>
    <n v="0.71119579771346175"/>
  </r>
  <r>
    <n v="1001"/>
    <x v="3"/>
    <x v="2"/>
    <x v="3"/>
    <x v="16"/>
    <n v="0"/>
    <s v="0"/>
    <x v="10"/>
    <x v="16"/>
    <n v="0.56221214609589776"/>
  </r>
  <r>
    <n v="1012"/>
    <x v="4"/>
    <x v="0"/>
    <x v="9"/>
    <x v="17"/>
    <n v="1"/>
    <s v=""/>
    <x v="0"/>
    <x v="17"/>
    <n v="0"/>
  </r>
  <r>
    <n v="1013"/>
    <x v="3"/>
    <x v="0"/>
    <x v="8"/>
    <x v="18"/>
    <n v="0"/>
    <s v=""/>
    <x v="0"/>
    <x v="18"/>
    <n v="0"/>
  </r>
  <r>
    <n v="1015"/>
    <x v="4"/>
    <x v="0"/>
    <x v="9"/>
    <x v="19"/>
    <n v="6"/>
    <s v=""/>
    <x v="0"/>
    <x v="19"/>
    <n v="0"/>
  </r>
  <r>
    <n v="1018"/>
    <x v="1"/>
    <x v="0"/>
    <x v="5"/>
    <x v="20"/>
    <n v="5"/>
    <s v=""/>
    <x v="0"/>
    <x v="20"/>
    <n v="0"/>
  </r>
  <r>
    <n v="1020"/>
    <x v="3"/>
    <x v="1"/>
    <x v="4"/>
    <x v="21"/>
    <n v="0"/>
    <s v="0"/>
    <x v="11"/>
    <x v="21"/>
    <n v="0.1570870389575018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J3:K16" firstHeaderRow="1" firstDataRow="1" firstDataCol="1"/>
  <pivotFields count="11">
    <pivotField showAll="0"/>
    <pivotField showAll="0">
      <items count="6">
        <item x="2"/>
        <item x="1"/>
        <item x="4"/>
        <item x="3"/>
        <item x="0"/>
        <item t="default"/>
      </items>
    </pivotField>
    <pivotField showAll="0">
      <items count="4">
        <item x="0"/>
        <item x="2"/>
        <item x="1"/>
        <item t="default"/>
      </items>
    </pivotField>
    <pivotField showAll="0">
      <items count="12">
        <item x="6"/>
        <item x="3"/>
        <item x="2"/>
        <item x="5"/>
        <item x="0"/>
        <item x="10"/>
        <item x="4"/>
        <item x="1"/>
        <item x="9"/>
        <item x="7"/>
        <item x="8"/>
        <item t="default"/>
      </items>
    </pivotField>
    <pivotField showAll="0">
      <items count="23">
        <item x="17"/>
        <item x="20"/>
        <item x="19"/>
        <item x="1"/>
        <item x="11"/>
        <item x="7"/>
        <item x="15"/>
        <item x="13"/>
        <item x="0"/>
        <item x="12"/>
        <item x="2"/>
        <item x="5"/>
        <item x="18"/>
        <item x="16"/>
        <item x="3"/>
        <item x="4"/>
        <item x="14"/>
        <item x="6"/>
        <item x="8"/>
        <item x="9"/>
        <item x="21"/>
        <item x="10"/>
        <item t="default"/>
      </items>
    </pivotField>
    <pivotField showAll="0"/>
    <pivotField showAll="0"/>
    <pivotField axis="axisRow" showAll="0">
      <items count="13">
        <item x="6"/>
        <item x="0"/>
        <item x="7"/>
        <item x="2"/>
        <item x="3"/>
        <item x="11"/>
        <item x="8"/>
        <item x="1"/>
        <item x="9"/>
        <item x="4"/>
        <item x="5"/>
        <item x="10"/>
        <item t="default"/>
      </items>
    </pivotField>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7"/>
  </rowFields>
  <rowItems count="13">
    <i>
      <x/>
    </i>
    <i>
      <x v="1"/>
    </i>
    <i>
      <x v="2"/>
    </i>
    <i>
      <x v="3"/>
    </i>
    <i>
      <x v="4"/>
    </i>
    <i>
      <x v="5"/>
    </i>
    <i>
      <x v="6"/>
    </i>
    <i>
      <x v="7"/>
    </i>
    <i>
      <x v="8"/>
    </i>
    <i>
      <x v="9"/>
    </i>
    <i>
      <x v="10"/>
    </i>
    <i>
      <x v="11"/>
    </i>
    <i t="grand">
      <x/>
    </i>
  </rowItems>
  <colItems count="1">
    <i/>
  </colItems>
  <dataFields count="1">
    <dataField name="Sum of ProfitMargin" fld="9"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G3:H9" firstHeaderRow="1" firstDataRow="1" firstDataCol="1"/>
  <pivotFields count="11">
    <pivotField showAll="0"/>
    <pivotField axis="axisRow" showAll="0">
      <items count="6">
        <item x="2"/>
        <item x="1"/>
        <item x="4"/>
        <item x="3"/>
        <item x="0"/>
        <item t="default"/>
      </items>
    </pivotField>
    <pivotField showAll="0">
      <items count="4">
        <item x="0"/>
        <item x="2"/>
        <item x="1"/>
        <item t="default"/>
      </items>
    </pivotField>
    <pivotField showAll="0"/>
    <pivotField dataField="1" showAll="0">
      <items count="23">
        <item x="17"/>
        <item x="20"/>
        <item x="19"/>
        <item x="1"/>
        <item x="11"/>
        <item x="7"/>
        <item x="15"/>
        <item x="13"/>
        <item x="0"/>
        <item x="12"/>
        <item x="2"/>
        <item x="5"/>
        <item x="18"/>
        <item x="16"/>
        <item x="3"/>
        <item x="4"/>
        <item x="14"/>
        <item x="6"/>
        <item x="8"/>
        <item x="9"/>
        <item x="21"/>
        <item x="10"/>
        <item t="default"/>
      </items>
    </pivotField>
    <pivotField showAll="0"/>
    <pivotField showAll="0"/>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1"/>
  </rowFields>
  <rowItems count="6">
    <i>
      <x/>
    </i>
    <i>
      <x v="1"/>
    </i>
    <i>
      <x v="2"/>
    </i>
    <i>
      <x v="3"/>
    </i>
    <i>
      <x v="4"/>
    </i>
    <i t="grand">
      <x/>
    </i>
  </rowItems>
  <colItems count="1">
    <i/>
  </colItems>
  <dataFields count="1">
    <dataField name="Sum of Sales" fld="4" baseField="1"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D3:E6" firstHeaderRow="1" firstDataRow="1" firstDataCol="1"/>
  <pivotFields count="11">
    <pivotField showAll="0"/>
    <pivotField showAll="0"/>
    <pivotField showAll="0">
      <items count="4">
        <item x="0"/>
        <item x="2"/>
        <item x="1"/>
        <item t="default"/>
      </items>
    </pivotField>
    <pivotField showAll="0"/>
    <pivotField dataField="1" showAll="0">
      <items count="23">
        <item x="17"/>
        <item x="20"/>
        <item x="19"/>
        <item x="1"/>
        <item x="11"/>
        <item x="7"/>
        <item x="15"/>
        <item x="13"/>
        <item x="0"/>
        <item x="12"/>
        <item x="2"/>
        <item x="5"/>
        <item x="18"/>
        <item x="16"/>
        <item x="3"/>
        <item x="4"/>
        <item x="14"/>
        <item x="6"/>
        <item x="8"/>
        <item x="9"/>
        <item x="21"/>
        <item x="10"/>
        <item t="default"/>
      </items>
    </pivotField>
    <pivotField showAll="0"/>
    <pivotField showAll="0"/>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10"/>
  </rowFields>
  <rowItems count="3">
    <i>
      <x v="1"/>
    </i>
    <i>
      <x v="2"/>
    </i>
    <i t="grand">
      <x/>
    </i>
  </rowItems>
  <colItems count="1">
    <i/>
  </colItems>
  <dataFields count="1">
    <dataField name="Sum of Sales" fld="4" baseField="10" baseItem="1"/>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7" firstHeaderRow="1" firstDataRow="1" firstDataCol="1"/>
  <pivotFields count="11">
    <pivotField showAll="0"/>
    <pivotField showAll="0"/>
    <pivotField axis="axisRow" showAll="0">
      <items count="4">
        <item x="0"/>
        <item x="2"/>
        <item x="1"/>
        <item t="default"/>
      </items>
    </pivotField>
    <pivotField showAll="0"/>
    <pivotField dataField="1" showAll="0">
      <items count="23">
        <item x="17"/>
        <item x="20"/>
        <item x="19"/>
        <item x="1"/>
        <item x="11"/>
        <item x="7"/>
        <item x="15"/>
        <item x="13"/>
        <item x="0"/>
        <item x="12"/>
        <item x="2"/>
        <item x="5"/>
        <item x="18"/>
        <item x="16"/>
        <item x="3"/>
        <item x="4"/>
        <item x="14"/>
        <item x="6"/>
        <item x="8"/>
        <item x="9"/>
        <item x="21"/>
        <item x="10"/>
        <item t="default"/>
      </items>
    </pivotField>
    <pivotField showAll="0"/>
    <pivotField showAll="0"/>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defaultSubtotal="0">
      <items count="14">
        <item x="0"/>
        <item x="1"/>
        <item x="2"/>
        <item x="3"/>
        <item x="4"/>
        <item x="5"/>
        <item x="6"/>
        <item x="7"/>
        <item x="8"/>
        <item x="9"/>
        <item x="10"/>
        <item x="11"/>
        <item x="12"/>
        <item x="13"/>
      </items>
    </pivotField>
  </pivotFields>
  <rowFields count="1">
    <field x="2"/>
  </rowFields>
  <rowItems count="4">
    <i>
      <x/>
    </i>
    <i>
      <x v="1"/>
    </i>
    <i>
      <x v="2"/>
    </i>
    <i t="grand">
      <x/>
    </i>
  </rowItems>
  <colItems count="1">
    <i/>
  </colItems>
  <dataFields count="1">
    <dataField name="Sum of Sales" fld="4" baseField="2" baseItem="0"/>
  </dataFields>
  <chartFormats count="4">
    <chartFormat chart="2" format="9">
      <pivotArea type="data" outline="0" fieldPosition="0">
        <references count="2">
          <reference field="4294967294" count="1" selected="0">
            <x v="0"/>
          </reference>
          <reference field="2" count="1" selected="0">
            <x v="2"/>
          </reference>
        </references>
      </pivotArea>
    </chartFormat>
    <chartFormat chart="2" format="10">
      <pivotArea type="data" outline="0" fieldPosition="0">
        <references count="2">
          <reference field="4294967294" count="1" selected="0">
            <x v="0"/>
          </reference>
          <reference field="2" count="1" selected="0">
            <x v="0"/>
          </reference>
        </references>
      </pivotArea>
    </chartFormat>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2">
    <queryTableFields count="10">
      <queryTableField id="1" name="CustomerID" tableColumnId="21"/>
      <queryTableField id="2" name="CustomerName" tableColumnId="22"/>
      <queryTableField id="3" name="Category" tableColumnId="23"/>
      <queryTableField id="4" name="Product" tableColumnId="24"/>
      <queryTableField id="5" name="Sales" tableColumnId="25"/>
      <queryTableField id="6" name="Quantity" tableColumnId="26"/>
      <queryTableField id="7" name="Discount" tableColumnId="27"/>
      <queryTableField id="8" name="Profit" tableColumnId="28"/>
      <queryTableField id="9" name="OrderDate" tableColumnId="29"/>
      <queryTableField id="10" name="ProfitMargin" tableColumnId="3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extLst>
    <x:ext xmlns:x15="http://schemas.microsoft.com/office/spreadsheetml/2010/11/main" uri="{2F2917AC-EB37-4324-AD4E-5DD8C200BD13}">
      <x15:tableSlicerCache tableId="1" column="23"/>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ustomerName" sourceName="CustomerName">
  <extLst>
    <x:ext xmlns:x15="http://schemas.microsoft.com/office/spreadsheetml/2010/11/main" uri="{2F2917AC-EB37-4324-AD4E-5DD8C200BD13}">
      <x15:tableSlicerCache tableId="1" column="22"/>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showCaption="0" style="SlicerStyleLight4" rowHeight="241300"/>
  <slicer name="CustomerName" cache="Slicer_CustomerName" caption="CustomerName" showCaption="0" style="SlicerStyleLight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messy_sales_data" displayName="messy_sales_data" ref="A1:J23" tableType="queryTable" totalsRowShown="0">
  <autoFilter ref="A1:J23"/>
  <sortState ref="A2:J23">
    <sortCondition ref="I1:I23"/>
  </sortState>
  <tableColumns count="10">
    <tableColumn id="21" uniqueName="21" name="CustomerID" queryTableFieldId="1" dataDxfId="9"/>
    <tableColumn id="22" uniqueName="22" name="CustomerName" queryTableFieldId="2" dataDxfId="8"/>
    <tableColumn id="23" uniqueName="23" name="Category" queryTableFieldId="3" dataDxfId="7"/>
    <tableColumn id="24" uniqueName="24" name="Product" queryTableFieldId="4" dataDxfId="6"/>
    <tableColumn id="25" uniqueName="25" name="Sales" queryTableFieldId="5" dataDxfId="5"/>
    <tableColumn id="26" uniqueName="26" name="Quantity" queryTableFieldId="6" dataDxfId="4"/>
    <tableColumn id="27" uniqueName="27" name="Discount" queryTableFieldId="7" dataDxfId="3"/>
    <tableColumn id="28" uniqueName="28" name="Profit" queryTableFieldId="8" dataDxfId="2"/>
    <tableColumn id="29" uniqueName="29" name="OrderDate" queryTableFieldId="9" dataDxfId="1"/>
    <tableColumn id="30" uniqueName="30" name="ProfitMargin"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workbookViewId="0">
      <selection activeCell="M4" sqref="M4"/>
    </sheetView>
  </sheetViews>
  <sheetFormatPr defaultRowHeight="14.5" x14ac:dyDescent="0.35"/>
  <cols>
    <col min="1" max="1" width="13.08984375" bestFit="1" customWidth="1"/>
    <col min="2" max="2" width="16.26953125" bestFit="1" customWidth="1"/>
    <col min="3" max="3" width="13.1796875" bestFit="1" customWidth="1"/>
    <col min="4" max="4" width="11.36328125" bestFit="1" customWidth="1"/>
    <col min="5" max="5" width="7.26953125" bestFit="1" customWidth="1"/>
    <col min="6" max="7" width="10.453125" bestFit="1" customWidth="1"/>
    <col min="8" max="8" width="7.81640625" bestFit="1" customWidth="1"/>
    <col min="9" max="9" width="12" style="2" bestFit="1" customWidth="1"/>
    <col min="10" max="10" width="13.7265625" bestFit="1" customWidth="1"/>
  </cols>
  <sheetData>
    <row r="1" spans="1:12" x14ac:dyDescent="0.35">
      <c r="A1" s="1" t="s">
        <v>0</v>
      </c>
      <c r="B1" s="1" t="s">
        <v>1</v>
      </c>
      <c r="C1" s="1" t="s">
        <v>2</v>
      </c>
      <c r="D1" s="1" t="s">
        <v>3</v>
      </c>
      <c r="E1" s="1" t="s">
        <v>4</v>
      </c>
      <c r="F1" s="1" t="s">
        <v>5</v>
      </c>
      <c r="G1" s="1" t="s">
        <v>6</v>
      </c>
      <c r="H1" s="1" t="s">
        <v>7</v>
      </c>
      <c r="I1" s="3" t="s">
        <v>8</v>
      </c>
      <c r="J1" s="1" t="s">
        <v>9</v>
      </c>
    </row>
    <row r="2" spans="1:12" x14ac:dyDescent="0.35">
      <c r="A2" s="1">
        <v>1003</v>
      </c>
      <c r="B2" s="1" t="s">
        <v>14</v>
      </c>
      <c r="C2" s="1" t="s">
        <v>15</v>
      </c>
      <c r="D2" s="1" t="s">
        <v>16</v>
      </c>
      <c r="E2" s="1">
        <v>542.16</v>
      </c>
      <c r="F2" s="1">
        <v>2</v>
      </c>
      <c r="G2" s="1" t="s">
        <v>33</v>
      </c>
      <c r="H2" s="1">
        <v>0</v>
      </c>
      <c r="I2" s="3">
        <v>44562</v>
      </c>
      <c r="J2" s="1">
        <v>0</v>
      </c>
      <c r="K2">
        <f>SUM(messy_sales_data[Sales])</f>
        <v>13235.730000000003</v>
      </c>
      <c r="L2" t="s">
        <v>40</v>
      </c>
    </row>
    <row r="3" spans="1:12" x14ac:dyDescent="0.35">
      <c r="A3" s="1">
        <v>1008</v>
      </c>
      <c r="B3" s="1" t="s">
        <v>10</v>
      </c>
      <c r="C3" s="1" t="s">
        <v>11</v>
      </c>
      <c r="D3" s="1" t="s">
        <v>12</v>
      </c>
      <c r="E3" s="1">
        <v>416.44</v>
      </c>
      <c r="F3" s="1">
        <v>0</v>
      </c>
      <c r="G3" s="1" t="s">
        <v>13</v>
      </c>
      <c r="H3" s="1">
        <v>209.87</v>
      </c>
      <c r="I3" s="3">
        <v>44563</v>
      </c>
      <c r="J3" s="1">
        <v>0.50396215541254441</v>
      </c>
      <c r="K3">
        <f>SUM(messy_sales_data[Profit])</f>
        <v>2384.3200000000002</v>
      </c>
      <c r="L3" t="s">
        <v>41</v>
      </c>
    </row>
    <row r="4" spans="1:12" x14ac:dyDescent="0.35">
      <c r="A4" s="1">
        <v>1007</v>
      </c>
      <c r="B4" s="1" t="s">
        <v>17</v>
      </c>
      <c r="C4" s="1" t="s">
        <v>18</v>
      </c>
      <c r="D4" s="1" t="s">
        <v>19</v>
      </c>
      <c r="E4" s="1">
        <v>624.48</v>
      </c>
      <c r="F4" s="1">
        <v>0</v>
      </c>
      <c r="G4" s="1" t="s">
        <v>20</v>
      </c>
      <c r="H4" s="1">
        <v>0</v>
      </c>
      <c r="I4" s="3">
        <v>44564</v>
      </c>
      <c r="J4" s="1">
        <v>0</v>
      </c>
      <c r="K4">
        <f>COUNTA(messy_sales_data[OrderDate])</f>
        <v>22</v>
      </c>
      <c r="L4" t="s">
        <v>42</v>
      </c>
    </row>
    <row r="5" spans="1:12" x14ac:dyDescent="0.35">
      <c r="A5" s="1">
        <v>1006</v>
      </c>
      <c r="B5" s="1" t="s">
        <v>17</v>
      </c>
      <c r="C5" s="1" t="s">
        <v>18</v>
      </c>
      <c r="D5" s="1" t="s">
        <v>24</v>
      </c>
      <c r="E5" s="1">
        <v>842.62</v>
      </c>
      <c r="F5" s="1">
        <v>0</v>
      </c>
      <c r="G5" s="1" t="s">
        <v>33</v>
      </c>
      <c r="H5" s="1">
        <v>0</v>
      </c>
      <c r="I5" s="3">
        <v>44565</v>
      </c>
      <c r="J5" s="1">
        <v>0</v>
      </c>
      <c r="K5">
        <f>SUM(messy_sales_data[Sales])/COUNTA(messy_sales_data[OrderDate])</f>
        <v>601.62409090909102</v>
      </c>
      <c r="L5" t="s">
        <v>43</v>
      </c>
    </row>
    <row r="6" spans="1:12" x14ac:dyDescent="0.35">
      <c r="A6" s="1">
        <v>1005</v>
      </c>
      <c r="B6" s="1" t="s">
        <v>14</v>
      </c>
      <c r="C6" s="1" t="s">
        <v>11</v>
      </c>
      <c r="D6" s="1" t="s">
        <v>25</v>
      </c>
      <c r="E6" s="1">
        <v>853.14</v>
      </c>
      <c r="F6" s="1">
        <v>0</v>
      </c>
      <c r="G6" s="1" t="s">
        <v>33</v>
      </c>
      <c r="H6" s="1">
        <v>0</v>
      </c>
      <c r="I6" s="3">
        <v>44566</v>
      </c>
      <c r="J6" s="1">
        <v>0</v>
      </c>
    </row>
    <row r="7" spans="1:12" x14ac:dyDescent="0.35">
      <c r="A7" s="1">
        <v>1014</v>
      </c>
      <c r="B7" s="1" t="s">
        <v>26</v>
      </c>
      <c r="C7" s="1" t="s">
        <v>15</v>
      </c>
      <c r="D7" s="1" t="s">
        <v>23</v>
      </c>
      <c r="E7" s="1">
        <v>679.7</v>
      </c>
      <c r="F7" s="1">
        <v>0</v>
      </c>
      <c r="G7" s="1" t="s">
        <v>20</v>
      </c>
      <c r="H7" s="1">
        <v>93.12</v>
      </c>
      <c r="I7" s="3">
        <v>44567</v>
      </c>
      <c r="J7" s="1">
        <v>0.13700161836104163</v>
      </c>
    </row>
    <row r="8" spans="1:12" x14ac:dyDescent="0.35">
      <c r="A8" s="1">
        <v>1010</v>
      </c>
      <c r="B8" s="1" t="s">
        <v>21</v>
      </c>
      <c r="C8" s="1" t="s">
        <v>11</v>
      </c>
      <c r="D8" s="1" t="s">
        <v>25</v>
      </c>
      <c r="E8" s="1">
        <v>906.09</v>
      </c>
      <c r="F8" s="1">
        <v>0</v>
      </c>
      <c r="G8" s="1" t="s">
        <v>27</v>
      </c>
      <c r="H8" s="1">
        <v>105.02</v>
      </c>
      <c r="I8" s="3">
        <v>44568</v>
      </c>
      <c r="J8" s="1">
        <v>0.11590460108819212</v>
      </c>
    </row>
    <row r="9" spans="1:12" x14ac:dyDescent="0.35">
      <c r="A9" s="1">
        <v>1021</v>
      </c>
      <c r="B9" s="1" t="s">
        <v>17</v>
      </c>
      <c r="C9" s="1" t="s">
        <v>18</v>
      </c>
      <c r="D9" s="1" t="s">
        <v>28</v>
      </c>
      <c r="E9" s="1">
        <v>476.73</v>
      </c>
      <c r="F9" s="1">
        <v>6</v>
      </c>
      <c r="G9" s="1" t="s">
        <v>33</v>
      </c>
      <c r="H9" s="1">
        <v>0</v>
      </c>
      <c r="I9" s="3">
        <v>44569</v>
      </c>
      <c r="J9" s="1">
        <v>0</v>
      </c>
    </row>
    <row r="10" spans="1:12" x14ac:dyDescent="0.35">
      <c r="A10" s="1">
        <v>1000</v>
      </c>
      <c r="B10" s="1" t="s">
        <v>10</v>
      </c>
      <c r="C10" s="1" t="s">
        <v>11</v>
      </c>
      <c r="D10" s="1" t="s">
        <v>30</v>
      </c>
      <c r="E10" s="1">
        <v>942.39</v>
      </c>
      <c r="F10" s="1">
        <v>2</v>
      </c>
      <c r="G10" s="1" t="s">
        <v>20</v>
      </c>
      <c r="H10" s="1">
        <v>0</v>
      </c>
      <c r="I10" s="3">
        <v>44574</v>
      </c>
      <c r="J10" s="1">
        <v>0</v>
      </c>
    </row>
    <row r="11" spans="1:12" x14ac:dyDescent="0.35">
      <c r="A11" s="1">
        <v>1002</v>
      </c>
      <c r="B11" s="1" t="s">
        <v>14</v>
      </c>
      <c r="C11" s="1" t="s">
        <v>15</v>
      </c>
      <c r="D11" s="1" t="s">
        <v>29</v>
      </c>
      <c r="E11" s="1">
        <v>944.5</v>
      </c>
      <c r="F11" s="1">
        <v>0</v>
      </c>
      <c r="G11" s="1" t="s">
        <v>33</v>
      </c>
      <c r="H11" s="1">
        <v>397.28</v>
      </c>
      <c r="I11" s="3">
        <v>44576</v>
      </c>
      <c r="J11" s="1">
        <v>0.42062466913710955</v>
      </c>
    </row>
    <row r="12" spans="1:12" x14ac:dyDescent="0.35">
      <c r="A12" s="1">
        <v>1011</v>
      </c>
      <c r="B12" s="1" t="s">
        <v>14</v>
      </c>
      <c r="C12" s="1" t="s">
        <v>18</v>
      </c>
      <c r="D12" s="1" t="s">
        <v>24</v>
      </c>
      <c r="E12" s="1"/>
      <c r="F12" s="1">
        <v>0</v>
      </c>
      <c r="G12" s="1" t="s">
        <v>32</v>
      </c>
      <c r="H12" s="1">
        <v>400.24</v>
      </c>
      <c r="I12" s="3">
        <v>44577</v>
      </c>
      <c r="J12" s="1">
        <v>0</v>
      </c>
    </row>
    <row r="13" spans="1:12" x14ac:dyDescent="0.35">
      <c r="A13" s="1">
        <v>1009</v>
      </c>
      <c r="B13" s="1" t="s">
        <v>21</v>
      </c>
      <c r="C13" s="1" t="s">
        <v>15</v>
      </c>
      <c r="D13" s="1" t="s">
        <v>22</v>
      </c>
      <c r="E13" s="1">
        <v>443.41</v>
      </c>
      <c r="F13" s="1">
        <v>0</v>
      </c>
      <c r="G13" s="1" t="s">
        <v>33</v>
      </c>
      <c r="H13" s="1">
        <v>-7.62</v>
      </c>
      <c r="I13" s="3">
        <v>44578</v>
      </c>
      <c r="J13" s="1">
        <v>-1.7184998083038271E-2</v>
      </c>
    </row>
    <row r="14" spans="1:12" x14ac:dyDescent="0.35">
      <c r="A14" s="1">
        <v>1017</v>
      </c>
      <c r="B14" s="1" t="s">
        <v>26</v>
      </c>
      <c r="C14" s="1" t="s">
        <v>18</v>
      </c>
      <c r="D14" s="1" t="s">
        <v>28</v>
      </c>
      <c r="E14" s="1">
        <v>581.92999999999995</v>
      </c>
      <c r="F14" s="1">
        <v>2</v>
      </c>
      <c r="G14" s="1" t="s">
        <v>20</v>
      </c>
      <c r="H14" s="1">
        <v>18.170000000000002</v>
      </c>
      <c r="I14" s="3">
        <v>44579</v>
      </c>
      <c r="J14" s="1">
        <v>3.1223686697712787E-2</v>
      </c>
    </row>
    <row r="15" spans="1:12" x14ac:dyDescent="0.35">
      <c r="A15" s="1">
        <v>1019</v>
      </c>
      <c r="B15" s="1" t="s">
        <v>14</v>
      </c>
      <c r="C15" s="1" t="s">
        <v>15</v>
      </c>
      <c r="D15" s="1" t="s">
        <v>22</v>
      </c>
      <c r="E15" s="1">
        <v>488.61</v>
      </c>
      <c r="F15" s="1">
        <v>0</v>
      </c>
      <c r="G15" s="1" t="s">
        <v>20</v>
      </c>
      <c r="H15" s="1">
        <v>0</v>
      </c>
      <c r="I15" s="3">
        <v>44580</v>
      </c>
      <c r="J15" s="1">
        <v>0</v>
      </c>
    </row>
    <row r="16" spans="1:12" x14ac:dyDescent="0.35">
      <c r="A16" s="1">
        <v>1016</v>
      </c>
      <c r="B16" s="1" t="s">
        <v>26</v>
      </c>
      <c r="C16" s="1" t="s">
        <v>11</v>
      </c>
      <c r="D16" s="1" t="s">
        <v>30</v>
      </c>
      <c r="E16" s="1">
        <v>903.29</v>
      </c>
      <c r="F16" s="1">
        <v>0</v>
      </c>
      <c r="G16" s="1" t="s">
        <v>20</v>
      </c>
      <c r="H16" s="1">
        <v>200.62</v>
      </c>
      <c r="I16" s="3">
        <v>44581</v>
      </c>
      <c r="J16" s="1">
        <v>0.22209921509149888</v>
      </c>
    </row>
    <row r="17" spans="1:10" x14ac:dyDescent="0.35">
      <c r="A17" s="1">
        <v>1004</v>
      </c>
      <c r="B17" s="1" t="s">
        <v>10</v>
      </c>
      <c r="C17" s="1" t="s">
        <v>11</v>
      </c>
      <c r="D17" s="1" t="s">
        <v>31</v>
      </c>
      <c r="E17" s="1">
        <v>485.45</v>
      </c>
      <c r="F17" s="1">
        <v>5</v>
      </c>
      <c r="G17" s="1" t="s">
        <v>33</v>
      </c>
      <c r="H17" s="1">
        <v>345.25</v>
      </c>
      <c r="I17" s="3">
        <v>44605</v>
      </c>
      <c r="J17" s="1">
        <v>0.71119579771346175</v>
      </c>
    </row>
    <row r="18" spans="1:10" x14ac:dyDescent="0.35">
      <c r="A18" s="1">
        <v>1001</v>
      </c>
      <c r="B18" s="1" t="s">
        <v>26</v>
      </c>
      <c r="C18" s="1" t="s">
        <v>18</v>
      </c>
      <c r="D18" s="1" t="s">
        <v>24</v>
      </c>
      <c r="E18" s="1">
        <v>840.27</v>
      </c>
      <c r="F18" s="1">
        <v>0</v>
      </c>
      <c r="G18" s="1" t="s">
        <v>20</v>
      </c>
      <c r="H18" s="1">
        <v>472.41</v>
      </c>
      <c r="I18" s="3">
        <v>44606</v>
      </c>
      <c r="J18" s="1">
        <v>0.56221214609589776</v>
      </c>
    </row>
    <row r="19" spans="1:10" x14ac:dyDescent="0.35">
      <c r="A19" s="1">
        <v>1012</v>
      </c>
      <c r="B19" s="1" t="s">
        <v>21</v>
      </c>
      <c r="C19" s="1" t="s">
        <v>15</v>
      </c>
      <c r="D19" s="1" t="s">
        <v>22</v>
      </c>
      <c r="E19" s="1">
        <v>91.6</v>
      </c>
      <c r="F19" s="1">
        <v>1</v>
      </c>
      <c r="G19" s="1" t="s">
        <v>33</v>
      </c>
      <c r="H19" s="1">
        <v>0</v>
      </c>
      <c r="I19" s="3">
        <v>44607</v>
      </c>
      <c r="J19" s="1">
        <v>0</v>
      </c>
    </row>
    <row r="20" spans="1:10" x14ac:dyDescent="0.35">
      <c r="A20" s="1">
        <v>1013</v>
      </c>
      <c r="B20" s="1" t="s">
        <v>26</v>
      </c>
      <c r="C20" s="1" t="s">
        <v>15</v>
      </c>
      <c r="D20" s="1" t="s">
        <v>29</v>
      </c>
      <c r="E20" s="1">
        <v>791.48</v>
      </c>
      <c r="F20" s="1">
        <v>0</v>
      </c>
      <c r="G20" s="1" t="s">
        <v>33</v>
      </c>
      <c r="H20" s="1">
        <v>0</v>
      </c>
      <c r="I20" s="3">
        <v>44608</v>
      </c>
      <c r="J20" s="1">
        <v>0</v>
      </c>
    </row>
    <row r="21" spans="1:10" x14ac:dyDescent="0.35">
      <c r="A21" s="1">
        <v>1015</v>
      </c>
      <c r="B21" s="1" t="s">
        <v>21</v>
      </c>
      <c r="C21" s="1" t="s">
        <v>15</v>
      </c>
      <c r="D21" s="1" t="s">
        <v>22</v>
      </c>
      <c r="E21" s="1">
        <v>257.7</v>
      </c>
      <c r="F21" s="1">
        <v>6</v>
      </c>
      <c r="G21" s="1" t="s">
        <v>33</v>
      </c>
      <c r="H21" s="1">
        <v>0</v>
      </c>
      <c r="I21" s="3">
        <v>44609</v>
      </c>
      <c r="J21" s="1">
        <v>0</v>
      </c>
    </row>
    <row r="22" spans="1:10" x14ac:dyDescent="0.35">
      <c r="A22" s="1">
        <v>1018</v>
      </c>
      <c r="B22" s="1" t="s">
        <v>10</v>
      </c>
      <c r="C22" s="1" t="s">
        <v>15</v>
      </c>
      <c r="D22" s="1" t="s">
        <v>23</v>
      </c>
      <c r="E22" s="1">
        <v>169.11</v>
      </c>
      <c r="F22" s="1">
        <v>5</v>
      </c>
      <c r="G22" s="1" t="s">
        <v>33</v>
      </c>
      <c r="H22" s="1">
        <v>0</v>
      </c>
      <c r="I22" s="3">
        <v>44610</v>
      </c>
      <c r="J22" s="1">
        <v>0</v>
      </c>
    </row>
    <row r="23" spans="1:10" x14ac:dyDescent="0.35">
      <c r="A23" s="1">
        <v>1020</v>
      </c>
      <c r="B23" s="1" t="s">
        <v>26</v>
      </c>
      <c r="C23" s="1" t="s">
        <v>11</v>
      </c>
      <c r="D23" s="1" t="s">
        <v>25</v>
      </c>
      <c r="E23" s="1">
        <v>954.63</v>
      </c>
      <c r="F23" s="1">
        <v>0</v>
      </c>
      <c r="G23" s="1" t="s">
        <v>20</v>
      </c>
      <c r="H23" s="1">
        <v>149.96</v>
      </c>
      <c r="I23" s="3">
        <v>44611</v>
      </c>
      <c r="J23" s="1">
        <v>0.15708703895750187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6"/>
  <sheetViews>
    <sheetView topLeftCell="D1" workbookViewId="0">
      <selection activeCell="J3" sqref="J3:K16"/>
    </sheetView>
  </sheetViews>
  <sheetFormatPr defaultRowHeight="14.5" x14ac:dyDescent="0.35"/>
  <cols>
    <col min="1" max="1" width="13.1796875" customWidth="1"/>
    <col min="2" max="2" width="11.26953125" customWidth="1"/>
    <col min="4" max="4" width="12.36328125" customWidth="1"/>
    <col min="5" max="5" width="11.26953125" customWidth="1"/>
    <col min="7" max="7" width="13.81640625" bestFit="1" customWidth="1"/>
    <col min="8" max="8" width="11.26953125" customWidth="1"/>
    <col min="10" max="10" width="12.36328125" customWidth="1"/>
    <col min="11" max="11" width="17.90625" bestFit="1" customWidth="1"/>
  </cols>
  <sheetData>
    <row r="3" spans="1:11" x14ac:dyDescent="0.35">
      <c r="A3" s="4" t="s">
        <v>34</v>
      </c>
      <c r="B3" t="s">
        <v>38</v>
      </c>
      <c r="D3" s="4" t="s">
        <v>34</v>
      </c>
      <c r="E3" t="s">
        <v>38</v>
      </c>
      <c r="G3" s="4" t="s">
        <v>34</v>
      </c>
      <c r="H3" t="s">
        <v>38</v>
      </c>
      <c r="J3" s="4" t="s">
        <v>34</v>
      </c>
      <c r="K3" t="s">
        <v>39</v>
      </c>
    </row>
    <row r="4" spans="1:11" x14ac:dyDescent="0.35">
      <c r="A4" s="5" t="s">
        <v>15</v>
      </c>
      <c r="B4" s="1">
        <v>4408.2699999999995</v>
      </c>
      <c r="D4" s="5" t="s">
        <v>36</v>
      </c>
      <c r="E4" s="1">
        <v>9645.4900000000016</v>
      </c>
      <c r="G4" s="5" t="s">
        <v>17</v>
      </c>
      <c r="H4" s="1">
        <v>1943.83</v>
      </c>
      <c r="J4" s="5">
        <v>-7.62</v>
      </c>
      <c r="K4" s="1">
        <v>-1.7184998083038271E-2</v>
      </c>
    </row>
    <row r="5" spans="1:11" x14ac:dyDescent="0.35">
      <c r="A5" s="5" t="s">
        <v>18</v>
      </c>
      <c r="B5" s="1">
        <v>3366.0299999999997</v>
      </c>
      <c r="D5" s="5" t="s">
        <v>37</v>
      </c>
      <c r="E5" s="1">
        <v>3590.2400000000002</v>
      </c>
      <c r="G5" s="5" t="s">
        <v>10</v>
      </c>
      <c r="H5" s="1">
        <v>2013.3899999999999</v>
      </c>
      <c r="J5" s="5">
        <v>0</v>
      </c>
      <c r="K5" s="1">
        <v>0</v>
      </c>
    </row>
    <row r="6" spans="1:11" x14ac:dyDescent="0.35">
      <c r="A6" s="5" t="s">
        <v>11</v>
      </c>
      <c r="B6" s="1">
        <v>5461.43</v>
      </c>
      <c r="D6" s="5" t="s">
        <v>35</v>
      </c>
      <c r="E6" s="1">
        <v>13235.730000000001</v>
      </c>
      <c r="G6" s="5" t="s">
        <v>21</v>
      </c>
      <c r="H6" s="1">
        <v>1698.8</v>
      </c>
      <c r="J6" s="5">
        <v>18.170000000000002</v>
      </c>
      <c r="K6" s="1">
        <v>3.1223686697712787E-2</v>
      </c>
    </row>
    <row r="7" spans="1:11" x14ac:dyDescent="0.35">
      <c r="A7" s="5" t="s">
        <v>35</v>
      </c>
      <c r="B7" s="1">
        <v>13235.73</v>
      </c>
      <c r="G7" s="5" t="s">
        <v>26</v>
      </c>
      <c r="H7" s="1">
        <v>4751.3</v>
      </c>
      <c r="J7" s="5">
        <v>93.12</v>
      </c>
      <c r="K7" s="1">
        <v>0.13700161836104163</v>
      </c>
    </row>
    <row r="8" spans="1:11" x14ac:dyDescent="0.35">
      <c r="G8" s="5" t="s">
        <v>14</v>
      </c>
      <c r="H8" s="1">
        <v>2828.4100000000003</v>
      </c>
      <c r="J8" s="5">
        <v>105.02</v>
      </c>
      <c r="K8" s="1">
        <v>0.11590460108819212</v>
      </c>
    </row>
    <row r="9" spans="1:11" x14ac:dyDescent="0.35">
      <c r="G9" s="5" t="s">
        <v>35</v>
      </c>
      <c r="H9" s="1">
        <v>13235.73</v>
      </c>
      <c r="J9" s="5">
        <v>149.96</v>
      </c>
      <c r="K9" s="1">
        <v>0.15708703895750187</v>
      </c>
    </row>
    <row r="10" spans="1:11" x14ac:dyDescent="0.35">
      <c r="J10" s="5">
        <v>200.62</v>
      </c>
      <c r="K10" s="1">
        <v>0.22209921509149888</v>
      </c>
    </row>
    <row r="11" spans="1:11" x14ac:dyDescent="0.35">
      <c r="J11" s="5">
        <v>209.87</v>
      </c>
      <c r="K11" s="1">
        <v>0.50396215541254441</v>
      </c>
    </row>
    <row r="12" spans="1:11" x14ac:dyDescent="0.35">
      <c r="J12" s="5">
        <v>345.25</v>
      </c>
      <c r="K12" s="1">
        <v>0.71119579771346175</v>
      </c>
    </row>
    <row r="13" spans="1:11" x14ac:dyDescent="0.35">
      <c r="J13" s="5">
        <v>397.28</v>
      </c>
      <c r="K13" s="1">
        <v>0.42062466913710955</v>
      </c>
    </row>
    <row r="14" spans="1:11" x14ac:dyDescent="0.35">
      <c r="J14" s="5">
        <v>400.24</v>
      </c>
      <c r="K14" s="1">
        <v>0</v>
      </c>
    </row>
    <row r="15" spans="1:11" x14ac:dyDescent="0.35">
      <c r="J15" s="5">
        <v>472.41</v>
      </c>
      <c r="K15" s="1">
        <v>0.56221214609589776</v>
      </c>
    </row>
    <row r="16" spans="1:11" x14ac:dyDescent="0.35">
      <c r="J16" s="5" t="s">
        <v>35</v>
      </c>
      <c r="K16" s="1">
        <v>2.8441259304719226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S24" sqref="S24"/>
    </sheetView>
  </sheetViews>
  <sheetFormatPr defaultRowHeight="14.5" x14ac:dyDescent="0.35"/>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E5FCA5-8F47-4BB7-A490-D58DCAAEF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Cleaned Data</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2025-09-30T15:24:37Z</dcterms:created>
  <dcterms:modified xsi:type="dcterms:W3CDTF">2025-10-01T12:18:16Z</dcterms:modified>
</cp:coreProperties>
</file>