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6" i="1"/>
  <c r="H20" i="1" l="1"/>
  <c r="H21" i="1"/>
  <c r="H22" i="1"/>
  <c r="H23" i="1"/>
  <c r="H19" i="1"/>
  <c r="H32" i="1" l="1"/>
  <c r="A19" i="1"/>
  <c r="H36" i="1" l="1"/>
  <c r="H33" i="1"/>
  <c r="H34" i="1" s="1"/>
  <c r="A20" i="1"/>
  <c r="A21" i="1" s="1"/>
  <c r="A22" i="1" s="1"/>
  <c r="A23" i="1" s="1"/>
  <c r="H35" i="1" l="1"/>
  <c r="C38" i="1" s="1"/>
  <c r="A28" i="1"/>
  <c r="H39" i="1" l="1"/>
  <c r="D38" i="1" s="1"/>
  <c r="A29" i="1"/>
  <c r="A30" i="1" s="1"/>
  <c r="A31" i="1" s="1"/>
  <c r="G38" i="1" l="1"/>
  <c r="E38" i="1"/>
  <c r="F38" i="1" s="1"/>
  <c r="H37" i="1" s="1"/>
</calcChain>
</file>

<file path=xl/sharedStrings.xml><?xml version="1.0" encoding="utf-8"?>
<sst xmlns="http://schemas.openxmlformats.org/spreadsheetml/2006/main" count="40" uniqueCount="38">
  <si>
    <t>Sector-200, Noida, U.P.</t>
  </si>
  <si>
    <t>Uttar Pradesh</t>
  </si>
  <si>
    <t>Phone : 8888888888</t>
  </si>
  <si>
    <t>GSTIN : 6969696969696969</t>
  </si>
  <si>
    <t xml:space="preserve">BILL TO </t>
  </si>
  <si>
    <t>SL NO.</t>
  </si>
  <si>
    <t>DESCRIPTION</t>
  </si>
  <si>
    <t>QTY.</t>
  </si>
  <si>
    <t>HSN NO.</t>
  </si>
  <si>
    <t>RATE</t>
  </si>
  <si>
    <t>TOTAL</t>
  </si>
  <si>
    <t>ITEM NAME 1</t>
  </si>
  <si>
    <t>ITEM NAME 2</t>
  </si>
  <si>
    <t>ITEM NAME 3</t>
  </si>
  <si>
    <t>ITEM NAME 4</t>
  </si>
  <si>
    <t>ITEM NAME 5</t>
  </si>
  <si>
    <t>PAYABLE AMOUNT</t>
  </si>
  <si>
    <t>[+91XXXXXXXXXX], example@mail.com</t>
  </si>
  <si>
    <t xml:space="preserve">Note: - </t>
  </si>
  <si>
    <t>Authorized Sign.</t>
  </si>
  <si>
    <t xml:space="preserve">If you have any queries for this Invoice  please contact </t>
  </si>
  <si>
    <t>2. Please inclue Include the Invoice number in your payment notes.</t>
  </si>
  <si>
    <t>1. Please send payment within 7 days of receiving this invoice. There will be a 2.5%
interest charge per month on late invoices.</t>
  </si>
  <si>
    <t>DISCOUNT</t>
  </si>
  <si>
    <t>TAXABLE AMOUNT</t>
  </si>
  <si>
    <t>GST TAX</t>
  </si>
  <si>
    <t>ROUND</t>
  </si>
  <si>
    <t>SERVICE CHARGE</t>
  </si>
  <si>
    <t>Okhla Industrial Area, New Delhi-110020, GSTIN : 898989898989</t>
  </si>
  <si>
    <t xml:space="preserve">THANK YOU ! WISH YOU GREATE FUTURE </t>
  </si>
  <si>
    <t>INVOICE</t>
  </si>
  <si>
    <t>INVOICE NO.</t>
  </si>
  <si>
    <t>INVOICE  DATE</t>
  </si>
  <si>
    <t>DUE DATE</t>
  </si>
  <si>
    <t xml:space="preserve">ORDER DATE </t>
  </si>
  <si>
    <t>#6445</t>
  </si>
  <si>
    <t xml:space="preserve">ATIS </t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</si>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</sst>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s.-849]\ #,##0.00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4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0"/>
      <color theme="5" tint="-0.499984740745262"/>
      <name val="Arial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Arial"/>
      <family val="2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Arial Condensed Bold"/>
      <family val="2"/>
    </font>
    <font>
      <b/>
      <sz val="10"/>
      <color rgb="FF002060"/>
      <name val="Arial"/>
      <family val="2"/>
    </font>
    <font>
      <b/>
      <sz val="28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2AA321"/>
      </top>
      <bottom style="thin">
        <color rgb="FF2AA321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 style="medium">
        <color rgb="FF002060"/>
      </left>
      <right/>
      <top style="thin">
        <color rgb="FF2AA321"/>
      </top>
      <bottom style="thin">
        <color rgb="FF2AA321"/>
      </bottom>
      <diagonal/>
    </border>
    <border>
      <left/>
      <right style="medium">
        <color rgb="FF002060"/>
      </right>
      <top style="thin">
        <color rgb="FF2AA321"/>
      </top>
      <bottom style="thin">
        <color rgb="FF2AA321"/>
      </bottom>
      <diagonal/>
    </border>
    <border>
      <left style="medium">
        <color rgb="FF00206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2060"/>
      </right>
      <top style="medium">
        <color indexed="64"/>
      </top>
      <bottom/>
      <diagonal/>
    </border>
    <border>
      <left style="medium">
        <color rgb="FF002060"/>
      </left>
      <right/>
      <top/>
      <bottom style="thin">
        <color indexed="64"/>
      </bottom>
      <diagonal/>
    </border>
    <border>
      <left/>
      <right style="medium">
        <color rgb="FF002060"/>
      </right>
      <top/>
      <bottom style="thin">
        <color indexed="64"/>
      </bottom>
      <diagonal/>
    </border>
    <border>
      <left/>
      <right style="medium">
        <color rgb="FF002060"/>
      </right>
      <top style="thin">
        <color indexed="64"/>
      </top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/>
      <top style="medium">
        <color theme="1"/>
      </top>
      <bottom style="medium">
        <color rgb="FF002060"/>
      </bottom>
      <diagonal/>
    </border>
    <border>
      <left/>
      <right/>
      <top style="medium">
        <color theme="1"/>
      </top>
      <bottom style="medium">
        <color rgb="FF002060"/>
      </bottom>
      <diagonal/>
    </border>
    <border>
      <left/>
      <right style="medium">
        <color rgb="FF002060"/>
      </right>
      <top style="medium">
        <color theme="1"/>
      </top>
      <bottom style="medium">
        <color rgb="FF00206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5" applyFont="1" applyFill="1" applyBorder="1" applyProtection="1">
      <protection locked="0"/>
    </xf>
    <xf numFmtId="164" fontId="0" fillId="0" borderId="0" xfId="0" applyNumberFormat="1" applyBorder="1"/>
    <xf numFmtId="164" fontId="10" fillId="0" borderId="0" xfId="5" applyNumberFormat="1" applyFont="1" applyBorder="1" applyAlignment="1">
      <alignment horizontal="right" vertical="center"/>
    </xf>
    <xf numFmtId="0" fontId="10" fillId="0" borderId="0" xfId="7" applyNumberFormat="1" applyFont="1" applyFill="1" applyBorder="1" applyAlignment="1">
      <alignment horizontal="left" vertical="center"/>
    </xf>
    <xf numFmtId="0" fontId="10" fillId="0" borderId="0" xfId="5" applyFont="1" applyBorder="1" applyAlignment="1">
      <alignment horizontal="right" vertical="center"/>
    </xf>
    <xf numFmtId="0" fontId="13" fillId="0" borderId="0" xfId="0" applyFont="1" applyFill="1" applyBorder="1" applyAlignment="1"/>
    <xf numFmtId="0" fontId="15" fillId="0" borderId="0" xfId="5" applyFont="1" applyFill="1" applyBorder="1" applyProtection="1">
      <protection locked="0"/>
    </xf>
    <xf numFmtId="0" fontId="14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5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/>
    <xf numFmtId="0" fontId="0" fillId="3" borderId="0" xfId="0" applyFill="1" applyBorder="1" applyAlignment="1">
      <alignment horizontal="center" vertical="center"/>
    </xf>
    <xf numFmtId="0" fontId="12" fillId="0" borderId="0" xfId="5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10" fillId="0" borderId="3" xfId="0" applyFont="1" applyBorder="1"/>
    <xf numFmtId="0" fontId="20" fillId="0" borderId="3" xfId="0" applyFont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Continuous" vertical="center"/>
    </xf>
    <xf numFmtId="0" fontId="20" fillId="0" borderId="0" xfId="0" applyFont="1" applyBorder="1" applyAlignment="1">
      <alignment horizontal="centerContinuous" vertical="center"/>
    </xf>
    <xf numFmtId="0" fontId="20" fillId="0" borderId="0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" xfId="0" applyFont="1" applyBorder="1"/>
    <xf numFmtId="0" fontId="20" fillId="0" borderId="0" xfId="0" applyFont="1" applyBorder="1" applyAlignment="1">
      <alignment horizontal="centerContinuous"/>
    </xf>
    <xf numFmtId="0" fontId="10" fillId="0" borderId="0" xfId="0" applyFont="1" applyBorder="1"/>
    <xf numFmtId="165" fontId="10" fillId="0" borderId="4" xfId="7" applyNumberFormat="1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164" fontId="10" fillId="0" borderId="10" xfId="0" applyNumberFormat="1" applyFont="1" applyBorder="1"/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164" fontId="10" fillId="0" borderId="7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2" fillId="3" borderId="19" xfId="0" applyFont="1" applyFill="1" applyBorder="1" applyAlignment="1">
      <alignment horizontal="center"/>
    </xf>
    <xf numFmtId="14" fontId="2" fillId="3" borderId="19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0" fillId="3" borderId="1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2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3" fillId="0" borderId="23" xfId="5" applyFont="1" applyFill="1" applyBorder="1" applyAlignment="1" applyProtection="1">
      <alignment horizontal="left" vertical="center"/>
      <protection locked="0"/>
    </xf>
    <xf numFmtId="0" fontId="23" fillId="0" borderId="18" xfId="5" applyFont="1" applyFill="1" applyBorder="1" applyAlignment="1" applyProtection="1">
      <alignment horizontal="left" vertical="center"/>
      <protection locked="0"/>
    </xf>
    <xf numFmtId="0" fontId="23" fillId="0" borderId="18" xfId="5" applyFont="1" applyFill="1" applyBorder="1" applyAlignment="1" applyProtection="1">
      <alignment horizontal="left"/>
      <protection locked="0"/>
    </xf>
    <xf numFmtId="14" fontId="2" fillId="0" borderId="19" xfId="0" applyNumberFormat="1" applyFont="1" applyFill="1" applyBorder="1" applyAlignment="1">
      <alignment horizontal="left" vertical="top"/>
    </xf>
    <xf numFmtId="0" fontId="0" fillId="0" borderId="18" xfId="0" applyBorder="1"/>
    <xf numFmtId="0" fontId="0" fillId="0" borderId="19" xfId="0" applyBorder="1"/>
    <xf numFmtId="0" fontId="6" fillId="0" borderId="18" xfId="5" applyFont="1" applyFill="1" applyBorder="1" applyProtection="1">
      <protection locked="0"/>
    </xf>
    <xf numFmtId="0" fontId="0" fillId="0" borderId="19" xfId="0" applyFill="1" applyBorder="1"/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164" fontId="10" fillId="0" borderId="27" xfId="0" applyNumberFormat="1" applyFont="1" applyBorder="1"/>
    <xf numFmtId="0" fontId="10" fillId="0" borderId="28" xfId="0" applyFont="1" applyBorder="1" applyAlignment="1">
      <alignment horizontal="center"/>
    </xf>
    <xf numFmtId="164" fontId="10" fillId="0" borderId="29" xfId="0" applyNumberFormat="1" applyFont="1" applyBorder="1"/>
    <xf numFmtId="0" fontId="2" fillId="2" borderId="30" xfId="0" applyFont="1" applyFill="1" applyBorder="1" applyAlignment="1"/>
    <xf numFmtId="164" fontId="2" fillId="2" borderId="31" xfId="0" applyNumberFormat="1" applyFont="1" applyFill="1" applyBorder="1" applyAlignment="1"/>
    <xf numFmtId="164" fontId="10" fillId="0" borderId="19" xfId="0" applyNumberFormat="1" applyFont="1" applyBorder="1" applyAlignment="1">
      <alignment horizontal="right"/>
    </xf>
    <xf numFmtId="164" fontId="10" fillId="0" borderId="19" xfId="0" applyNumberFormat="1" applyFont="1" applyBorder="1"/>
    <xf numFmtId="0" fontId="10" fillId="0" borderId="23" xfId="0" applyFont="1" applyBorder="1" applyAlignment="1">
      <alignment horizontal="right"/>
    </xf>
    <xf numFmtId="0" fontId="20" fillId="0" borderId="32" xfId="0" applyFont="1" applyBorder="1"/>
    <xf numFmtId="0" fontId="10" fillId="0" borderId="18" xfId="0" applyFont="1" applyBorder="1"/>
    <xf numFmtId="0" fontId="20" fillId="0" borderId="19" xfId="0" applyFont="1" applyBorder="1" applyAlignment="1">
      <alignment horizontal="centerContinuous" vertical="center"/>
    </xf>
    <xf numFmtId="0" fontId="20" fillId="0" borderId="18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0" xfId="0" applyFont="1" applyBorder="1"/>
    <xf numFmtId="0" fontId="20" fillId="0" borderId="31" xfId="0" applyFont="1" applyBorder="1"/>
    <xf numFmtId="0" fontId="22" fillId="0" borderId="18" xfId="0" applyFont="1" applyBorder="1" applyAlignment="1">
      <alignment horizontal="centerContinuous" vertical="center"/>
    </xf>
    <xf numFmtId="0" fontId="20" fillId="0" borderId="19" xfId="0" applyFont="1" applyBorder="1" applyAlignment="1">
      <alignment horizontal="centerContinuous"/>
    </xf>
    <xf numFmtId="0" fontId="21" fillId="0" borderId="18" xfId="0" applyFont="1" applyBorder="1" applyAlignment="1">
      <alignment horizontal="centerContinuous" vertical="center"/>
    </xf>
    <xf numFmtId="0" fontId="0" fillId="0" borderId="0" xfId="0" applyAlignment="1">
      <alignment wrapText="1"/>
    </xf>
    <xf numFmtId="0" fontId="23" fillId="0" borderId="20" xfId="5" applyFont="1" applyFill="1" applyBorder="1" applyAlignment="1">
      <alignment horizontal="left"/>
    </xf>
    <xf numFmtId="0" fontId="14" fillId="0" borderId="21" xfId="0" applyFont="1" applyFill="1" applyBorder="1"/>
    <xf numFmtId="0" fontId="12" fillId="0" borderId="0" xfId="5" applyFont="1" applyFill="1" applyBorder="1"/>
    <xf numFmtId="0" fontId="17" fillId="3" borderId="0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9" fillId="2" borderId="16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164" fontId="24" fillId="0" borderId="15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0" fillId="0" borderId="0" xfId="5" applyFont="1" applyBorder="1" applyAlignment="1">
      <alignment horizontal="right" vertical="center"/>
    </xf>
    <xf numFmtId="0" fontId="21" fillId="0" borderId="1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8">
    <cellStyle name="Hyperlink 2" xfId="1"/>
    <cellStyle name="Normal" xfId="0" builtinId="0"/>
    <cellStyle name="Normal 2" xfId="2"/>
    <cellStyle name="Normal 3" xfId="3"/>
    <cellStyle name="Normal 3 2" xfId="5"/>
    <cellStyle name="Percent" xfId="7" builtinId="5"/>
    <cellStyle name="Percent 2" xfId="4"/>
    <cellStyle name="Percent 2 2" xfId="6"/>
  </cellStyles>
  <dxfs count="0"/>
  <tableStyles count="0" defaultTableStyle="TableStyleMedium2" defaultPivotStyle="PivotStyleLight16"/>
  <colors>
    <mruColors>
      <color rgb="FF1C941C"/>
      <color rgb="FF2AA321"/>
      <color rgb="FF44DC44"/>
      <color rgb="FF71E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2</xdr:col>
      <xdr:colOff>36995</xdr:colOff>
      <xdr:row>4</xdr:row>
      <xdr:rowOff>95250</xdr:rowOff>
    </xdr:to>
    <xdr:pic>
      <xdr:nvPicPr>
        <xdr:cNvPr id="3" name="Graphic 2" descr="Wireless router">
          <a:extLst>
            <a:ext uri="{FF2B5EF4-FFF2-40B4-BE49-F238E27FC236}">
              <a16:creationId xmlns:a16="http://schemas.microsoft.com/office/drawing/2014/main" id="{707C46CB-E28B-4E19-8FA7-A53C6E4480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rcRect t="9190"/>
        <a:stretch/>
      </xdr:blipFill>
      <xdr:spPr>
        <a:xfrm>
          <a:off x="171450" y="0"/>
          <a:ext cx="789470" cy="762000"/>
        </a:xfrm>
        <a:prstGeom prst="rect">
          <a:avLst/>
        </a:prstGeom>
      </xdr:spPr>
    </xdr:pic>
    <xdr:clientData/>
  </xdr:twoCellAnchor>
  <xdr:twoCellAnchor>
    <xdr:from>
      <xdr:col>4</xdr:col>
      <xdr:colOff>485775</xdr:colOff>
      <xdr:row>0</xdr:row>
      <xdr:rowOff>9524</xdr:rowOff>
    </xdr:from>
    <xdr:to>
      <xdr:col>6</xdr:col>
      <xdr:colOff>3</xdr:colOff>
      <xdr:row>7</xdr:row>
      <xdr:rowOff>190498</xdr:rowOff>
    </xdr:to>
    <xdr:sp macro="" textlink="">
      <xdr:nvSpPr>
        <xdr:cNvPr id="2" name="Flowchart: Extract 1">
          <a:extLst>
            <a:ext uri="{FF2B5EF4-FFF2-40B4-BE49-F238E27FC236}">
              <a16:creationId xmlns:a16="http://schemas.microsoft.com/office/drawing/2014/main" id="{C58EC25C-F811-4168-AD2C-BAD2E0431E21}"/>
            </a:ext>
          </a:extLst>
        </xdr:cNvPr>
        <xdr:cNvSpPr/>
      </xdr:nvSpPr>
      <xdr:spPr>
        <a:xfrm rot="16200000">
          <a:off x="3095627" y="476247"/>
          <a:ext cx="1419224" cy="485778"/>
        </a:xfrm>
        <a:prstGeom prst="flowChartExtra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123826</xdr:colOff>
      <xdr:row>3</xdr:row>
      <xdr:rowOff>114299</xdr:rowOff>
    </xdr:from>
    <xdr:to>
      <xdr:col>2</xdr:col>
      <xdr:colOff>1133475</xdr:colOff>
      <xdr:row>8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A04132-CB3A-4011-95E8-6D7C116D4367}"/>
            </a:ext>
          </a:extLst>
        </xdr:cNvPr>
        <xdr:cNvSpPr txBox="1"/>
      </xdr:nvSpPr>
      <xdr:spPr>
        <a:xfrm>
          <a:off x="123826" y="590549"/>
          <a:ext cx="1933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</a:rPr>
            <a:t>Okhla Industrial Area, New Delhi-110020, </a:t>
          </a:r>
        </a:p>
        <a:p>
          <a:r>
            <a:rPr lang="en-IN" sz="1200" b="1">
              <a:solidFill>
                <a:schemeClr val="bg1"/>
              </a:solidFill>
            </a:rPr>
            <a:t>GSTIN : 898989898989</a:t>
          </a:r>
        </a:p>
        <a:p>
          <a:r>
            <a:rPr lang="en-IN" sz="1200" b="1">
              <a:solidFill>
                <a:schemeClr val="bg1"/>
              </a:solidFill>
            </a:rPr>
            <a:t>PHONE</a:t>
          </a:r>
          <a:r>
            <a:rPr lang="en-IN" sz="1200" b="1" baseline="0">
              <a:solidFill>
                <a:schemeClr val="bg1"/>
              </a:solidFill>
            </a:rPr>
            <a:t> : +919999999999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Normal="100" workbookViewId="0">
      <selection activeCell="L9" sqref="L9"/>
    </sheetView>
  </sheetViews>
  <sheetFormatPr defaultRowHeight="15"/>
  <cols>
    <col min="1" max="1" width="6.140625" customWidth="1"/>
    <col min="2" max="2" width="7.7109375" customWidth="1"/>
    <col min="3" max="3" width="18.85546875" customWidth="1"/>
    <col min="4" max="4" width="10.140625" customWidth="1"/>
    <col min="5" max="5" width="8.7109375" customWidth="1"/>
    <col min="6" max="6" width="7.140625" customWidth="1"/>
    <col min="7" max="7" width="14.140625" customWidth="1"/>
    <col min="8" max="8" width="20.5703125" customWidth="1"/>
    <col min="9" max="9" width="1.42578125" customWidth="1"/>
  </cols>
  <sheetData>
    <row r="1" spans="1:8" ht="7.5" customHeight="1">
      <c r="A1" s="55"/>
      <c r="B1" s="56"/>
      <c r="C1" s="108" t="s">
        <v>36</v>
      </c>
      <c r="D1" s="56"/>
      <c r="E1" s="56"/>
      <c r="F1" s="56"/>
      <c r="G1" s="57"/>
      <c r="H1" s="58"/>
    </row>
    <row r="2" spans="1:8" ht="15" customHeight="1">
      <c r="A2" s="59"/>
      <c r="B2" s="11"/>
      <c r="C2" s="109"/>
      <c r="D2" s="11"/>
      <c r="E2" s="11"/>
      <c r="F2" s="11"/>
      <c r="G2" s="104" t="s">
        <v>30</v>
      </c>
      <c r="H2" s="105"/>
    </row>
    <row r="3" spans="1:8" ht="15" customHeight="1">
      <c r="A3" s="59"/>
      <c r="B3" s="11"/>
      <c r="C3" s="109" t="s">
        <v>37</v>
      </c>
      <c r="D3" s="11"/>
      <c r="E3" s="11"/>
      <c r="F3" s="11"/>
      <c r="G3" s="104"/>
      <c r="H3" s="105"/>
    </row>
    <row r="4" spans="1:8" ht="15" customHeight="1">
      <c r="A4" s="59"/>
      <c r="B4" s="11"/>
      <c r="C4" s="109"/>
      <c r="D4" s="11"/>
      <c r="E4" s="11"/>
      <c r="F4" s="11"/>
      <c r="G4" s="24" t="s">
        <v>31</v>
      </c>
      <c r="H4" s="60" t="s">
        <v>35</v>
      </c>
    </row>
    <row r="5" spans="1:8" ht="15" customHeight="1">
      <c r="A5" s="59"/>
      <c r="B5" s="11"/>
      <c r="C5" s="11"/>
      <c r="D5" s="11"/>
      <c r="E5" s="11"/>
      <c r="F5" s="11"/>
      <c r="G5" s="24" t="s">
        <v>32</v>
      </c>
      <c r="H5" s="61">
        <v>44268</v>
      </c>
    </row>
    <row r="6" spans="1:8" s="13" customFormat="1" ht="15" customHeight="1">
      <c r="A6" s="62"/>
      <c r="B6" s="12"/>
      <c r="C6" s="12"/>
      <c r="D6" s="12"/>
      <c r="E6" s="12"/>
      <c r="F6" s="11"/>
      <c r="G6" s="24" t="s">
        <v>33</v>
      </c>
      <c r="H6" s="63">
        <f>H5+7</f>
        <v>44275</v>
      </c>
    </row>
    <row r="7" spans="1:8" s="13" customFormat="1" ht="15" customHeight="1">
      <c r="A7" s="62"/>
      <c r="B7" s="12"/>
      <c r="C7" s="14"/>
      <c r="D7" s="14"/>
      <c r="E7" s="12"/>
      <c r="F7" s="11"/>
      <c r="G7" s="24" t="s">
        <v>34</v>
      </c>
      <c r="H7" s="63">
        <v>44268</v>
      </c>
    </row>
    <row r="8" spans="1:8" s="13" customFormat="1" ht="15" customHeight="1">
      <c r="A8" s="64"/>
      <c r="B8" s="12"/>
      <c r="C8" s="14"/>
      <c r="D8" s="14"/>
      <c r="E8" s="12"/>
      <c r="F8" s="12"/>
      <c r="G8" s="25"/>
      <c r="H8" s="65"/>
    </row>
    <row r="9" spans="1:8" s="13" customFormat="1" ht="15" customHeight="1">
      <c r="A9" s="66"/>
      <c r="B9" s="16"/>
      <c r="C9" s="17"/>
      <c r="D9" s="17"/>
      <c r="E9" s="16"/>
      <c r="F9" s="16"/>
      <c r="G9" s="15"/>
      <c r="H9" s="67"/>
    </row>
    <row r="10" spans="1:8" s="13" customFormat="1" ht="15" customHeight="1" thickBot="1">
      <c r="A10" s="68" t="s">
        <v>4</v>
      </c>
      <c r="B10" s="29"/>
      <c r="C10" s="30"/>
      <c r="D10" s="27"/>
      <c r="E10" s="16"/>
      <c r="F10" s="16"/>
      <c r="G10" s="21"/>
      <c r="H10" s="69"/>
    </row>
    <row r="11" spans="1:8" s="13" customFormat="1">
      <c r="A11" s="70" t="s">
        <v>37</v>
      </c>
      <c r="B11" s="18"/>
      <c r="C11" s="19"/>
      <c r="D11" s="26"/>
      <c r="E11" s="110">
        <f>H39</f>
        <v>129296</v>
      </c>
      <c r="F11" s="111"/>
      <c r="G11" s="111"/>
      <c r="H11" s="112"/>
    </row>
    <row r="12" spans="1:8" s="13" customFormat="1">
      <c r="A12" s="71" t="s">
        <v>0</v>
      </c>
      <c r="B12" s="20"/>
      <c r="C12" s="22"/>
      <c r="D12" s="23"/>
      <c r="E12" s="113"/>
      <c r="F12" s="114"/>
      <c r="G12" s="114"/>
      <c r="H12" s="115"/>
    </row>
    <row r="13" spans="1:8" s="13" customFormat="1">
      <c r="A13" s="71" t="s">
        <v>1</v>
      </c>
      <c r="B13" s="22"/>
      <c r="C13" s="22"/>
      <c r="D13" s="23"/>
      <c r="E13" s="113"/>
      <c r="F13" s="114"/>
      <c r="G13" s="114"/>
      <c r="H13" s="115"/>
    </row>
    <row r="14" spans="1:8" ht="15.75" thickBot="1">
      <c r="A14" s="72" t="s">
        <v>2</v>
      </c>
      <c r="B14" s="8"/>
      <c r="C14" s="8"/>
      <c r="D14" s="9"/>
      <c r="E14" s="116"/>
      <c r="F14" s="117"/>
      <c r="G14" s="117"/>
      <c r="H14" s="118"/>
    </row>
    <row r="15" spans="1:8" ht="15.75" thickBot="1">
      <c r="A15" s="101" t="s">
        <v>3</v>
      </c>
      <c r="B15" s="102"/>
      <c r="C15" s="102"/>
      <c r="D15" s="103"/>
      <c r="E15" s="10"/>
      <c r="F15" s="1"/>
      <c r="G15" s="28"/>
      <c r="H15" s="73"/>
    </row>
    <row r="16" spans="1:8">
      <c r="A16" s="74"/>
      <c r="B16" s="1"/>
      <c r="C16" s="1"/>
      <c r="D16" s="1"/>
      <c r="E16" s="1"/>
      <c r="F16" s="1"/>
      <c r="G16" s="1"/>
      <c r="H16" s="75"/>
    </row>
    <row r="17" spans="1:8">
      <c r="A17" s="76"/>
      <c r="B17" s="2"/>
      <c r="C17" s="2"/>
      <c r="D17" s="2"/>
      <c r="E17" s="2"/>
      <c r="F17" s="3"/>
      <c r="G17" s="2"/>
      <c r="H17" s="77"/>
    </row>
    <row r="18" spans="1:8">
      <c r="A18" s="78" t="s">
        <v>5</v>
      </c>
      <c r="B18" s="128" t="s">
        <v>6</v>
      </c>
      <c r="C18" s="128"/>
      <c r="D18" s="128"/>
      <c r="E18" s="31" t="s">
        <v>8</v>
      </c>
      <c r="F18" s="31" t="s">
        <v>7</v>
      </c>
      <c r="G18" s="31" t="s">
        <v>9</v>
      </c>
      <c r="H18" s="79" t="s">
        <v>10</v>
      </c>
    </row>
    <row r="19" spans="1:8" ht="15.75" thickBot="1">
      <c r="A19" s="80">
        <f>IF(B19="","",COUNTA($A$18:A18))</f>
        <v>1</v>
      </c>
      <c r="B19" s="129" t="s">
        <v>11</v>
      </c>
      <c r="C19" s="130"/>
      <c r="D19" s="131"/>
      <c r="E19" s="46">
        <v>546</v>
      </c>
      <c r="F19" s="47">
        <v>15</v>
      </c>
      <c r="G19" s="48">
        <v>125</v>
      </c>
      <c r="H19" s="81">
        <f>F19*G19</f>
        <v>1875</v>
      </c>
    </row>
    <row r="20" spans="1:8" ht="15.75" thickBot="1">
      <c r="A20" s="82">
        <f>IF(B20="","",COUNTA($A$18:A19))</f>
        <v>2</v>
      </c>
      <c r="B20" s="132" t="s">
        <v>12</v>
      </c>
      <c r="C20" s="133"/>
      <c r="D20" s="134"/>
      <c r="E20" s="49">
        <v>2541</v>
      </c>
      <c r="F20" s="50">
        <v>26</v>
      </c>
      <c r="G20" s="51">
        <v>545</v>
      </c>
      <c r="H20" s="83">
        <f>F20*G20</f>
        <v>14170</v>
      </c>
    </row>
    <row r="21" spans="1:8" ht="15.75" thickBot="1">
      <c r="A21" s="82">
        <f>IF(B21="","",COUNTA($A$18:A20))</f>
        <v>3</v>
      </c>
      <c r="B21" s="132" t="s">
        <v>13</v>
      </c>
      <c r="C21" s="133"/>
      <c r="D21" s="134"/>
      <c r="E21" s="49">
        <v>254</v>
      </c>
      <c r="F21" s="50">
        <v>54</v>
      </c>
      <c r="G21" s="51">
        <v>1214</v>
      </c>
      <c r="H21" s="83">
        <f>F21*G21</f>
        <v>65556</v>
      </c>
    </row>
    <row r="22" spans="1:8" ht="15.75" thickBot="1">
      <c r="A22" s="82">
        <f>IF(B22="","",COUNTA($A$18:A21))</f>
        <v>4</v>
      </c>
      <c r="B22" s="132" t="s">
        <v>14</v>
      </c>
      <c r="C22" s="133"/>
      <c r="D22" s="134"/>
      <c r="E22" s="49">
        <v>4554</v>
      </c>
      <c r="F22" s="50">
        <v>58</v>
      </c>
      <c r="G22" s="51">
        <v>321</v>
      </c>
      <c r="H22" s="83">
        <f>F22*G22</f>
        <v>18618</v>
      </c>
    </row>
    <row r="23" spans="1:8" ht="15.75" thickBot="1">
      <c r="A23" s="82">
        <f>IF(B23="","",COUNTA($A$18:A22))</f>
        <v>5</v>
      </c>
      <c r="B23" s="132" t="s">
        <v>15</v>
      </c>
      <c r="C23" s="133"/>
      <c r="D23" s="134"/>
      <c r="E23" s="49">
        <v>8151</v>
      </c>
      <c r="F23" s="50">
        <v>25</v>
      </c>
      <c r="G23" s="51">
        <v>353</v>
      </c>
      <c r="H23" s="83">
        <f>F23*G23</f>
        <v>8825</v>
      </c>
    </row>
    <row r="24" spans="1:8" ht="15.75" thickBot="1">
      <c r="A24" s="82"/>
      <c r="B24" s="52"/>
      <c r="C24" s="53"/>
      <c r="D24" s="54"/>
      <c r="E24" s="49"/>
      <c r="F24" s="50"/>
      <c r="G24" s="51"/>
      <c r="H24" s="83"/>
    </row>
    <row r="25" spans="1:8" ht="15.75" thickBot="1">
      <c r="A25" s="82"/>
      <c r="B25" s="52"/>
      <c r="C25" s="53"/>
      <c r="D25" s="54"/>
      <c r="E25" s="49"/>
      <c r="F25" s="50"/>
      <c r="G25" s="51"/>
      <c r="H25" s="83"/>
    </row>
    <row r="26" spans="1:8" ht="15.75" thickBot="1">
      <c r="A26" s="82"/>
      <c r="B26" s="52"/>
      <c r="C26" s="53"/>
      <c r="D26" s="54"/>
      <c r="E26" s="49"/>
      <c r="F26" s="50"/>
      <c r="G26" s="51"/>
      <c r="H26" s="83"/>
    </row>
    <row r="27" spans="1:8" ht="15.75" thickBot="1">
      <c r="A27" s="82"/>
      <c r="B27" s="52"/>
      <c r="C27" s="53"/>
      <c r="D27" s="54"/>
      <c r="E27" s="49"/>
      <c r="F27" s="50"/>
      <c r="G27" s="51"/>
      <c r="H27" s="83"/>
    </row>
    <row r="28" spans="1:8" ht="15.75" thickBot="1">
      <c r="A28" s="82" t="str">
        <f>IF(B28="","",COUNTA($A$18:A23))</f>
        <v/>
      </c>
      <c r="B28" s="132"/>
      <c r="C28" s="133"/>
      <c r="D28" s="134"/>
      <c r="E28" s="49"/>
      <c r="F28" s="50"/>
      <c r="G28" s="51"/>
      <c r="H28" s="83"/>
    </row>
    <row r="29" spans="1:8" ht="15.75" thickBot="1">
      <c r="A29" s="82" t="str">
        <f>IF(B29="","",COUNTA($A$18:A28))</f>
        <v/>
      </c>
      <c r="B29" s="132"/>
      <c r="C29" s="133"/>
      <c r="D29" s="134"/>
      <c r="E29" s="49"/>
      <c r="F29" s="50"/>
      <c r="G29" s="51"/>
      <c r="H29" s="83"/>
    </row>
    <row r="30" spans="1:8" ht="15.75" thickBot="1">
      <c r="A30" s="82" t="str">
        <f>IF(B30="","",COUNTA($A$18:A29))</f>
        <v/>
      </c>
      <c r="B30" s="132"/>
      <c r="C30" s="133"/>
      <c r="D30" s="134"/>
      <c r="E30" s="49"/>
      <c r="F30" s="50"/>
      <c r="G30" s="51"/>
      <c r="H30" s="83"/>
    </row>
    <row r="31" spans="1:8">
      <c r="A31" s="82" t="str">
        <f>IF(B31="","",COUNTA($A$18:A30))</f>
        <v/>
      </c>
      <c r="B31" s="132"/>
      <c r="C31" s="133"/>
      <c r="D31" s="134"/>
      <c r="E31" s="49"/>
      <c r="F31" s="50"/>
      <c r="G31" s="51"/>
      <c r="H31" s="83"/>
    </row>
    <row r="32" spans="1:8">
      <c r="A32" s="84"/>
      <c r="B32" s="32"/>
      <c r="C32" s="32"/>
      <c r="D32" s="32"/>
      <c r="E32" s="32"/>
      <c r="F32" s="32"/>
      <c r="G32" s="33" t="s">
        <v>10</v>
      </c>
      <c r="H32" s="85">
        <f>SUM(H19:H31)</f>
        <v>109044</v>
      </c>
    </row>
    <row r="33" spans="1:8">
      <c r="A33" s="74"/>
      <c r="B33" s="1"/>
      <c r="C33" s="1"/>
      <c r="D33" s="10"/>
      <c r="E33" s="44"/>
      <c r="F33" s="7" t="s">
        <v>23</v>
      </c>
      <c r="G33" s="45">
        <v>1.4E-2</v>
      </c>
      <c r="H33" s="81">
        <f>H32*G33</f>
        <v>1526.616</v>
      </c>
    </row>
    <row r="34" spans="1:8">
      <c r="A34" s="74"/>
      <c r="B34" s="1"/>
      <c r="C34" s="1"/>
      <c r="D34" s="10"/>
      <c r="E34" s="44"/>
      <c r="F34" s="7" t="s">
        <v>24</v>
      </c>
      <c r="G34" s="45"/>
      <c r="H34" s="81">
        <f>H32-H33</f>
        <v>107517.38400000001</v>
      </c>
    </row>
    <row r="35" spans="1:8">
      <c r="A35" s="74"/>
      <c r="B35" s="1"/>
      <c r="C35" s="1"/>
      <c r="D35" s="10"/>
      <c r="E35" s="44"/>
      <c r="F35" s="7" t="s">
        <v>27</v>
      </c>
      <c r="G35" s="45">
        <v>0.02</v>
      </c>
      <c r="H35" s="81">
        <f>H34*G35</f>
        <v>2150.3476800000003</v>
      </c>
    </row>
    <row r="36" spans="1:8">
      <c r="A36" s="74"/>
      <c r="B36" s="1"/>
      <c r="C36" s="1"/>
      <c r="D36" s="10"/>
      <c r="E36" s="125" t="s">
        <v>25</v>
      </c>
      <c r="F36" s="125"/>
      <c r="G36" s="45">
        <v>0.18</v>
      </c>
      <c r="H36" s="81">
        <f>H32*G36</f>
        <v>19627.919999999998</v>
      </c>
    </row>
    <row r="37" spans="1:8">
      <c r="A37" s="74"/>
      <c r="B37" s="1"/>
      <c r="C37" s="1"/>
      <c r="D37" s="10"/>
      <c r="E37" s="7"/>
      <c r="F37" s="7"/>
      <c r="G37" s="45" t="s">
        <v>26</v>
      </c>
      <c r="H37" s="86" t="str">
        <f>F38&amp;" "&amp;"Rs. "&amp;G38</f>
        <v>- Rs. 0.35</v>
      </c>
    </row>
    <row r="38" spans="1:8" hidden="1">
      <c r="A38" s="74"/>
      <c r="B38" s="1"/>
      <c r="C38" s="4">
        <f>SUM(H34:H36)</f>
        <v>129295.65168000001</v>
      </c>
      <c r="D38" s="4">
        <f>C38-H39</f>
        <v>-0.34831999999005347</v>
      </c>
      <c r="E38" s="5">
        <f>MAX(D38,0)</f>
        <v>0</v>
      </c>
      <c r="F38" s="7" t="str">
        <f>IF(E38=0,"-","+")</f>
        <v>-</v>
      </c>
      <c r="G38" s="6">
        <f>ROUND(ABS(D38),2)</f>
        <v>0.35</v>
      </c>
      <c r="H38" s="87"/>
    </row>
    <row r="39" spans="1:8">
      <c r="A39" s="84"/>
      <c r="B39" s="32"/>
      <c r="C39" s="32"/>
      <c r="D39" s="32"/>
      <c r="E39" s="32"/>
      <c r="F39" s="33" t="s">
        <v>16</v>
      </c>
      <c r="G39" s="33"/>
      <c r="H39" s="85">
        <f>ROUND(SUM(H34:H36),0)</f>
        <v>129296</v>
      </c>
    </row>
    <row r="40" spans="1:8">
      <c r="A40" s="88" t="s">
        <v>18</v>
      </c>
      <c r="B40" s="34"/>
      <c r="C40" s="34"/>
      <c r="D40" s="34"/>
      <c r="E40" s="34"/>
      <c r="F40" s="34"/>
      <c r="G40" s="35"/>
      <c r="H40" s="89"/>
    </row>
    <row r="41" spans="1:8" ht="30.75" customHeight="1">
      <c r="A41" s="90"/>
      <c r="B41" s="106" t="s">
        <v>22</v>
      </c>
      <c r="C41" s="106"/>
      <c r="D41" s="106"/>
      <c r="E41" s="106"/>
      <c r="F41" s="106"/>
      <c r="G41" s="106"/>
      <c r="H41" s="107"/>
    </row>
    <row r="42" spans="1:8">
      <c r="A42" s="90"/>
      <c r="B42" s="36" t="s">
        <v>21</v>
      </c>
      <c r="C42" s="37"/>
      <c r="D42" s="37"/>
      <c r="E42" s="37"/>
      <c r="F42" s="37"/>
      <c r="G42" s="38"/>
      <c r="H42" s="91"/>
    </row>
    <row r="43" spans="1:8">
      <c r="A43" s="92"/>
      <c r="B43" s="39"/>
      <c r="C43" s="39"/>
      <c r="D43" s="39"/>
      <c r="E43" s="39"/>
      <c r="F43" s="39"/>
      <c r="G43" s="40"/>
      <c r="H43" s="93"/>
    </row>
    <row r="44" spans="1:8" ht="20.25" customHeight="1">
      <c r="A44" s="92"/>
      <c r="B44" s="39"/>
      <c r="C44" s="39"/>
      <c r="D44" s="39"/>
      <c r="E44" s="39"/>
      <c r="F44" s="39"/>
      <c r="G44" s="41"/>
      <c r="H44" s="94"/>
    </row>
    <row r="45" spans="1:8" ht="18.75">
      <c r="A45" s="92"/>
      <c r="B45" s="39"/>
      <c r="C45" s="39"/>
      <c r="D45" s="39"/>
      <c r="E45" s="39"/>
      <c r="F45" s="39"/>
      <c r="G45" s="126" t="s">
        <v>19</v>
      </c>
      <c r="H45" s="127"/>
    </row>
    <row r="46" spans="1:8">
      <c r="A46" s="95"/>
      <c r="B46" s="42"/>
      <c r="C46" s="42"/>
      <c r="D46" s="42"/>
      <c r="E46" s="42"/>
      <c r="F46" s="42"/>
      <c r="G46" s="42"/>
      <c r="H46" s="96"/>
    </row>
    <row r="47" spans="1:8" ht="18">
      <c r="A47" s="97" t="s">
        <v>20</v>
      </c>
      <c r="B47" s="43"/>
      <c r="C47" s="43"/>
      <c r="D47" s="43"/>
      <c r="E47" s="43"/>
      <c r="F47" s="43"/>
      <c r="G47" s="43"/>
      <c r="H47" s="98"/>
    </row>
    <row r="48" spans="1:8" ht="18.75">
      <c r="A48" s="99" t="s">
        <v>17</v>
      </c>
      <c r="B48" s="43"/>
      <c r="C48" s="43"/>
      <c r="D48" s="43"/>
      <c r="E48" s="43"/>
      <c r="F48" s="43"/>
      <c r="G48" s="43"/>
      <c r="H48" s="98"/>
    </row>
    <row r="49" spans="1:8" ht="15.75" thickBot="1">
      <c r="A49" s="122" t="s">
        <v>28</v>
      </c>
      <c r="B49" s="123"/>
      <c r="C49" s="123"/>
      <c r="D49" s="123"/>
      <c r="E49" s="123"/>
      <c r="F49" s="123"/>
      <c r="G49" s="123"/>
      <c r="H49" s="124"/>
    </row>
    <row r="50" spans="1:8" ht="15.75" thickBot="1">
      <c r="A50" s="119" t="s">
        <v>29</v>
      </c>
      <c r="B50" s="120"/>
      <c r="C50" s="120"/>
      <c r="D50" s="120"/>
      <c r="E50" s="120"/>
      <c r="F50" s="120"/>
      <c r="G50" s="120"/>
      <c r="H50" s="121"/>
    </row>
    <row r="55" spans="1:8">
      <c r="G55" s="100"/>
    </row>
  </sheetData>
  <mergeCells count="19">
    <mergeCell ref="A50:H50"/>
    <mergeCell ref="A49:H49"/>
    <mergeCell ref="E36:F36"/>
    <mergeCell ref="G45:H45"/>
    <mergeCell ref="B18:D18"/>
    <mergeCell ref="B19:D19"/>
    <mergeCell ref="B20:D20"/>
    <mergeCell ref="B21:D21"/>
    <mergeCell ref="B22:D22"/>
    <mergeCell ref="B23:D23"/>
    <mergeCell ref="B28:D28"/>
    <mergeCell ref="B29:D29"/>
    <mergeCell ref="B30:D30"/>
    <mergeCell ref="B31:D31"/>
    <mergeCell ref="G2:H3"/>
    <mergeCell ref="B41:H41"/>
    <mergeCell ref="C1:C2"/>
    <mergeCell ref="C3:C4"/>
    <mergeCell ref="E11:H14"/>
  </mergeCells>
  <phoneticPr fontId="8" type="noConversion"/>
  <pageMargins left="0.39370078740157483" right="0.39370078740157483" top="0.39370078740157483" bottom="0.39370078740157483" header="0.31496062992125984" footer="0.31496062992125984"/>
  <pageSetup paperSize="9" orientation="portrait" verticalDpi="0" r:id="rId1"/>
  <ignoredErrors>
    <ignoredError sqref="H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2021-03-13T16:08:47Z</cp:lastPrinted>
  <dcterms:created xsi:type="dcterms:W3CDTF">2021-03-03T14:38:03Z</dcterms:created>
  <dcterms:modified xsi:type="dcterms:W3CDTF">2025-08-04T05:45:18Z</dcterms:modified>
</cp:coreProperties>
</file>