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svg" ContentType="image/sv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-Care PC\Desktop\documents\invoice\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1" l="1"/>
  <c r="H20" i="1" l="1"/>
  <c r="H21" i="1"/>
  <c r="H22" i="1"/>
  <c r="H23" i="1"/>
  <c r="H19" i="1"/>
  <c r="H29" i="1" l="1"/>
  <c r="A19" i="1"/>
  <c r="H33" i="1" l="1"/>
  <c r="H30" i="1"/>
  <c r="H31" i="1" s="1"/>
  <c r="A20" i="1"/>
  <c r="A21" i="1" s="1"/>
  <c r="A22" i="1" s="1"/>
  <c r="A23" i="1" s="1"/>
  <c r="H32" i="1" l="1"/>
  <c r="C35" i="1" s="1"/>
  <c r="A25" i="1"/>
  <c r="H36" i="1" l="1"/>
  <c r="A26" i="1"/>
  <c r="A27" i="1" s="1"/>
  <c r="A28" i="1" s="1"/>
  <c r="D35" i="1" l="1"/>
  <c r="G35" i="1" s="1"/>
  <c r="F8" i="1"/>
  <c r="E35" i="1"/>
  <c r="F35" i="1" s="1"/>
  <c r="H34" i="1" l="1"/>
</calcChain>
</file>

<file path=xl/sharedStrings.xml><?xml version="1.0" encoding="utf-8"?>
<sst xmlns="http://schemas.openxmlformats.org/spreadsheetml/2006/main" count="42" uniqueCount="36">
  <si>
    <t>Sector-200, Noida, U.P.</t>
  </si>
  <si>
    <t>Uttar Pradesh</t>
  </si>
  <si>
    <t>Phone : 8888888888</t>
  </si>
  <si>
    <t>GSTIN : 6969696969696969</t>
  </si>
  <si>
    <t>SL NO.</t>
  </si>
  <si>
    <t>DESCRIPTION</t>
  </si>
  <si>
    <t>QTY.</t>
  </si>
  <si>
    <t>HSN NO.</t>
  </si>
  <si>
    <t>RATE</t>
  </si>
  <si>
    <t>TOTAL</t>
  </si>
  <si>
    <t>ITEM NAME 1</t>
  </si>
  <si>
    <t>ITEM NAME 2</t>
  </si>
  <si>
    <t>ITEM NAME 3</t>
  </si>
  <si>
    <t>ITEM NAME 4</t>
  </si>
  <si>
    <t>ITEM NAME 5</t>
  </si>
  <si>
    <t>PAYABLE AMOUNT</t>
  </si>
  <si>
    <t xml:space="preserve">Note: - </t>
  </si>
  <si>
    <t>Authorized Sign.</t>
  </si>
  <si>
    <t>2. Please inclue Include the Invoice number in your payment notes.</t>
  </si>
  <si>
    <t>1. Please send payment within 7 days of receiving this invoice. There will be a 2.5%
interest charge per month on late invoices.</t>
  </si>
  <si>
    <t>DISCOUNT</t>
  </si>
  <si>
    <t>TAXABLE AMOUNT</t>
  </si>
  <si>
    <t>GST TAX</t>
  </si>
  <si>
    <t>ROUND</t>
  </si>
  <si>
    <t>SERVICE CHARGE</t>
  </si>
  <si>
    <t xml:space="preserve">Evol Atis </t>
  </si>
  <si>
    <t xml:space="preserve">Okhla Industrial Area, New Delhi-110020, </t>
  </si>
  <si>
    <t>GSTIN : 898989898989</t>
  </si>
  <si>
    <t>BILLING TO</t>
  </si>
  <si>
    <t xml:space="preserve">SHOP TO </t>
  </si>
  <si>
    <t>INVOICE NO</t>
  </si>
  <si>
    <t>INVOICE DATE</t>
  </si>
  <si>
    <t>DUE DATE</t>
  </si>
  <si>
    <t xml:space="preserve">DUE AMOUNT </t>
  </si>
  <si>
    <t>#00122</t>
  </si>
  <si>
    <t>TechByHarry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</si>
</sst>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Rs.-849]\ #,##0.00"/>
    <numFmt numFmtId="165" formatCode="0.0%"/>
  </numFmts>
  <fonts count="2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</font>
    <font>
      <sz val="10"/>
      <name val="Arial"/>
      <family val="2"/>
    </font>
    <font>
      <sz val="10"/>
      <color rgb="FF002060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48"/>
      <color rgb="FF00206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1C941C"/>
      <name val="Calibri"/>
      <family val="2"/>
      <scheme val="minor"/>
    </font>
    <font>
      <sz val="14"/>
      <color rgb="FF1C941C"/>
      <name val="Arial Condensed Bold"/>
      <family val="2"/>
    </font>
    <font>
      <b/>
      <sz val="14"/>
      <color rgb="FF1C941C"/>
      <name val="Calibri"/>
      <family val="2"/>
      <scheme val="minor"/>
    </font>
    <font>
      <b/>
      <sz val="22"/>
      <color rgb="FF002060"/>
      <name val="Calibri"/>
      <family val="2"/>
      <scheme val="minor"/>
    </font>
    <font>
      <b/>
      <sz val="12"/>
      <color rgb="FF00206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0"/>
      <color theme="1"/>
      <name val="Arial"/>
      <family val="2"/>
    </font>
    <font>
      <b/>
      <sz val="1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46">
    <border>
      <left/>
      <right/>
      <top/>
      <bottom/>
      <diagonal/>
    </border>
    <border>
      <left/>
      <right/>
      <top style="thick">
        <color auto="1"/>
      </top>
      <bottom/>
      <diagonal/>
    </border>
    <border>
      <left/>
      <right/>
      <top/>
      <bottom style="thick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rgb="FF2AA321"/>
      </top>
      <bottom/>
      <diagonal/>
    </border>
    <border>
      <left/>
      <right/>
      <top/>
      <bottom style="medium">
        <color rgb="FF1C941C"/>
      </bottom>
      <diagonal/>
    </border>
    <border>
      <left/>
      <right/>
      <top style="medium">
        <color rgb="FF1C941C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rgb="FF1C941C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rgb="FF1C941C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1C941C"/>
      </bottom>
      <diagonal/>
    </border>
    <border>
      <left/>
      <right/>
      <top style="medium">
        <color indexed="64"/>
      </top>
      <bottom style="thin">
        <color rgb="FF1C941C"/>
      </bottom>
      <diagonal/>
    </border>
    <border>
      <left/>
      <right style="medium">
        <color indexed="64"/>
      </right>
      <top style="medium">
        <color indexed="64"/>
      </top>
      <bottom style="thin">
        <color rgb="FF1C941C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medium">
        <color rgb="FF1C941C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rgb="FF1C941C"/>
      </bottom>
      <diagonal/>
    </border>
    <border>
      <left/>
      <right style="thin">
        <color indexed="64"/>
      </right>
      <top/>
      <bottom style="medium">
        <color rgb="FF1C941C"/>
      </bottom>
      <diagonal/>
    </border>
    <border>
      <left style="thin">
        <color indexed="64"/>
      </left>
      <right style="thin">
        <color indexed="64"/>
      </right>
      <top/>
      <bottom style="medium">
        <color rgb="FF1C941C"/>
      </bottom>
      <diagonal/>
    </border>
    <border>
      <left style="medium">
        <color auto="1"/>
      </left>
      <right style="thin">
        <color indexed="64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indexed="64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/>
      <bottom style="thick">
        <color auto="1"/>
      </bottom>
      <diagonal/>
    </border>
    <border>
      <left/>
      <right style="medium">
        <color indexed="64"/>
      </right>
      <top/>
      <bottom style="thick">
        <color auto="1"/>
      </bottom>
      <diagonal/>
    </border>
    <border>
      <left style="medium">
        <color indexed="64"/>
      </left>
      <right/>
      <top style="thick">
        <color auto="1"/>
      </top>
      <bottom/>
      <diagonal/>
    </border>
    <border>
      <left/>
      <right style="medium">
        <color indexed="64"/>
      </right>
      <top style="thick">
        <color auto="1"/>
      </top>
      <bottom/>
      <diagonal/>
    </border>
    <border>
      <left style="medium">
        <color indexed="64"/>
      </left>
      <right/>
      <top style="thin">
        <color rgb="FF2AA321"/>
      </top>
      <bottom/>
      <diagonal/>
    </border>
    <border>
      <left/>
      <right style="medium">
        <color indexed="64"/>
      </right>
      <top style="thin">
        <color rgb="FF2AA321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rgb="FF1C941C"/>
      </bottom>
      <diagonal/>
    </border>
    <border>
      <left style="thin">
        <color indexed="64"/>
      </left>
      <right style="medium">
        <color indexed="64"/>
      </right>
      <top/>
      <bottom style="medium">
        <color rgb="FF1C941C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8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4" fillId="0" borderId="0"/>
    <xf numFmtId="9" fontId="4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9">
    <xf numFmtId="0" fontId="0" fillId="0" borderId="0" xfId="0"/>
    <xf numFmtId="0" fontId="0" fillId="0" borderId="0" xfId="0" applyBorder="1"/>
    <xf numFmtId="0" fontId="0" fillId="0" borderId="0" xfId="0" applyFill="1" applyBorder="1"/>
    <xf numFmtId="0" fontId="5" fillId="0" borderId="0" xfId="5" applyFont="1" applyFill="1" applyBorder="1" applyProtection="1">
      <protection locked="0"/>
    </xf>
    <xf numFmtId="164" fontId="0" fillId="0" borderId="0" xfId="0" applyNumberFormat="1" applyBorder="1"/>
    <xf numFmtId="164" fontId="10" fillId="0" borderId="0" xfId="5" applyNumberFormat="1" applyFont="1" applyBorder="1" applyAlignment="1">
      <alignment horizontal="right" vertical="center"/>
    </xf>
    <xf numFmtId="0" fontId="10" fillId="0" borderId="0" xfId="7" applyNumberFormat="1" applyFont="1" applyFill="1" applyBorder="1" applyAlignment="1">
      <alignment horizontal="left" vertical="center"/>
    </xf>
    <xf numFmtId="0" fontId="10" fillId="0" borderId="0" xfId="5" applyFont="1" applyBorder="1" applyAlignment="1">
      <alignment horizontal="right" vertical="center"/>
    </xf>
    <xf numFmtId="0" fontId="9" fillId="0" borderId="0" xfId="0" applyFont="1" applyFill="1" applyBorder="1" applyAlignment="1"/>
    <xf numFmtId="0" fontId="12" fillId="0" borderId="0" xfId="0" applyFont="1" applyBorder="1"/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1" fillId="0" borderId="3" xfId="0" applyFont="1" applyFill="1" applyBorder="1" applyAlignment="1"/>
    <xf numFmtId="0" fontId="14" fillId="0" borderId="0" xfId="0" applyFont="1" applyBorder="1" applyAlignment="1">
      <alignment horizontal="centerContinuous"/>
    </xf>
    <xf numFmtId="0" fontId="0" fillId="0" borderId="2" xfId="0" applyBorder="1"/>
    <xf numFmtId="0" fontId="0" fillId="0" borderId="1" xfId="0" applyBorder="1" applyAlignment="1"/>
    <xf numFmtId="0" fontId="2" fillId="2" borderId="15" xfId="0" applyFont="1" applyFill="1" applyBorder="1" applyAlignment="1">
      <alignment horizontal="center"/>
    </xf>
    <xf numFmtId="14" fontId="7" fillId="0" borderId="16" xfId="0" applyNumberFormat="1" applyFont="1" applyBorder="1" applyAlignment="1">
      <alignment horizontal="center"/>
    </xf>
    <xf numFmtId="0" fontId="7" fillId="0" borderId="0" xfId="0" applyFont="1" applyFill="1" applyBorder="1" applyAlignment="1"/>
    <xf numFmtId="0" fontId="7" fillId="0" borderId="0" xfId="0" applyFont="1" applyFill="1" applyBorder="1"/>
    <xf numFmtId="0" fontId="19" fillId="2" borderId="18" xfId="0" applyFont="1" applyFill="1" applyBorder="1" applyAlignment="1">
      <alignment horizontal="left" vertical="center"/>
    </xf>
    <xf numFmtId="0" fontId="2" fillId="2" borderId="19" xfId="0" applyFont="1" applyFill="1" applyBorder="1" applyAlignment="1">
      <alignment horizontal="left" vertical="center"/>
    </xf>
    <xf numFmtId="0" fontId="20" fillId="0" borderId="21" xfId="5" applyFont="1" applyFill="1" applyBorder="1" applyProtection="1">
      <protection locked="0"/>
    </xf>
    <xf numFmtId="0" fontId="20" fillId="0" borderId="11" xfId="5" applyFont="1" applyFill="1" applyBorder="1"/>
    <xf numFmtId="0" fontId="7" fillId="0" borderId="13" xfId="0" applyFont="1" applyFill="1" applyBorder="1"/>
    <xf numFmtId="0" fontId="13" fillId="2" borderId="20" xfId="0" applyFont="1" applyFill="1" applyBorder="1" applyAlignment="1">
      <alignment horizontal="left" vertical="center"/>
    </xf>
    <xf numFmtId="0" fontId="7" fillId="0" borderId="22" xfId="0" applyFont="1" applyFill="1" applyBorder="1" applyAlignment="1"/>
    <xf numFmtId="0" fontId="7" fillId="0" borderId="22" xfId="0" applyFont="1" applyFill="1" applyBorder="1"/>
    <xf numFmtId="0" fontId="7" fillId="0" borderId="14" xfId="0" applyFont="1" applyFill="1" applyBorder="1"/>
    <xf numFmtId="0" fontId="2" fillId="2" borderId="5" xfId="0" applyFont="1" applyFill="1" applyBorder="1" applyAlignment="1"/>
    <xf numFmtId="0" fontId="2" fillId="2" borderId="3" xfId="0" applyFont="1" applyFill="1" applyBorder="1" applyAlignment="1"/>
    <xf numFmtId="0" fontId="2" fillId="2" borderId="3" xfId="0" applyFont="1" applyFill="1" applyBorder="1" applyAlignment="1">
      <alignment horizontal="right"/>
    </xf>
    <xf numFmtId="0" fontId="7" fillId="0" borderId="0" xfId="0" applyFont="1" applyBorder="1"/>
    <xf numFmtId="0" fontId="7" fillId="0" borderId="0" xfId="5" applyFont="1" applyBorder="1" applyAlignment="1">
      <alignment horizontal="right" vertical="center"/>
    </xf>
    <xf numFmtId="0" fontId="7" fillId="0" borderId="7" xfId="0" applyFont="1" applyBorder="1"/>
    <xf numFmtId="0" fontId="7" fillId="0" borderId="7" xfId="5" applyFont="1" applyBorder="1" applyAlignment="1">
      <alignment horizontal="right" vertical="center"/>
    </xf>
    <xf numFmtId="165" fontId="7" fillId="0" borderId="23" xfId="7" applyNumberFormat="1" applyFont="1" applyFill="1" applyBorder="1" applyAlignment="1">
      <alignment horizontal="left" vertical="center"/>
    </xf>
    <xf numFmtId="165" fontId="7" fillId="0" borderId="24" xfId="7" applyNumberFormat="1" applyFont="1" applyFill="1" applyBorder="1" applyAlignment="1">
      <alignment horizontal="left" vertical="center"/>
    </xf>
    <xf numFmtId="0" fontId="13" fillId="2" borderId="27" xfId="0" applyFont="1" applyFill="1" applyBorder="1" applyAlignment="1">
      <alignment horizontal="center" vertical="center"/>
    </xf>
    <xf numFmtId="0" fontId="13" fillId="2" borderId="27" xfId="0" applyFont="1" applyFill="1" applyBorder="1" applyAlignment="1">
      <alignment horizontal="center"/>
    </xf>
    <xf numFmtId="164" fontId="2" fillId="2" borderId="27" xfId="0" applyNumberFormat="1" applyFont="1" applyFill="1" applyBorder="1"/>
    <xf numFmtId="0" fontId="21" fillId="0" borderId="28" xfId="0" applyFont="1" applyBorder="1" applyAlignment="1">
      <alignment horizontal="center"/>
    </xf>
    <xf numFmtId="0" fontId="21" fillId="0" borderId="32" xfId="0" applyFont="1" applyBorder="1" applyAlignment="1">
      <alignment horizontal="center" vertical="center"/>
    </xf>
    <xf numFmtId="0" fontId="21" fillId="0" borderId="32" xfId="0" applyFont="1" applyBorder="1" applyAlignment="1">
      <alignment horizontal="center"/>
    </xf>
    <xf numFmtId="164" fontId="21" fillId="0" borderId="32" xfId="0" applyNumberFormat="1" applyFont="1" applyBorder="1"/>
    <xf numFmtId="164" fontId="21" fillId="0" borderId="33" xfId="0" applyNumberFormat="1" applyFont="1" applyBorder="1"/>
    <xf numFmtId="0" fontId="7" fillId="0" borderId="4" xfId="0" applyFont="1" applyBorder="1"/>
    <xf numFmtId="0" fontId="0" fillId="0" borderId="4" xfId="0" applyFont="1" applyBorder="1"/>
    <xf numFmtId="0" fontId="7" fillId="0" borderId="0" xfId="0" applyFont="1" applyBorder="1" applyAlignment="1">
      <alignment horizontal="left" vertical="center"/>
    </xf>
    <xf numFmtId="0" fontId="7" fillId="0" borderId="0" xfId="0" applyFont="1" applyBorder="1" applyAlignment="1">
      <alignment horizontal="centerContinuous" vertical="center"/>
    </xf>
    <xf numFmtId="0" fontId="0" fillId="0" borderId="0" xfId="0" applyFont="1" applyBorder="1" applyAlignment="1">
      <alignment horizontal="centerContinuous" vertical="center"/>
    </xf>
    <xf numFmtId="0" fontId="0" fillId="0" borderId="0" xfId="0" applyFont="1" applyBorder="1"/>
    <xf numFmtId="0" fontId="0" fillId="0" borderId="8" xfId="0" applyFont="1" applyBorder="1"/>
    <xf numFmtId="0" fontId="0" fillId="0" borderId="10" xfId="0" applyFont="1" applyBorder="1"/>
    <xf numFmtId="0" fontId="0" fillId="0" borderId="11" xfId="0" applyFont="1" applyBorder="1"/>
    <xf numFmtId="0" fontId="0" fillId="0" borderId="14" xfId="0" applyFon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21" xfId="0" applyBorder="1"/>
    <xf numFmtId="0" fontId="0" fillId="0" borderId="22" xfId="0" applyBorder="1"/>
    <xf numFmtId="0" fontId="18" fillId="0" borderId="0" xfId="0" applyFont="1" applyBorder="1"/>
    <xf numFmtId="0" fontId="0" fillId="0" borderId="34" xfId="0" applyBorder="1"/>
    <xf numFmtId="0" fontId="0" fillId="0" borderId="35" xfId="0" applyBorder="1"/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1" xfId="0" applyFill="1" applyBorder="1"/>
    <xf numFmtId="0" fontId="5" fillId="0" borderId="21" xfId="5" applyFont="1" applyFill="1" applyBorder="1" applyProtection="1">
      <protection locked="0"/>
    </xf>
    <xf numFmtId="0" fontId="0" fillId="0" borderId="22" xfId="0" applyFill="1" applyBorder="1"/>
    <xf numFmtId="0" fontId="2" fillId="2" borderId="38" xfId="0" applyFont="1" applyFill="1" applyBorder="1" applyAlignment="1"/>
    <xf numFmtId="0" fontId="2" fillId="2" borderId="39" xfId="0" applyFont="1" applyFill="1" applyBorder="1" applyAlignment="1"/>
    <xf numFmtId="0" fontId="13" fillId="2" borderId="40" xfId="0" applyFont="1" applyFill="1" applyBorder="1" applyAlignment="1">
      <alignment horizontal="center"/>
    </xf>
    <xf numFmtId="164" fontId="2" fillId="2" borderId="41" xfId="0" applyNumberFormat="1" applyFont="1" applyFill="1" applyBorder="1"/>
    <xf numFmtId="164" fontId="7" fillId="0" borderId="22" xfId="0" applyNumberFormat="1" applyFont="1" applyBorder="1"/>
    <xf numFmtId="164" fontId="7" fillId="0" borderId="22" xfId="0" applyNumberFormat="1" applyFont="1" applyBorder="1" applyAlignment="1">
      <alignment horizontal="right"/>
    </xf>
    <xf numFmtId="164" fontId="10" fillId="0" borderId="22" xfId="0" applyNumberFormat="1" applyFont="1" applyBorder="1"/>
    <xf numFmtId="0" fontId="11" fillId="0" borderId="42" xfId="0" applyFont="1" applyFill="1" applyBorder="1" applyAlignment="1"/>
    <xf numFmtId="164" fontId="2" fillId="2" borderId="43" xfId="0" applyNumberFormat="1" applyFont="1" applyFill="1" applyBorder="1" applyAlignment="1"/>
    <xf numFmtId="0" fontId="7" fillId="0" borderId="44" xfId="0" applyFont="1" applyBorder="1" applyAlignment="1">
      <alignment horizontal="left"/>
    </xf>
    <xf numFmtId="0" fontId="0" fillId="0" borderId="45" xfId="0" applyFont="1" applyBorder="1"/>
    <xf numFmtId="0" fontId="7" fillId="0" borderId="21" xfId="0" applyFont="1" applyBorder="1"/>
    <xf numFmtId="0" fontId="0" fillId="0" borderId="22" xfId="0" applyFont="1" applyBorder="1" applyAlignment="1">
      <alignment horizontal="centerContinuous" vertical="center"/>
    </xf>
    <xf numFmtId="0" fontId="0" fillId="0" borderId="21" xfId="0" applyFont="1" applyBorder="1"/>
    <xf numFmtId="0" fontId="12" fillId="0" borderId="21" xfId="0" applyFont="1" applyBorder="1"/>
    <xf numFmtId="0" fontId="12" fillId="0" borderId="22" xfId="0" applyFont="1" applyBorder="1"/>
    <xf numFmtId="0" fontId="15" fillId="0" borderId="21" xfId="0" applyFont="1" applyBorder="1" applyAlignment="1">
      <alignment horizontal="centerContinuous" vertical="center"/>
    </xf>
    <xf numFmtId="0" fontId="14" fillId="0" borderId="22" xfId="0" applyFont="1" applyBorder="1" applyAlignment="1">
      <alignment horizontal="centerContinuous"/>
    </xf>
    <xf numFmtId="0" fontId="16" fillId="0" borderId="21" xfId="0" applyFont="1" applyBorder="1" applyAlignment="1">
      <alignment horizontal="centerContinuous" vertical="center"/>
    </xf>
    <xf numFmtId="0" fontId="0" fillId="0" borderId="11" xfId="0" applyBorder="1"/>
    <xf numFmtId="0" fontId="0" fillId="0" borderId="13" xfId="0" applyBorder="1"/>
    <xf numFmtId="0" fontId="0" fillId="0" borderId="14" xfId="0" applyBorder="1"/>
    <xf numFmtId="0" fontId="17" fillId="0" borderId="9" xfId="0" applyFont="1" applyBorder="1" applyAlignment="1">
      <alignment horizontal="left"/>
    </xf>
    <xf numFmtId="0" fontId="17" fillId="0" borderId="0" xfId="0" applyFont="1" applyBorder="1" applyAlignment="1">
      <alignment horizontal="left"/>
    </xf>
    <xf numFmtId="0" fontId="0" fillId="0" borderId="36" xfId="0" applyBorder="1"/>
    <xf numFmtId="0" fontId="0" fillId="0" borderId="1" xfId="0" applyBorder="1"/>
    <xf numFmtId="0" fontId="2" fillId="2" borderId="8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0" borderId="21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22" xfId="0" applyFont="1" applyFill="1" applyBorder="1" applyAlignment="1">
      <alignment horizontal="center"/>
    </xf>
    <xf numFmtId="0" fontId="7" fillId="0" borderId="0" xfId="5" applyFont="1" applyBorder="1" applyAlignment="1">
      <alignment horizontal="right" vertical="center"/>
    </xf>
    <xf numFmtId="0" fontId="22" fillId="0" borderId="0" xfId="0" applyFont="1" applyBorder="1" applyAlignment="1">
      <alignment horizontal="center"/>
    </xf>
    <xf numFmtId="0" fontId="22" fillId="0" borderId="22" xfId="0" applyFont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1" fillId="0" borderId="29" xfId="0" applyFont="1" applyBorder="1" applyAlignment="1">
      <alignment horizontal="center"/>
    </xf>
    <xf numFmtId="0" fontId="21" fillId="0" borderId="30" xfId="0" applyFont="1" applyBorder="1" applyAlignment="1">
      <alignment horizontal="center"/>
    </xf>
    <xf numFmtId="0" fontId="21" fillId="0" borderId="31" xfId="0" applyFont="1" applyBorder="1" applyAlignment="1">
      <alignment horizontal="center"/>
    </xf>
    <xf numFmtId="14" fontId="7" fillId="0" borderId="11" xfId="0" applyNumberFormat="1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164" fontId="7" fillId="0" borderId="17" xfId="0" applyNumberFormat="1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0" fillId="0" borderId="37" xfId="0" applyBorder="1"/>
    <xf numFmtId="0" fontId="0" fillId="0" borderId="1" xfId="0" applyBorder="1" applyAlignment="1"/>
    <xf numFmtId="0" fontId="20" fillId="0" borderId="21" xfId="5" applyFont="1" applyFill="1" applyBorder="1" applyAlignment="1" applyProtection="1">
      <protection locked="0"/>
    </xf>
    <xf numFmtId="0" fontId="20" fillId="0" borderId="0" xfId="5" applyFont="1" applyFill="1" applyBorder="1" applyAlignment="1" applyProtection="1">
      <protection locked="0"/>
    </xf>
    <xf numFmtId="0" fontId="20" fillId="0" borderId="22" xfId="5" applyFont="1" applyFill="1" applyBorder="1" applyAlignment="1" applyProtection="1">
      <protection locked="0"/>
    </xf>
    <xf numFmtId="0" fontId="20" fillId="0" borderId="11" xfId="5" applyFont="1" applyFill="1" applyBorder="1" applyAlignment="1"/>
    <xf numFmtId="0" fontId="20" fillId="0" borderId="13" xfId="5" applyFont="1" applyFill="1" applyBorder="1" applyAlignment="1"/>
    <xf numFmtId="0" fontId="20" fillId="0" borderId="14" xfId="5" applyFont="1" applyFill="1" applyBorder="1" applyAlignment="1"/>
    <xf numFmtId="0" fontId="7" fillId="0" borderId="0" xfId="0" applyFont="1" applyBorder="1" applyAlignment="1">
      <alignment horizontal="left" wrapText="1"/>
    </xf>
    <xf numFmtId="0" fontId="7" fillId="0" borderId="22" xfId="0" applyFont="1" applyBorder="1" applyAlignment="1">
      <alignment horizontal="left" wrapText="1"/>
    </xf>
    <xf numFmtId="0" fontId="7" fillId="0" borderId="11" xfId="0" applyFont="1" applyBorder="1" applyAlignment="1">
      <alignment horizontal="center"/>
    </xf>
    <xf numFmtId="0" fontId="13" fillId="2" borderId="25" xfId="0" applyFont="1" applyFill="1" applyBorder="1" applyAlignment="1">
      <alignment horizontal="center"/>
    </xf>
    <xf numFmtId="0" fontId="13" fillId="2" borderId="6" xfId="0" applyFont="1" applyFill="1" applyBorder="1" applyAlignment="1">
      <alignment horizontal="center"/>
    </xf>
    <xf numFmtId="0" fontId="13" fillId="2" borderId="26" xfId="0" applyFont="1" applyFill="1" applyBorder="1" applyAlignment="1">
      <alignment horizontal="center"/>
    </xf>
    <xf numFmtId="0" fontId="19" fillId="2" borderId="8" xfId="0" applyFont="1" applyFill="1" applyBorder="1" applyAlignment="1">
      <alignment vertical="center"/>
    </xf>
    <xf numFmtId="0" fontId="19" fillId="2" borderId="9" xfId="0" applyFont="1" applyFill="1" applyBorder="1" applyAlignment="1">
      <alignment vertical="center"/>
    </xf>
    <xf numFmtId="0" fontId="19" fillId="2" borderId="10" xfId="0" applyFont="1" applyFill="1" applyBorder="1" applyAlignment="1">
      <alignment vertical="center"/>
    </xf>
  </cellXfs>
  <cellStyles count="8">
    <cellStyle name="Hyperlink 2" xfId="1"/>
    <cellStyle name="Normal" xfId="0" builtinId="0"/>
    <cellStyle name="Normal 2" xfId="2"/>
    <cellStyle name="Normal 3" xfId="3"/>
    <cellStyle name="Normal 3 2" xfId="5"/>
    <cellStyle name="Percent" xfId="7" builtinId="5"/>
    <cellStyle name="Percent 2" xfId="4"/>
    <cellStyle name="Percent 2 2" xfId="6"/>
  </cellStyles>
  <dxfs count="0"/>
  <tableStyles count="0" defaultTableStyle="TableStyleMedium2" defaultPivotStyle="PivotStyleLight16"/>
  <colors>
    <mruColors>
      <color rgb="FF1C941C"/>
      <color rgb="FF44DC44"/>
      <color rgb="FF2AA321"/>
      <color rgb="FF71E57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svg"/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image" Target="../media/image6.svg"/><Relationship Id="rId5" Type="http://schemas.openxmlformats.org/officeDocument/2006/relationships/image" Target="../media/image3.png"/><Relationship Id="rId4" Type="http://schemas.openxmlformats.org/officeDocument/2006/relationships/image" Target="../media/image4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190500</xdr:colOff>
      <xdr:row>1</xdr:row>
      <xdr:rowOff>48991</xdr:rowOff>
    </xdr:from>
    <xdr:to>
      <xdr:col>7</xdr:col>
      <xdr:colOff>1358491</xdr:colOff>
      <xdr:row>4</xdr:row>
      <xdr:rowOff>9525</xdr:rowOff>
    </xdr:to>
    <xdr:sp macro="" textlink="">
      <xdr:nvSpPr>
        <xdr:cNvPr id="8" name="Rectangle: Rounded Corners 7">
          <a:extLst>
            <a:ext uri="{FF2B5EF4-FFF2-40B4-BE49-F238E27FC236}">
              <a16:creationId xmlns:a16="http://schemas.microsoft.com/office/drawing/2014/main" id="{3C2AE18F-B97E-4F9F-8FCF-7EC4E951E4E8}"/>
            </a:ext>
          </a:extLst>
        </xdr:cNvPr>
        <xdr:cNvSpPr/>
      </xdr:nvSpPr>
      <xdr:spPr>
        <a:xfrm>
          <a:off x="3848100" y="239491"/>
          <a:ext cx="2349091" cy="532034"/>
        </a:xfrm>
        <a:custGeom>
          <a:avLst/>
          <a:gdLst>
            <a:gd name="connsiteX0" fmla="*/ 0 w 2792186"/>
            <a:gd name="connsiteY0" fmla="*/ 142218 h 424543"/>
            <a:gd name="connsiteX1" fmla="*/ 142218 w 2792186"/>
            <a:gd name="connsiteY1" fmla="*/ 0 h 424543"/>
            <a:gd name="connsiteX2" fmla="*/ 2649968 w 2792186"/>
            <a:gd name="connsiteY2" fmla="*/ 0 h 424543"/>
            <a:gd name="connsiteX3" fmla="*/ 2792186 w 2792186"/>
            <a:gd name="connsiteY3" fmla="*/ 142218 h 424543"/>
            <a:gd name="connsiteX4" fmla="*/ 2792186 w 2792186"/>
            <a:gd name="connsiteY4" fmla="*/ 282325 h 424543"/>
            <a:gd name="connsiteX5" fmla="*/ 2649968 w 2792186"/>
            <a:gd name="connsiteY5" fmla="*/ 424543 h 424543"/>
            <a:gd name="connsiteX6" fmla="*/ 142218 w 2792186"/>
            <a:gd name="connsiteY6" fmla="*/ 424543 h 424543"/>
            <a:gd name="connsiteX7" fmla="*/ 0 w 2792186"/>
            <a:gd name="connsiteY7" fmla="*/ 282325 h 424543"/>
            <a:gd name="connsiteX8" fmla="*/ 0 w 2792186"/>
            <a:gd name="connsiteY8" fmla="*/ 142218 h 424543"/>
            <a:gd name="connsiteX0" fmla="*/ 0 w 2891378"/>
            <a:gd name="connsiteY0" fmla="*/ 142218 h 424543"/>
            <a:gd name="connsiteX1" fmla="*/ 142218 w 2891378"/>
            <a:gd name="connsiteY1" fmla="*/ 0 h 424543"/>
            <a:gd name="connsiteX2" fmla="*/ 2649968 w 2891378"/>
            <a:gd name="connsiteY2" fmla="*/ 0 h 424543"/>
            <a:gd name="connsiteX3" fmla="*/ 2792186 w 2891378"/>
            <a:gd name="connsiteY3" fmla="*/ 282325 h 424543"/>
            <a:gd name="connsiteX4" fmla="*/ 2649968 w 2891378"/>
            <a:gd name="connsiteY4" fmla="*/ 424543 h 424543"/>
            <a:gd name="connsiteX5" fmla="*/ 142218 w 2891378"/>
            <a:gd name="connsiteY5" fmla="*/ 424543 h 424543"/>
            <a:gd name="connsiteX6" fmla="*/ 0 w 2891378"/>
            <a:gd name="connsiteY6" fmla="*/ 282325 h 424543"/>
            <a:gd name="connsiteX7" fmla="*/ 0 w 2891378"/>
            <a:gd name="connsiteY7" fmla="*/ 142218 h 424543"/>
            <a:gd name="connsiteX0" fmla="*/ 0 w 2792186"/>
            <a:gd name="connsiteY0" fmla="*/ 142218 h 424543"/>
            <a:gd name="connsiteX1" fmla="*/ 142218 w 2792186"/>
            <a:gd name="connsiteY1" fmla="*/ 0 h 424543"/>
            <a:gd name="connsiteX2" fmla="*/ 2649968 w 2792186"/>
            <a:gd name="connsiteY2" fmla="*/ 0 h 424543"/>
            <a:gd name="connsiteX3" fmla="*/ 2792186 w 2792186"/>
            <a:gd name="connsiteY3" fmla="*/ 282325 h 424543"/>
            <a:gd name="connsiteX4" fmla="*/ 2649968 w 2792186"/>
            <a:gd name="connsiteY4" fmla="*/ 424543 h 424543"/>
            <a:gd name="connsiteX5" fmla="*/ 142218 w 2792186"/>
            <a:gd name="connsiteY5" fmla="*/ 424543 h 424543"/>
            <a:gd name="connsiteX6" fmla="*/ 0 w 2792186"/>
            <a:gd name="connsiteY6" fmla="*/ 282325 h 424543"/>
            <a:gd name="connsiteX7" fmla="*/ 0 w 2792186"/>
            <a:gd name="connsiteY7" fmla="*/ 142218 h 424543"/>
            <a:gd name="connsiteX0" fmla="*/ 0 w 2863077"/>
            <a:gd name="connsiteY0" fmla="*/ 142218 h 424543"/>
            <a:gd name="connsiteX1" fmla="*/ 142218 w 2863077"/>
            <a:gd name="connsiteY1" fmla="*/ 0 h 424543"/>
            <a:gd name="connsiteX2" fmla="*/ 2802368 w 2863077"/>
            <a:gd name="connsiteY2" fmla="*/ 0 h 424543"/>
            <a:gd name="connsiteX3" fmla="*/ 2792186 w 2863077"/>
            <a:gd name="connsiteY3" fmla="*/ 282325 h 424543"/>
            <a:gd name="connsiteX4" fmla="*/ 2649968 w 2863077"/>
            <a:gd name="connsiteY4" fmla="*/ 424543 h 424543"/>
            <a:gd name="connsiteX5" fmla="*/ 142218 w 2863077"/>
            <a:gd name="connsiteY5" fmla="*/ 424543 h 424543"/>
            <a:gd name="connsiteX6" fmla="*/ 0 w 2863077"/>
            <a:gd name="connsiteY6" fmla="*/ 282325 h 424543"/>
            <a:gd name="connsiteX7" fmla="*/ 0 w 2863077"/>
            <a:gd name="connsiteY7" fmla="*/ 142218 h 424543"/>
            <a:gd name="connsiteX0" fmla="*/ 0 w 2802368"/>
            <a:gd name="connsiteY0" fmla="*/ 142218 h 424543"/>
            <a:gd name="connsiteX1" fmla="*/ 142218 w 2802368"/>
            <a:gd name="connsiteY1" fmla="*/ 0 h 424543"/>
            <a:gd name="connsiteX2" fmla="*/ 2802368 w 2802368"/>
            <a:gd name="connsiteY2" fmla="*/ 0 h 424543"/>
            <a:gd name="connsiteX3" fmla="*/ 2792186 w 2802368"/>
            <a:gd name="connsiteY3" fmla="*/ 282325 h 424543"/>
            <a:gd name="connsiteX4" fmla="*/ 2649968 w 2802368"/>
            <a:gd name="connsiteY4" fmla="*/ 424543 h 424543"/>
            <a:gd name="connsiteX5" fmla="*/ 142218 w 2802368"/>
            <a:gd name="connsiteY5" fmla="*/ 424543 h 424543"/>
            <a:gd name="connsiteX6" fmla="*/ 0 w 2802368"/>
            <a:gd name="connsiteY6" fmla="*/ 282325 h 424543"/>
            <a:gd name="connsiteX7" fmla="*/ 0 w 2802368"/>
            <a:gd name="connsiteY7" fmla="*/ 142218 h 424543"/>
            <a:gd name="connsiteX0" fmla="*/ 0 w 3057540"/>
            <a:gd name="connsiteY0" fmla="*/ 142218 h 424543"/>
            <a:gd name="connsiteX1" fmla="*/ 142218 w 3057540"/>
            <a:gd name="connsiteY1" fmla="*/ 0 h 424543"/>
            <a:gd name="connsiteX2" fmla="*/ 2802368 w 3057540"/>
            <a:gd name="connsiteY2" fmla="*/ 0 h 424543"/>
            <a:gd name="connsiteX3" fmla="*/ 2649968 w 3057540"/>
            <a:gd name="connsiteY3" fmla="*/ 424543 h 424543"/>
            <a:gd name="connsiteX4" fmla="*/ 142218 w 3057540"/>
            <a:gd name="connsiteY4" fmla="*/ 424543 h 424543"/>
            <a:gd name="connsiteX5" fmla="*/ 0 w 3057540"/>
            <a:gd name="connsiteY5" fmla="*/ 282325 h 424543"/>
            <a:gd name="connsiteX6" fmla="*/ 0 w 3057540"/>
            <a:gd name="connsiteY6" fmla="*/ 142218 h 424543"/>
            <a:gd name="connsiteX0" fmla="*/ 0 w 3109206"/>
            <a:gd name="connsiteY0" fmla="*/ 142218 h 424543"/>
            <a:gd name="connsiteX1" fmla="*/ 142218 w 3109206"/>
            <a:gd name="connsiteY1" fmla="*/ 0 h 424543"/>
            <a:gd name="connsiteX2" fmla="*/ 2802368 w 3109206"/>
            <a:gd name="connsiteY2" fmla="*/ 0 h 424543"/>
            <a:gd name="connsiteX3" fmla="*/ 2769711 w 3109206"/>
            <a:gd name="connsiteY3" fmla="*/ 424543 h 424543"/>
            <a:gd name="connsiteX4" fmla="*/ 142218 w 3109206"/>
            <a:gd name="connsiteY4" fmla="*/ 424543 h 424543"/>
            <a:gd name="connsiteX5" fmla="*/ 0 w 3109206"/>
            <a:gd name="connsiteY5" fmla="*/ 282325 h 424543"/>
            <a:gd name="connsiteX6" fmla="*/ 0 w 3109206"/>
            <a:gd name="connsiteY6" fmla="*/ 142218 h 424543"/>
            <a:gd name="connsiteX0" fmla="*/ 0 w 2851351"/>
            <a:gd name="connsiteY0" fmla="*/ 142218 h 424543"/>
            <a:gd name="connsiteX1" fmla="*/ 142218 w 2851351"/>
            <a:gd name="connsiteY1" fmla="*/ 0 h 424543"/>
            <a:gd name="connsiteX2" fmla="*/ 2802368 w 2851351"/>
            <a:gd name="connsiteY2" fmla="*/ 0 h 424543"/>
            <a:gd name="connsiteX3" fmla="*/ 2769711 w 2851351"/>
            <a:gd name="connsiteY3" fmla="*/ 424543 h 424543"/>
            <a:gd name="connsiteX4" fmla="*/ 142218 w 2851351"/>
            <a:gd name="connsiteY4" fmla="*/ 424543 h 424543"/>
            <a:gd name="connsiteX5" fmla="*/ 0 w 2851351"/>
            <a:gd name="connsiteY5" fmla="*/ 282325 h 424543"/>
            <a:gd name="connsiteX6" fmla="*/ 0 w 2851351"/>
            <a:gd name="connsiteY6" fmla="*/ 142218 h 424543"/>
            <a:gd name="connsiteX0" fmla="*/ 0 w 2851970"/>
            <a:gd name="connsiteY0" fmla="*/ 142218 h 435428"/>
            <a:gd name="connsiteX1" fmla="*/ 142218 w 2851970"/>
            <a:gd name="connsiteY1" fmla="*/ 0 h 435428"/>
            <a:gd name="connsiteX2" fmla="*/ 2802368 w 2851970"/>
            <a:gd name="connsiteY2" fmla="*/ 0 h 435428"/>
            <a:gd name="connsiteX3" fmla="*/ 2802368 w 2851970"/>
            <a:gd name="connsiteY3" fmla="*/ 435428 h 435428"/>
            <a:gd name="connsiteX4" fmla="*/ 142218 w 2851970"/>
            <a:gd name="connsiteY4" fmla="*/ 424543 h 435428"/>
            <a:gd name="connsiteX5" fmla="*/ 0 w 2851970"/>
            <a:gd name="connsiteY5" fmla="*/ 282325 h 435428"/>
            <a:gd name="connsiteX6" fmla="*/ 0 w 2851970"/>
            <a:gd name="connsiteY6" fmla="*/ 142218 h 435428"/>
            <a:gd name="connsiteX0" fmla="*/ 0 w 2989901"/>
            <a:gd name="connsiteY0" fmla="*/ 142218 h 435428"/>
            <a:gd name="connsiteX1" fmla="*/ 142218 w 2989901"/>
            <a:gd name="connsiteY1" fmla="*/ 0 h 435428"/>
            <a:gd name="connsiteX2" fmla="*/ 2802368 w 2989901"/>
            <a:gd name="connsiteY2" fmla="*/ 0 h 435428"/>
            <a:gd name="connsiteX3" fmla="*/ 2802368 w 2989901"/>
            <a:gd name="connsiteY3" fmla="*/ 435428 h 435428"/>
            <a:gd name="connsiteX4" fmla="*/ 142218 w 2989901"/>
            <a:gd name="connsiteY4" fmla="*/ 424543 h 435428"/>
            <a:gd name="connsiteX5" fmla="*/ 0 w 2989901"/>
            <a:gd name="connsiteY5" fmla="*/ 282325 h 435428"/>
            <a:gd name="connsiteX6" fmla="*/ 0 w 2989901"/>
            <a:gd name="connsiteY6" fmla="*/ 142218 h 435428"/>
            <a:gd name="connsiteX0" fmla="*/ 0 w 2809013"/>
            <a:gd name="connsiteY0" fmla="*/ 142218 h 435428"/>
            <a:gd name="connsiteX1" fmla="*/ 142218 w 2809013"/>
            <a:gd name="connsiteY1" fmla="*/ 0 h 435428"/>
            <a:gd name="connsiteX2" fmla="*/ 2802368 w 2809013"/>
            <a:gd name="connsiteY2" fmla="*/ 0 h 435428"/>
            <a:gd name="connsiteX3" fmla="*/ 2802368 w 2809013"/>
            <a:gd name="connsiteY3" fmla="*/ 435428 h 435428"/>
            <a:gd name="connsiteX4" fmla="*/ 142218 w 2809013"/>
            <a:gd name="connsiteY4" fmla="*/ 424543 h 435428"/>
            <a:gd name="connsiteX5" fmla="*/ 0 w 2809013"/>
            <a:gd name="connsiteY5" fmla="*/ 282325 h 435428"/>
            <a:gd name="connsiteX6" fmla="*/ 0 w 2809013"/>
            <a:gd name="connsiteY6" fmla="*/ 142218 h 435428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</a:cxnLst>
          <a:rect l="l" t="t" r="r" b="b"/>
          <a:pathLst>
            <a:path w="2809013" h="435428">
              <a:moveTo>
                <a:pt x="0" y="142218"/>
              </a:moveTo>
              <a:cubicBezTo>
                <a:pt x="0" y="63673"/>
                <a:pt x="63673" y="0"/>
                <a:pt x="142218" y="0"/>
              </a:cubicBezTo>
              <a:lnTo>
                <a:pt x="2802368" y="0"/>
              </a:lnTo>
              <a:cubicBezTo>
                <a:pt x="2812112" y="538842"/>
                <a:pt x="2810298" y="32657"/>
                <a:pt x="2802368" y="435428"/>
              </a:cubicBezTo>
              <a:lnTo>
                <a:pt x="142218" y="424543"/>
              </a:lnTo>
              <a:cubicBezTo>
                <a:pt x="63673" y="424543"/>
                <a:pt x="0" y="360870"/>
                <a:pt x="0" y="282325"/>
              </a:cubicBezTo>
              <a:lnTo>
                <a:pt x="0" y="142218"/>
              </a:lnTo>
              <a:close/>
            </a:path>
          </a:pathLst>
        </a:cu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3200" b="1">
              <a:solidFill>
                <a:schemeClr val="bg1"/>
              </a:solidFill>
            </a:rPr>
            <a:t>INVOICE</a:t>
          </a:r>
          <a:endParaRPr lang="en-IN" sz="2400" b="1">
            <a:solidFill>
              <a:schemeClr val="bg1"/>
            </a:solidFill>
          </a:endParaRPr>
        </a:p>
      </xdr:txBody>
    </xdr:sp>
    <xdr:clientData/>
  </xdr:twoCellAnchor>
  <xdr:twoCellAnchor>
    <xdr:from>
      <xdr:col>0</xdr:col>
      <xdr:colOff>0</xdr:colOff>
      <xdr:row>4</xdr:row>
      <xdr:rowOff>18213</xdr:rowOff>
    </xdr:from>
    <xdr:to>
      <xdr:col>4</xdr:col>
      <xdr:colOff>462643</xdr:colOff>
      <xdr:row>5</xdr:row>
      <xdr:rowOff>12769</xdr:rowOff>
    </xdr:to>
    <xdr:sp macro="" textlink="">
      <xdr:nvSpPr>
        <xdr:cNvPr id="6" name="Rectangle: Top Corners Rounded 5">
          <a:extLst>
            <a:ext uri="{FF2B5EF4-FFF2-40B4-BE49-F238E27FC236}">
              <a16:creationId xmlns:a16="http://schemas.microsoft.com/office/drawing/2014/main" id="{3F86E86B-F154-4E83-B6C9-CB30A624C0E3}"/>
            </a:ext>
          </a:extLst>
        </xdr:cNvPr>
        <xdr:cNvSpPr/>
      </xdr:nvSpPr>
      <xdr:spPr>
        <a:xfrm rot="5400000">
          <a:off x="1673784" y="-878917"/>
          <a:ext cx="192383" cy="3539951"/>
        </a:xfrm>
        <a:prstGeom prst="round2SameRect">
          <a:avLst>
            <a:gd name="adj1" fmla="val 50000"/>
            <a:gd name="adj2" fmla="val 0"/>
          </a:avLst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432288</xdr:colOff>
      <xdr:row>4</xdr:row>
      <xdr:rowOff>65942</xdr:rowOff>
    </xdr:to>
    <xdr:pic>
      <xdr:nvPicPr>
        <xdr:cNvPr id="16" name="Graphic 15" descr="Wreath">
          <a:extLst>
            <a:ext uri="{FF2B5EF4-FFF2-40B4-BE49-F238E27FC236}">
              <a16:creationId xmlns:a16="http://schemas.microsoft.com/office/drawing/2014/main" id="{8EC97DBA-4BC3-4F58-8BFA-FDC945D6C3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2"/>
            </a:ext>
          </a:extLst>
        </a:blip>
        <a:stretch>
          <a:fillRect/>
        </a:stretch>
      </xdr:blipFill>
      <xdr:spPr>
        <a:xfrm>
          <a:off x="0" y="0"/>
          <a:ext cx="842596" cy="842596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42</xdr:row>
      <xdr:rowOff>117168</xdr:rowOff>
    </xdr:from>
    <xdr:to>
      <xdr:col>8</xdr:col>
      <xdr:colOff>7327</xdr:colOff>
      <xdr:row>47</xdr:row>
      <xdr:rowOff>131885</xdr:rowOff>
    </xdr:to>
    <xdr:sp macro="" textlink="">
      <xdr:nvSpPr>
        <xdr:cNvPr id="23" name="Rectangle 21">
          <a:extLst>
            <a:ext uri="{FF2B5EF4-FFF2-40B4-BE49-F238E27FC236}">
              <a16:creationId xmlns:a16="http://schemas.microsoft.com/office/drawing/2014/main" id="{872696AD-708C-4FEB-89FB-4BC6383A1094}"/>
            </a:ext>
          </a:extLst>
        </xdr:cNvPr>
        <xdr:cNvSpPr/>
      </xdr:nvSpPr>
      <xdr:spPr>
        <a:xfrm>
          <a:off x="0" y="8345303"/>
          <a:ext cx="6345115" cy="1055140"/>
        </a:xfrm>
        <a:custGeom>
          <a:avLst/>
          <a:gdLst>
            <a:gd name="connsiteX0" fmla="*/ 0 w 6279172"/>
            <a:gd name="connsiteY0" fmla="*/ 0 h 879230"/>
            <a:gd name="connsiteX1" fmla="*/ 6279172 w 6279172"/>
            <a:gd name="connsiteY1" fmla="*/ 0 h 879230"/>
            <a:gd name="connsiteX2" fmla="*/ 6279172 w 6279172"/>
            <a:gd name="connsiteY2" fmla="*/ 879230 h 879230"/>
            <a:gd name="connsiteX3" fmla="*/ 0 w 6279172"/>
            <a:gd name="connsiteY3" fmla="*/ 879230 h 879230"/>
            <a:gd name="connsiteX4" fmla="*/ 0 w 6279172"/>
            <a:gd name="connsiteY4" fmla="*/ 0 h 879230"/>
            <a:gd name="connsiteX0" fmla="*/ 0 w 6279172"/>
            <a:gd name="connsiteY0" fmla="*/ 102577 h 981807"/>
            <a:gd name="connsiteX1" fmla="*/ 4769826 w 6279172"/>
            <a:gd name="connsiteY1" fmla="*/ 0 h 981807"/>
            <a:gd name="connsiteX2" fmla="*/ 6279172 w 6279172"/>
            <a:gd name="connsiteY2" fmla="*/ 102577 h 981807"/>
            <a:gd name="connsiteX3" fmla="*/ 6279172 w 6279172"/>
            <a:gd name="connsiteY3" fmla="*/ 981807 h 981807"/>
            <a:gd name="connsiteX4" fmla="*/ 0 w 6279172"/>
            <a:gd name="connsiteY4" fmla="*/ 981807 h 981807"/>
            <a:gd name="connsiteX5" fmla="*/ 0 w 6279172"/>
            <a:gd name="connsiteY5" fmla="*/ 102577 h 981807"/>
            <a:gd name="connsiteX0" fmla="*/ 0 w 6279172"/>
            <a:gd name="connsiteY0" fmla="*/ 128983 h 1008213"/>
            <a:gd name="connsiteX1" fmla="*/ 1186961 w 6279172"/>
            <a:gd name="connsiteY1" fmla="*/ 4426 h 1008213"/>
            <a:gd name="connsiteX2" fmla="*/ 4769826 w 6279172"/>
            <a:gd name="connsiteY2" fmla="*/ 26406 h 1008213"/>
            <a:gd name="connsiteX3" fmla="*/ 6279172 w 6279172"/>
            <a:gd name="connsiteY3" fmla="*/ 128983 h 1008213"/>
            <a:gd name="connsiteX4" fmla="*/ 6279172 w 6279172"/>
            <a:gd name="connsiteY4" fmla="*/ 1008213 h 1008213"/>
            <a:gd name="connsiteX5" fmla="*/ 0 w 6279172"/>
            <a:gd name="connsiteY5" fmla="*/ 1008213 h 1008213"/>
            <a:gd name="connsiteX6" fmla="*/ 0 w 6279172"/>
            <a:gd name="connsiteY6" fmla="*/ 128983 h 1008213"/>
            <a:gd name="connsiteX0" fmla="*/ 0 w 6279172"/>
            <a:gd name="connsiteY0" fmla="*/ 147120 h 1026350"/>
            <a:gd name="connsiteX1" fmla="*/ 1186961 w 6279172"/>
            <a:gd name="connsiteY1" fmla="*/ 22563 h 1026350"/>
            <a:gd name="connsiteX2" fmla="*/ 4769826 w 6279172"/>
            <a:gd name="connsiteY2" fmla="*/ 44543 h 1026350"/>
            <a:gd name="connsiteX3" fmla="*/ 6279172 w 6279172"/>
            <a:gd name="connsiteY3" fmla="*/ 147120 h 1026350"/>
            <a:gd name="connsiteX4" fmla="*/ 6279172 w 6279172"/>
            <a:gd name="connsiteY4" fmla="*/ 1026350 h 1026350"/>
            <a:gd name="connsiteX5" fmla="*/ 0 w 6279172"/>
            <a:gd name="connsiteY5" fmla="*/ 1026350 h 1026350"/>
            <a:gd name="connsiteX6" fmla="*/ 0 w 6279172"/>
            <a:gd name="connsiteY6" fmla="*/ 147120 h 1026350"/>
            <a:gd name="connsiteX0" fmla="*/ 0 w 6279172"/>
            <a:gd name="connsiteY0" fmla="*/ 292968 h 1172198"/>
            <a:gd name="connsiteX1" fmla="*/ 1186961 w 6279172"/>
            <a:gd name="connsiteY1" fmla="*/ 168411 h 1172198"/>
            <a:gd name="connsiteX2" fmla="*/ 4769826 w 6279172"/>
            <a:gd name="connsiteY2" fmla="*/ 190391 h 1172198"/>
            <a:gd name="connsiteX3" fmla="*/ 6279172 w 6279172"/>
            <a:gd name="connsiteY3" fmla="*/ 292968 h 1172198"/>
            <a:gd name="connsiteX4" fmla="*/ 6279172 w 6279172"/>
            <a:gd name="connsiteY4" fmla="*/ 1172198 h 1172198"/>
            <a:gd name="connsiteX5" fmla="*/ 0 w 6279172"/>
            <a:gd name="connsiteY5" fmla="*/ 1172198 h 1172198"/>
            <a:gd name="connsiteX6" fmla="*/ 0 w 6279172"/>
            <a:gd name="connsiteY6" fmla="*/ 292968 h 1172198"/>
            <a:gd name="connsiteX0" fmla="*/ 0 w 6279172"/>
            <a:gd name="connsiteY0" fmla="*/ 409104 h 1288334"/>
            <a:gd name="connsiteX1" fmla="*/ 1186961 w 6279172"/>
            <a:gd name="connsiteY1" fmla="*/ 284547 h 1288334"/>
            <a:gd name="connsiteX2" fmla="*/ 4769826 w 6279172"/>
            <a:gd name="connsiteY2" fmla="*/ 306527 h 1288334"/>
            <a:gd name="connsiteX3" fmla="*/ 6279172 w 6279172"/>
            <a:gd name="connsiteY3" fmla="*/ 409104 h 1288334"/>
            <a:gd name="connsiteX4" fmla="*/ 6279172 w 6279172"/>
            <a:gd name="connsiteY4" fmla="*/ 1288334 h 1288334"/>
            <a:gd name="connsiteX5" fmla="*/ 0 w 6279172"/>
            <a:gd name="connsiteY5" fmla="*/ 1288334 h 1288334"/>
            <a:gd name="connsiteX6" fmla="*/ 0 w 6279172"/>
            <a:gd name="connsiteY6" fmla="*/ 409104 h 1288334"/>
            <a:gd name="connsiteX0" fmla="*/ 0 w 6279172"/>
            <a:gd name="connsiteY0" fmla="*/ 409104 h 1288334"/>
            <a:gd name="connsiteX1" fmla="*/ 1186961 w 6279172"/>
            <a:gd name="connsiteY1" fmla="*/ 284547 h 1288334"/>
            <a:gd name="connsiteX2" fmla="*/ 4769826 w 6279172"/>
            <a:gd name="connsiteY2" fmla="*/ 306527 h 1288334"/>
            <a:gd name="connsiteX3" fmla="*/ 6279172 w 6279172"/>
            <a:gd name="connsiteY3" fmla="*/ 409104 h 1288334"/>
            <a:gd name="connsiteX4" fmla="*/ 6279172 w 6279172"/>
            <a:gd name="connsiteY4" fmla="*/ 1288334 h 1288334"/>
            <a:gd name="connsiteX5" fmla="*/ 0 w 6279172"/>
            <a:gd name="connsiteY5" fmla="*/ 1288334 h 1288334"/>
            <a:gd name="connsiteX6" fmla="*/ 0 w 6279172"/>
            <a:gd name="connsiteY6" fmla="*/ 409104 h 1288334"/>
            <a:gd name="connsiteX0" fmla="*/ 0 w 6279172"/>
            <a:gd name="connsiteY0" fmla="*/ 409104 h 1288334"/>
            <a:gd name="connsiteX1" fmla="*/ 1186961 w 6279172"/>
            <a:gd name="connsiteY1" fmla="*/ 284547 h 1288334"/>
            <a:gd name="connsiteX2" fmla="*/ 4769826 w 6279172"/>
            <a:gd name="connsiteY2" fmla="*/ 306527 h 1288334"/>
            <a:gd name="connsiteX3" fmla="*/ 6279172 w 6279172"/>
            <a:gd name="connsiteY3" fmla="*/ 533661 h 1288334"/>
            <a:gd name="connsiteX4" fmla="*/ 6279172 w 6279172"/>
            <a:gd name="connsiteY4" fmla="*/ 1288334 h 1288334"/>
            <a:gd name="connsiteX5" fmla="*/ 0 w 6279172"/>
            <a:gd name="connsiteY5" fmla="*/ 1288334 h 1288334"/>
            <a:gd name="connsiteX6" fmla="*/ 0 w 6279172"/>
            <a:gd name="connsiteY6" fmla="*/ 409104 h 1288334"/>
            <a:gd name="connsiteX0" fmla="*/ 0 w 6279172"/>
            <a:gd name="connsiteY0" fmla="*/ 405598 h 1284828"/>
            <a:gd name="connsiteX1" fmla="*/ 1186961 w 6279172"/>
            <a:gd name="connsiteY1" fmla="*/ 281041 h 1284828"/>
            <a:gd name="connsiteX2" fmla="*/ 5128845 w 6279172"/>
            <a:gd name="connsiteY2" fmla="*/ 310348 h 1284828"/>
            <a:gd name="connsiteX3" fmla="*/ 6279172 w 6279172"/>
            <a:gd name="connsiteY3" fmla="*/ 530155 h 1284828"/>
            <a:gd name="connsiteX4" fmla="*/ 6279172 w 6279172"/>
            <a:gd name="connsiteY4" fmla="*/ 1284828 h 1284828"/>
            <a:gd name="connsiteX5" fmla="*/ 0 w 6279172"/>
            <a:gd name="connsiteY5" fmla="*/ 1284828 h 1284828"/>
            <a:gd name="connsiteX6" fmla="*/ 0 w 6279172"/>
            <a:gd name="connsiteY6" fmla="*/ 405598 h 1284828"/>
            <a:gd name="connsiteX0" fmla="*/ 0 w 6279172"/>
            <a:gd name="connsiteY0" fmla="*/ 405598 h 1284828"/>
            <a:gd name="connsiteX1" fmla="*/ 1186961 w 6279172"/>
            <a:gd name="connsiteY1" fmla="*/ 281041 h 1284828"/>
            <a:gd name="connsiteX2" fmla="*/ 5128845 w 6279172"/>
            <a:gd name="connsiteY2" fmla="*/ 310348 h 1284828"/>
            <a:gd name="connsiteX3" fmla="*/ 6279172 w 6279172"/>
            <a:gd name="connsiteY3" fmla="*/ 530155 h 1284828"/>
            <a:gd name="connsiteX4" fmla="*/ 6279172 w 6279172"/>
            <a:gd name="connsiteY4" fmla="*/ 1284828 h 1284828"/>
            <a:gd name="connsiteX5" fmla="*/ 0 w 6279172"/>
            <a:gd name="connsiteY5" fmla="*/ 1284828 h 1284828"/>
            <a:gd name="connsiteX6" fmla="*/ 0 w 6279172"/>
            <a:gd name="connsiteY6" fmla="*/ 405598 h 1284828"/>
            <a:gd name="connsiteX0" fmla="*/ 0 w 6279172"/>
            <a:gd name="connsiteY0" fmla="*/ 601652 h 1480882"/>
            <a:gd name="connsiteX1" fmla="*/ 3062653 w 6279172"/>
            <a:gd name="connsiteY1" fmla="*/ 176691 h 1480882"/>
            <a:gd name="connsiteX2" fmla="*/ 5128845 w 6279172"/>
            <a:gd name="connsiteY2" fmla="*/ 506402 h 1480882"/>
            <a:gd name="connsiteX3" fmla="*/ 6279172 w 6279172"/>
            <a:gd name="connsiteY3" fmla="*/ 726209 h 1480882"/>
            <a:gd name="connsiteX4" fmla="*/ 6279172 w 6279172"/>
            <a:gd name="connsiteY4" fmla="*/ 1480882 h 1480882"/>
            <a:gd name="connsiteX5" fmla="*/ 0 w 6279172"/>
            <a:gd name="connsiteY5" fmla="*/ 1480882 h 1480882"/>
            <a:gd name="connsiteX6" fmla="*/ 0 w 6279172"/>
            <a:gd name="connsiteY6" fmla="*/ 601652 h 1480882"/>
            <a:gd name="connsiteX0" fmla="*/ 0 w 6279172"/>
            <a:gd name="connsiteY0" fmla="*/ 429900 h 1309130"/>
            <a:gd name="connsiteX1" fmla="*/ 3062653 w 6279172"/>
            <a:gd name="connsiteY1" fmla="*/ 4939 h 1309130"/>
            <a:gd name="connsiteX2" fmla="*/ 6279172 w 6279172"/>
            <a:gd name="connsiteY2" fmla="*/ 554457 h 1309130"/>
            <a:gd name="connsiteX3" fmla="*/ 6279172 w 6279172"/>
            <a:gd name="connsiteY3" fmla="*/ 1309130 h 1309130"/>
            <a:gd name="connsiteX4" fmla="*/ 0 w 6279172"/>
            <a:gd name="connsiteY4" fmla="*/ 1309130 h 1309130"/>
            <a:gd name="connsiteX5" fmla="*/ 0 w 6279172"/>
            <a:gd name="connsiteY5" fmla="*/ 429900 h 1309130"/>
            <a:gd name="connsiteX0" fmla="*/ 0 w 6279172"/>
            <a:gd name="connsiteY0" fmla="*/ 441639 h 1320869"/>
            <a:gd name="connsiteX1" fmla="*/ 3062653 w 6279172"/>
            <a:gd name="connsiteY1" fmla="*/ 16678 h 1320869"/>
            <a:gd name="connsiteX2" fmla="*/ 6279172 w 6279172"/>
            <a:gd name="connsiteY2" fmla="*/ 566196 h 1320869"/>
            <a:gd name="connsiteX3" fmla="*/ 6279172 w 6279172"/>
            <a:gd name="connsiteY3" fmla="*/ 1320869 h 1320869"/>
            <a:gd name="connsiteX4" fmla="*/ 0 w 6279172"/>
            <a:gd name="connsiteY4" fmla="*/ 1320869 h 1320869"/>
            <a:gd name="connsiteX5" fmla="*/ 0 w 6279172"/>
            <a:gd name="connsiteY5" fmla="*/ 441639 h 1320869"/>
            <a:gd name="connsiteX0" fmla="*/ 0 w 6279172"/>
            <a:gd name="connsiteY0" fmla="*/ 441639 h 1320869"/>
            <a:gd name="connsiteX1" fmla="*/ 3062653 w 6279172"/>
            <a:gd name="connsiteY1" fmla="*/ 16678 h 1320869"/>
            <a:gd name="connsiteX2" fmla="*/ 6279172 w 6279172"/>
            <a:gd name="connsiteY2" fmla="*/ 566196 h 1320869"/>
            <a:gd name="connsiteX3" fmla="*/ 6279172 w 6279172"/>
            <a:gd name="connsiteY3" fmla="*/ 1320869 h 1320869"/>
            <a:gd name="connsiteX4" fmla="*/ 0 w 6279172"/>
            <a:gd name="connsiteY4" fmla="*/ 1320869 h 1320869"/>
            <a:gd name="connsiteX5" fmla="*/ 0 w 6279172"/>
            <a:gd name="connsiteY5" fmla="*/ 441639 h 1320869"/>
            <a:gd name="connsiteX0" fmla="*/ 0 w 6279172"/>
            <a:gd name="connsiteY0" fmla="*/ 441639 h 1320869"/>
            <a:gd name="connsiteX1" fmla="*/ 3062653 w 6279172"/>
            <a:gd name="connsiteY1" fmla="*/ 16678 h 1320869"/>
            <a:gd name="connsiteX2" fmla="*/ 6279172 w 6279172"/>
            <a:gd name="connsiteY2" fmla="*/ 566196 h 1320869"/>
            <a:gd name="connsiteX3" fmla="*/ 6279172 w 6279172"/>
            <a:gd name="connsiteY3" fmla="*/ 1320869 h 1320869"/>
            <a:gd name="connsiteX4" fmla="*/ 0 w 6279172"/>
            <a:gd name="connsiteY4" fmla="*/ 1320869 h 1320869"/>
            <a:gd name="connsiteX5" fmla="*/ 0 w 6279172"/>
            <a:gd name="connsiteY5" fmla="*/ 441639 h 1320869"/>
            <a:gd name="connsiteX0" fmla="*/ 0 w 6279172"/>
            <a:gd name="connsiteY0" fmla="*/ 425024 h 1304254"/>
            <a:gd name="connsiteX1" fmla="*/ 3062653 w 6279172"/>
            <a:gd name="connsiteY1" fmla="*/ 63 h 1304254"/>
            <a:gd name="connsiteX2" fmla="*/ 6279172 w 6279172"/>
            <a:gd name="connsiteY2" fmla="*/ 549581 h 1304254"/>
            <a:gd name="connsiteX3" fmla="*/ 6279172 w 6279172"/>
            <a:gd name="connsiteY3" fmla="*/ 1304254 h 1304254"/>
            <a:gd name="connsiteX4" fmla="*/ 0 w 6279172"/>
            <a:gd name="connsiteY4" fmla="*/ 1304254 h 1304254"/>
            <a:gd name="connsiteX5" fmla="*/ 0 w 6279172"/>
            <a:gd name="connsiteY5" fmla="*/ 425024 h 1304254"/>
            <a:gd name="connsiteX0" fmla="*/ 0 w 6301000"/>
            <a:gd name="connsiteY0" fmla="*/ 425024 h 1304254"/>
            <a:gd name="connsiteX1" fmla="*/ 3062653 w 6301000"/>
            <a:gd name="connsiteY1" fmla="*/ 63 h 1304254"/>
            <a:gd name="connsiteX2" fmla="*/ 6301000 w 6301000"/>
            <a:gd name="connsiteY2" fmla="*/ 603921 h 1304254"/>
            <a:gd name="connsiteX3" fmla="*/ 6279172 w 6301000"/>
            <a:gd name="connsiteY3" fmla="*/ 1304254 h 1304254"/>
            <a:gd name="connsiteX4" fmla="*/ 0 w 6301000"/>
            <a:gd name="connsiteY4" fmla="*/ 1304254 h 1304254"/>
            <a:gd name="connsiteX5" fmla="*/ 0 w 6301000"/>
            <a:gd name="connsiteY5" fmla="*/ 425024 h 130425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</a:cxnLst>
          <a:rect l="l" t="t" r="r" b="b"/>
          <a:pathLst>
            <a:path w="6301000" h="1304254">
              <a:moveTo>
                <a:pt x="0" y="425024"/>
              </a:moveTo>
              <a:cubicBezTo>
                <a:pt x="196606" y="277265"/>
                <a:pt x="1578952" y="-4823"/>
                <a:pt x="3062653" y="63"/>
              </a:cubicBezTo>
              <a:cubicBezTo>
                <a:pt x="4446220" y="50129"/>
                <a:pt x="5764914" y="386556"/>
                <a:pt x="6301000" y="603921"/>
              </a:cubicBezTo>
              <a:lnTo>
                <a:pt x="6279172" y="1304254"/>
              </a:lnTo>
              <a:lnTo>
                <a:pt x="0" y="1304254"/>
              </a:lnTo>
              <a:lnTo>
                <a:pt x="0" y="425024"/>
              </a:lnTo>
              <a:close/>
            </a:path>
          </a:pathLst>
        </a:cu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0</xdr:col>
      <xdr:colOff>11206</xdr:colOff>
      <xdr:row>42</xdr:row>
      <xdr:rowOff>175782</xdr:rowOff>
    </xdr:from>
    <xdr:to>
      <xdr:col>7</xdr:col>
      <xdr:colOff>1366686</xdr:colOff>
      <xdr:row>47</xdr:row>
      <xdr:rowOff>190499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024D5573-E826-4F77-B69C-897985C0D90A}"/>
            </a:ext>
          </a:extLst>
        </xdr:cNvPr>
        <xdr:cNvSpPr/>
      </xdr:nvSpPr>
      <xdr:spPr>
        <a:xfrm>
          <a:off x="11206" y="8748282"/>
          <a:ext cx="6230039" cy="1045658"/>
        </a:xfrm>
        <a:custGeom>
          <a:avLst/>
          <a:gdLst>
            <a:gd name="connsiteX0" fmla="*/ 0 w 6279172"/>
            <a:gd name="connsiteY0" fmla="*/ 0 h 879230"/>
            <a:gd name="connsiteX1" fmla="*/ 6279172 w 6279172"/>
            <a:gd name="connsiteY1" fmla="*/ 0 h 879230"/>
            <a:gd name="connsiteX2" fmla="*/ 6279172 w 6279172"/>
            <a:gd name="connsiteY2" fmla="*/ 879230 h 879230"/>
            <a:gd name="connsiteX3" fmla="*/ 0 w 6279172"/>
            <a:gd name="connsiteY3" fmla="*/ 879230 h 879230"/>
            <a:gd name="connsiteX4" fmla="*/ 0 w 6279172"/>
            <a:gd name="connsiteY4" fmla="*/ 0 h 879230"/>
            <a:gd name="connsiteX0" fmla="*/ 0 w 6279172"/>
            <a:gd name="connsiteY0" fmla="*/ 102577 h 981807"/>
            <a:gd name="connsiteX1" fmla="*/ 4769826 w 6279172"/>
            <a:gd name="connsiteY1" fmla="*/ 0 h 981807"/>
            <a:gd name="connsiteX2" fmla="*/ 6279172 w 6279172"/>
            <a:gd name="connsiteY2" fmla="*/ 102577 h 981807"/>
            <a:gd name="connsiteX3" fmla="*/ 6279172 w 6279172"/>
            <a:gd name="connsiteY3" fmla="*/ 981807 h 981807"/>
            <a:gd name="connsiteX4" fmla="*/ 0 w 6279172"/>
            <a:gd name="connsiteY4" fmla="*/ 981807 h 981807"/>
            <a:gd name="connsiteX5" fmla="*/ 0 w 6279172"/>
            <a:gd name="connsiteY5" fmla="*/ 102577 h 981807"/>
            <a:gd name="connsiteX0" fmla="*/ 0 w 6279172"/>
            <a:gd name="connsiteY0" fmla="*/ 128983 h 1008213"/>
            <a:gd name="connsiteX1" fmla="*/ 1186961 w 6279172"/>
            <a:gd name="connsiteY1" fmla="*/ 4426 h 1008213"/>
            <a:gd name="connsiteX2" fmla="*/ 4769826 w 6279172"/>
            <a:gd name="connsiteY2" fmla="*/ 26406 h 1008213"/>
            <a:gd name="connsiteX3" fmla="*/ 6279172 w 6279172"/>
            <a:gd name="connsiteY3" fmla="*/ 128983 h 1008213"/>
            <a:gd name="connsiteX4" fmla="*/ 6279172 w 6279172"/>
            <a:gd name="connsiteY4" fmla="*/ 1008213 h 1008213"/>
            <a:gd name="connsiteX5" fmla="*/ 0 w 6279172"/>
            <a:gd name="connsiteY5" fmla="*/ 1008213 h 1008213"/>
            <a:gd name="connsiteX6" fmla="*/ 0 w 6279172"/>
            <a:gd name="connsiteY6" fmla="*/ 128983 h 1008213"/>
            <a:gd name="connsiteX0" fmla="*/ 0 w 6279172"/>
            <a:gd name="connsiteY0" fmla="*/ 147120 h 1026350"/>
            <a:gd name="connsiteX1" fmla="*/ 1186961 w 6279172"/>
            <a:gd name="connsiteY1" fmla="*/ 22563 h 1026350"/>
            <a:gd name="connsiteX2" fmla="*/ 4769826 w 6279172"/>
            <a:gd name="connsiteY2" fmla="*/ 44543 h 1026350"/>
            <a:gd name="connsiteX3" fmla="*/ 6279172 w 6279172"/>
            <a:gd name="connsiteY3" fmla="*/ 147120 h 1026350"/>
            <a:gd name="connsiteX4" fmla="*/ 6279172 w 6279172"/>
            <a:gd name="connsiteY4" fmla="*/ 1026350 h 1026350"/>
            <a:gd name="connsiteX5" fmla="*/ 0 w 6279172"/>
            <a:gd name="connsiteY5" fmla="*/ 1026350 h 1026350"/>
            <a:gd name="connsiteX6" fmla="*/ 0 w 6279172"/>
            <a:gd name="connsiteY6" fmla="*/ 147120 h 1026350"/>
            <a:gd name="connsiteX0" fmla="*/ 0 w 6279172"/>
            <a:gd name="connsiteY0" fmla="*/ 292968 h 1172198"/>
            <a:gd name="connsiteX1" fmla="*/ 1186961 w 6279172"/>
            <a:gd name="connsiteY1" fmla="*/ 168411 h 1172198"/>
            <a:gd name="connsiteX2" fmla="*/ 4769826 w 6279172"/>
            <a:gd name="connsiteY2" fmla="*/ 190391 h 1172198"/>
            <a:gd name="connsiteX3" fmla="*/ 6279172 w 6279172"/>
            <a:gd name="connsiteY3" fmla="*/ 292968 h 1172198"/>
            <a:gd name="connsiteX4" fmla="*/ 6279172 w 6279172"/>
            <a:gd name="connsiteY4" fmla="*/ 1172198 h 1172198"/>
            <a:gd name="connsiteX5" fmla="*/ 0 w 6279172"/>
            <a:gd name="connsiteY5" fmla="*/ 1172198 h 1172198"/>
            <a:gd name="connsiteX6" fmla="*/ 0 w 6279172"/>
            <a:gd name="connsiteY6" fmla="*/ 292968 h 1172198"/>
            <a:gd name="connsiteX0" fmla="*/ 0 w 6279172"/>
            <a:gd name="connsiteY0" fmla="*/ 409104 h 1288334"/>
            <a:gd name="connsiteX1" fmla="*/ 1186961 w 6279172"/>
            <a:gd name="connsiteY1" fmla="*/ 284547 h 1288334"/>
            <a:gd name="connsiteX2" fmla="*/ 4769826 w 6279172"/>
            <a:gd name="connsiteY2" fmla="*/ 306527 h 1288334"/>
            <a:gd name="connsiteX3" fmla="*/ 6279172 w 6279172"/>
            <a:gd name="connsiteY3" fmla="*/ 409104 h 1288334"/>
            <a:gd name="connsiteX4" fmla="*/ 6279172 w 6279172"/>
            <a:gd name="connsiteY4" fmla="*/ 1288334 h 1288334"/>
            <a:gd name="connsiteX5" fmla="*/ 0 w 6279172"/>
            <a:gd name="connsiteY5" fmla="*/ 1288334 h 1288334"/>
            <a:gd name="connsiteX6" fmla="*/ 0 w 6279172"/>
            <a:gd name="connsiteY6" fmla="*/ 409104 h 1288334"/>
            <a:gd name="connsiteX0" fmla="*/ 0 w 6279172"/>
            <a:gd name="connsiteY0" fmla="*/ 409104 h 1288334"/>
            <a:gd name="connsiteX1" fmla="*/ 1186961 w 6279172"/>
            <a:gd name="connsiteY1" fmla="*/ 284547 h 1288334"/>
            <a:gd name="connsiteX2" fmla="*/ 4769826 w 6279172"/>
            <a:gd name="connsiteY2" fmla="*/ 306527 h 1288334"/>
            <a:gd name="connsiteX3" fmla="*/ 6279172 w 6279172"/>
            <a:gd name="connsiteY3" fmla="*/ 409104 h 1288334"/>
            <a:gd name="connsiteX4" fmla="*/ 6279172 w 6279172"/>
            <a:gd name="connsiteY4" fmla="*/ 1288334 h 1288334"/>
            <a:gd name="connsiteX5" fmla="*/ 0 w 6279172"/>
            <a:gd name="connsiteY5" fmla="*/ 1288334 h 1288334"/>
            <a:gd name="connsiteX6" fmla="*/ 0 w 6279172"/>
            <a:gd name="connsiteY6" fmla="*/ 409104 h 1288334"/>
            <a:gd name="connsiteX0" fmla="*/ 0 w 6279172"/>
            <a:gd name="connsiteY0" fmla="*/ 409104 h 1288334"/>
            <a:gd name="connsiteX1" fmla="*/ 1186961 w 6279172"/>
            <a:gd name="connsiteY1" fmla="*/ 284547 h 1288334"/>
            <a:gd name="connsiteX2" fmla="*/ 4769826 w 6279172"/>
            <a:gd name="connsiteY2" fmla="*/ 306527 h 1288334"/>
            <a:gd name="connsiteX3" fmla="*/ 6279172 w 6279172"/>
            <a:gd name="connsiteY3" fmla="*/ 533661 h 1288334"/>
            <a:gd name="connsiteX4" fmla="*/ 6279172 w 6279172"/>
            <a:gd name="connsiteY4" fmla="*/ 1288334 h 1288334"/>
            <a:gd name="connsiteX5" fmla="*/ 0 w 6279172"/>
            <a:gd name="connsiteY5" fmla="*/ 1288334 h 1288334"/>
            <a:gd name="connsiteX6" fmla="*/ 0 w 6279172"/>
            <a:gd name="connsiteY6" fmla="*/ 409104 h 1288334"/>
            <a:gd name="connsiteX0" fmla="*/ 0 w 6279172"/>
            <a:gd name="connsiteY0" fmla="*/ 405598 h 1284828"/>
            <a:gd name="connsiteX1" fmla="*/ 1186961 w 6279172"/>
            <a:gd name="connsiteY1" fmla="*/ 281041 h 1284828"/>
            <a:gd name="connsiteX2" fmla="*/ 5128845 w 6279172"/>
            <a:gd name="connsiteY2" fmla="*/ 310348 h 1284828"/>
            <a:gd name="connsiteX3" fmla="*/ 6279172 w 6279172"/>
            <a:gd name="connsiteY3" fmla="*/ 530155 h 1284828"/>
            <a:gd name="connsiteX4" fmla="*/ 6279172 w 6279172"/>
            <a:gd name="connsiteY4" fmla="*/ 1284828 h 1284828"/>
            <a:gd name="connsiteX5" fmla="*/ 0 w 6279172"/>
            <a:gd name="connsiteY5" fmla="*/ 1284828 h 1284828"/>
            <a:gd name="connsiteX6" fmla="*/ 0 w 6279172"/>
            <a:gd name="connsiteY6" fmla="*/ 405598 h 1284828"/>
            <a:gd name="connsiteX0" fmla="*/ 0 w 6279172"/>
            <a:gd name="connsiteY0" fmla="*/ 405598 h 1284828"/>
            <a:gd name="connsiteX1" fmla="*/ 1186961 w 6279172"/>
            <a:gd name="connsiteY1" fmla="*/ 281041 h 1284828"/>
            <a:gd name="connsiteX2" fmla="*/ 5128845 w 6279172"/>
            <a:gd name="connsiteY2" fmla="*/ 310348 h 1284828"/>
            <a:gd name="connsiteX3" fmla="*/ 6279172 w 6279172"/>
            <a:gd name="connsiteY3" fmla="*/ 530155 h 1284828"/>
            <a:gd name="connsiteX4" fmla="*/ 6279172 w 6279172"/>
            <a:gd name="connsiteY4" fmla="*/ 1284828 h 1284828"/>
            <a:gd name="connsiteX5" fmla="*/ 0 w 6279172"/>
            <a:gd name="connsiteY5" fmla="*/ 1284828 h 1284828"/>
            <a:gd name="connsiteX6" fmla="*/ 0 w 6279172"/>
            <a:gd name="connsiteY6" fmla="*/ 405598 h 1284828"/>
            <a:gd name="connsiteX0" fmla="*/ 0 w 6279172"/>
            <a:gd name="connsiteY0" fmla="*/ 601652 h 1480882"/>
            <a:gd name="connsiteX1" fmla="*/ 3062653 w 6279172"/>
            <a:gd name="connsiteY1" fmla="*/ 176691 h 1480882"/>
            <a:gd name="connsiteX2" fmla="*/ 5128845 w 6279172"/>
            <a:gd name="connsiteY2" fmla="*/ 506402 h 1480882"/>
            <a:gd name="connsiteX3" fmla="*/ 6279172 w 6279172"/>
            <a:gd name="connsiteY3" fmla="*/ 726209 h 1480882"/>
            <a:gd name="connsiteX4" fmla="*/ 6279172 w 6279172"/>
            <a:gd name="connsiteY4" fmla="*/ 1480882 h 1480882"/>
            <a:gd name="connsiteX5" fmla="*/ 0 w 6279172"/>
            <a:gd name="connsiteY5" fmla="*/ 1480882 h 1480882"/>
            <a:gd name="connsiteX6" fmla="*/ 0 w 6279172"/>
            <a:gd name="connsiteY6" fmla="*/ 601652 h 1480882"/>
            <a:gd name="connsiteX0" fmla="*/ 0 w 6279172"/>
            <a:gd name="connsiteY0" fmla="*/ 429900 h 1309130"/>
            <a:gd name="connsiteX1" fmla="*/ 3062653 w 6279172"/>
            <a:gd name="connsiteY1" fmla="*/ 4939 h 1309130"/>
            <a:gd name="connsiteX2" fmla="*/ 6279172 w 6279172"/>
            <a:gd name="connsiteY2" fmla="*/ 554457 h 1309130"/>
            <a:gd name="connsiteX3" fmla="*/ 6279172 w 6279172"/>
            <a:gd name="connsiteY3" fmla="*/ 1309130 h 1309130"/>
            <a:gd name="connsiteX4" fmla="*/ 0 w 6279172"/>
            <a:gd name="connsiteY4" fmla="*/ 1309130 h 1309130"/>
            <a:gd name="connsiteX5" fmla="*/ 0 w 6279172"/>
            <a:gd name="connsiteY5" fmla="*/ 429900 h 1309130"/>
            <a:gd name="connsiteX0" fmla="*/ 0 w 6279172"/>
            <a:gd name="connsiteY0" fmla="*/ 441639 h 1320869"/>
            <a:gd name="connsiteX1" fmla="*/ 3062653 w 6279172"/>
            <a:gd name="connsiteY1" fmla="*/ 16678 h 1320869"/>
            <a:gd name="connsiteX2" fmla="*/ 6279172 w 6279172"/>
            <a:gd name="connsiteY2" fmla="*/ 566196 h 1320869"/>
            <a:gd name="connsiteX3" fmla="*/ 6279172 w 6279172"/>
            <a:gd name="connsiteY3" fmla="*/ 1320869 h 1320869"/>
            <a:gd name="connsiteX4" fmla="*/ 0 w 6279172"/>
            <a:gd name="connsiteY4" fmla="*/ 1320869 h 1320869"/>
            <a:gd name="connsiteX5" fmla="*/ 0 w 6279172"/>
            <a:gd name="connsiteY5" fmla="*/ 441639 h 1320869"/>
            <a:gd name="connsiteX0" fmla="*/ 0 w 6279172"/>
            <a:gd name="connsiteY0" fmla="*/ 441639 h 1320869"/>
            <a:gd name="connsiteX1" fmla="*/ 3062653 w 6279172"/>
            <a:gd name="connsiteY1" fmla="*/ 16678 h 1320869"/>
            <a:gd name="connsiteX2" fmla="*/ 6279172 w 6279172"/>
            <a:gd name="connsiteY2" fmla="*/ 566196 h 1320869"/>
            <a:gd name="connsiteX3" fmla="*/ 6279172 w 6279172"/>
            <a:gd name="connsiteY3" fmla="*/ 1320869 h 1320869"/>
            <a:gd name="connsiteX4" fmla="*/ 0 w 6279172"/>
            <a:gd name="connsiteY4" fmla="*/ 1320869 h 1320869"/>
            <a:gd name="connsiteX5" fmla="*/ 0 w 6279172"/>
            <a:gd name="connsiteY5" fmla="*/ 441639 h 1320869"/>
            <a:gd name="connsiteX0" fmla="*/ 0 w 6279172"/>
            <a:gd name="connsiteY0" fmla="*/ 441639 h 1320869"/>
            <a:gd name="connsiteX1" fmla="*/ 3062653 w 6279172"/>
            <a:gd name="connsiteY1" fmla="*/ 16678 h 1320869"/>
            <a:gd name="connsiteX2" fmla="*/ 6279172 w 6279172"/>
            <a:gd name="connsiteY2" fmla="*/ 566196 h 1320869"/>
            <a:gd name="connsiteX3" fmla="*/ 6279172 w 6279172"/>
            <a:gd name="connsiteY3" fmla="*/ 1320869 h 1320869"/>
            <a:gd name="connsiteX4" fmla="*/ 0 w 6279172"/>
            <a:gd name="connsiteY4" fmla="*/ 1320869 h 1320869"/>
            <a:gd name="connsiteX5" fmla="*/ 0 w 6279172"/>
            <a:gd name="connsiteY5" fmla="*/ 441639 h 1320869"/>
            <a:gd name="connsiteX0" fmla="*/ 0 w 6279172"/>
            <a:gd name="connsiteY0" fmla="*/ 425024 h 1304254"/>
            <a:gd name="connsiteX1" fmla="*/ 3062653 w 6279172"/>
            <a:gd name="connsiteY1" fmla="*/ 63 h 1304254"/>
            <a:gd name="connsiteX2" fmla="*/ 6279172 w 6279172"/>
            <a:gd name="connsiteY2" fmla="*/ 549581 h 1304254"/>
            <a:gd name="connsiteX3" fmla="*/ 6279172 w 6279172"/>
            <a:gd name="connsiteY3" fmla="*/ 1304254 h 1304254"/>
            <a:gd name="connsiteX4" fmla="*/ 0 w 6279172"/>
            <a:gd name="connsiteY4" fmla="*/ 1304254 h 1304254"/>
            <a:gd name="connsiteX5" fmla="*/ 0 w 6279172"/>
            <a:gd name="connsiteY5" fmla="*/ 425024 h 130425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</a:cxnLst>
          <a:rect l="l" t="t" r="r" b="b"/>
          <a:pathLst>
            <a:path w="6279172" h="1304254">
              <a:moveTo>
                <a:pt x="0" y="425024"/>
              </a:moveTo>
              <a:cubicBezTo>
                <a:pt x="196606" y="277265"/>
                <a:pt x="1578952" y="-4823"/>
                <a:pt x="3062653" y="63"/>
              </a:cubicBezTo>
              <a:cubicBezTo>
                <a:pt x="4446220" y="50129"/>
                <a:pt x="5743086" y="332216"/>
                <a:pt x="6279172" y="549581"/>
              </a:cubicBezTo>
              <a:lnTo>
                <a:pt x="6279172" y="1304254"/>
              </a:lnTo>
              <a:lnTo>
                <a:pt x="0" y="1304254"/>
              </a:lnTo>
              <a:lnTo>
                <a:pt x="0" y="425024"/>
              </a:lnTo>
              <a:close/>
            </a:path>
          </a:pathLst>
        </a:custGeom>
        <a:solidFill>
          <a:srgbClr val="FFC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0</xdr:col>
      <xdr:colOff>11207</xdr:colOff>
      <xdr:row>45</xdr:row>
      <xdr:rowOff>0</xdr:rowOff>
    </xdr:from>
    <xdr:to>
      <xdr:col>2</xdr:col>
      <xdr:colOff>1008531</xdr:colOff>
      <xdr:row>47</xdr:row>
      <xdr:rowOff>190500</xdr:rowOff>
    </xdr:to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30E113C7-EB3F-4657-A9DE-A6FB39057AD0}"/>
            </a:ext>
          </a:extLst>
        </xdr:cNvPr>
        <xdr:cNvSpPr txBox="1"/>
      </xdr:nvSpPr>
      <xdr:spPr>
        <a:xfrm>
          <a:off x="11207" y="9222441"/>
          <a:ext cx="1927412" cy="571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600" b="1">
              <a:solidFill>
                <a:schemeClr val="bg1"/>
              </a:solidFill>
            </a:rPr>
            <a:t>      +9199999999/88 </a:t>
          </a:r>
          <a:r>
            <a:rPr lang="en-IN" sz="1600" b="1" baseline="0">
              <a:solidFill>
                <a:schemeClr val="bg1"/>
              </a:solidFill>
            </a:rPr>
            <a:t>          </a:t>
          </a:r>
          <a:endParaRPr lang="en-IN" sz="1600" b="1">
            <a:solidFill>
              <a:schemeClr val="bg1"/>
            </a:solidFill>
          </a:endParaRPr>
        </a:p>
      </xdr:txBody>
    </xdr:sp>
    <xdr:clientData/>
  </xdr:twoCellAnchor>
  <xdr:twoCellAnchor>
    <xdr:from>
      <xdr:col>0</xdr:col>
      <xdr:colOff>0</xdr:colOff>
      <xdr:row>44</xdr:row>
      <xdr:rowOff>204794</xdr:rowOff>
    </xdr:from>
    <xdr:to>
      <xdr:col>0</xdr:col>
      <xdr:colOff>387568</xdr:colOff>
      <xdr:row>46</xdr:row>
      <xdr:rowOff>172391</xdr:rowOff>
    </xdr:to>
    <xdr:pic>
      <xdr:nvPicPr>
        <xdr:cNvPr id="10" name="Graphic 9" descr="Telephone">
          <a:extLst>
            <a:ext uri="{FF2B5EF4-FFF2-40B4-BE49-F238E27FC236}">
              <a16:creationId xmlns:a16="http://schemas.microsoft.com/office/drawing/2014/main" id="{7C752E75-F379-463D-9186-095FA0E4BB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4"/>
            </a:ext>
          </a:extLst>
        </a:blip>
        <a:stretch>
          <a:fillRect/>
        </a:stretch>
      </xdr:blipFill>
      <xdr:spPr>
        <a:xfrm>
          <a:off x="0" y="9191912"/>
          <a:ext cx="387568" cy="393420"/>
        </a:xfrm>
        <a:prstGeom prst="rect">
          <a:avLst/>
        </a:prstGeom>
      </xdr:spPr>
    </xdr:pic>
    <xdr:clientData/>
  </xdr:twoCellAnchor>
  <xdr:twoCellAnchor>
    <xdr:from>
      <xdr:col>2</xdr:col>
      <xdr:colOff>877287</xdr:colOff>
      <xdr:row>44</xdr:row>
      <xdr:rowOff>233582</xdr:rowOff>
    </xdr:from>
    <xdr:to>
      <xdr:col>2</xdr:col>
      <xdr:colOff>1236496</xdr:colOff>
      <xdr:row>46</xdr:row>
      <xdr:rowOff>172393</xdr:rowOff>
    </xdr:to>
    <xdr:pic>
      <xdr:nvPicPr>
        <xdr:cNvPr id="14" name="Graphic 13" descr="Envelope">
          <a:extLst>
            <a:ext uri="{FF2B5EF4-FFF2-40B4-BE49-F238E27FC236}">
              <a16:creationId xmlns:a16="http://schemas.microsoft.com/office/drawing/2014/main" id="{16C37929-29C1-40E8-ABA4-F078C4DDC2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6"/>
            </a:ext>
          </a:extLst>
        </a:blip>
        <a:stretch>
          <a:fillRect/>
        </a:stretch>
      </xdr:blipFill>
      <xdr:spPr>
        <a:xfrm>
          <a:off x="1807375" y="9220700"/>
          <a:ext cx="359209" cy="364634"/>
        </a:xfrm>
        <a:prstGeom prst="rect">
          <a:avLst/>
        </a:prstGeom>
      </xdr:spPr>
    </xdr:pic>
    <xdr:clientData/>
  </xdr:twoCellAnchor>
  <xdr:twoCellAnchor>
    <xdr:from>
      <xdr:col>6</xdr:col>
      <xdr:colOff>0</xdr:colOff>
      <xdr:row>44</xdr:row>
      <xdr:rowOff>201706</xdr:rowOff>
    </xdr:from>
    <xdr:to>
      <xdr:col>6</xdr:col>
      <xdr:colOff>515471</xdr:colOff>
      <xdr:row>47</xdr:row>
      <xdr:rowOff>100854</xdr:rowOff>
    </xdr:to>
    <xdr:pic>
      <xdr:nvPicPr>
        <xdr:cNvPr id="26" name="Graphic 25" descr="Internet">
          <a:extLst>
            <a:ext uri="{FF2B5EF4-FFF2-40B4-BE49-F238E27FC236}">
              <a16:creationId xmlns:a16="http://schemas.microsoft.com/office/drawing/2014/main" id="{B6B2FABD-7911-499E-A498-75A66D41B5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8"/>
            </a:ext>
          </a:extLst>
        </a:blip>
        <a:stretch>
          <a:fillRect/>
        </a:stretch>
      </xdr:blipFill>
      <xdr:spPr>
        <a:xfrm>
          <a:off x="4011706" y="9188824"/>
          <a:ext cx="515471" cy="515471"/>
        </a:xfrm>
        <a:prstGeom prst="rect">
          <a:avLst/>
        </a:prstGeom>
      </xdr:spPr>
    </xdr:pic>
    <xdr:clientData/>
  </xdr:twoCellAnchor>
  <xdr:twoCellAnchor>
    <xdr:from>
      <xdr:col>2</xdr:col>
      <xdr:colOff>1154208</xdr:colOff>
      <xdr:row>45</xdr:row>
      <xdr:rowOff>0</xdr:rowOff>
    </xdr:from>
    <xdr:to>
      <xdr:col>5</xdr:col>
      <xdr:colOff>392206</xdr:colOff>
      <xdr:row>47</xdr:row>
      <xdr:rowOff>190500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F6AE93D3-9FD4-40E4-8847-E6988C6CABF9}"/>
            </a:ext>
          </a:extLst>
        </xdr:cNvPr>
        <xdr:cNvSpPr txBox="1"/>
      </xdr:nvSpPr>
      <xdr:spPr>
        <a:xfrm>
          <a:off x="2084296" y="9222441"/>
          <a:ext cx="1871381" cy="571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600" b="1">
              <a:solidFill>
                <a:schemeClr val="bg1"/>
              </a:solidFill>
            </a:rPr>
            <a:t> examle@mail.com </a:t>
          </a:r>
        </a:p>
      </xdr:txBody>
    </xdr:sp>
    <xdr:clientData/>
  </xdr:twoCellAnchor>
  <xdr:twoCellAnchor>
    <xdr:from>
      <xdr:col>6</xdr:col>
      <xdr:colOff>481856</xdr:colOff>
      <xdr:row>45</xdr:row>
      <xdr:rowOff>44824</xdr:rowOff>
    </xdr:from>
    <xdr:to>
      <xdr:col>9</xdr:col>
      <xdr:colOff>22414</xdr:colOff>
      <xdr:row>48</xdr:row>
      <xdr:rowOff>33618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84D4E63F-6E8F-4254-A969-EDB3863FCE53}"/>
            </a:ext>
          </a:extLst>
        </xdr:cNvPr>
        <xdr:cNvSpPr txBox="1"/>
      </xdr:nvSpPr>
      <xdr:spPr>
        <a:xfrm>
          <a:off x="4493562" y="9267265"/>
          <a:ext cx="1871381" cy="571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600" b="1">
              <a:solidFill>
                <a:schemeClr val="bg1"/>
              </a:solidFill>
            </a:rPr>
            <a:t>TechByHarry.com</a:t>
          </a:r>
        </a:p>
      </xdr:txBody>
    </xdr:sp>
    <xdr:clientData/>
  </xdr:twoCellAnchor>
  <xdr:twoCellAnchor>
    <xdr:from>
      <xdr:col>2</xdr:col>
      <xdr:colOff>1154208</xdr:colOff>
      <xdr:row>43</xdr:row>
      <xdr:rowOff>78441</xdr:rowOff>
    </xdr:from>
    <xdr:to>
      <xdr:col>6</xdr:col>
      <xdr:colOff>313765</xdr:colOff>
      <xdr:row>46</xdr:row>
      <xdr:rowOff>0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5F7DC77D-69D5-4AF1-B34C-2D823CEBF35F}"/>
            </a:ext>
          </a:extLst>
        </xdr:cNvPr>
        <xdr:cNvSpPr txBox="1"/>
      </xdr:nvSpPr>
      <xdr:spPr>
        <a:xfrm>
          <a:off x="2084296" y="8841441"/>
          <a:ext cx="2241175" cy="571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2000" b="1">
              <a:solidFill>
                <a:schemeClr val="bg1"/>
              </a:solidFill>
            </a:rPr>
            <a:t>THANK YOU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"/>
  <sheetViews>
    <sheetView showGridLines="0" tabSelected="1" topLeftCell="A28" zoomScale="85" zoomScaleNormal="85" workbookViewId="0">
      <selection activeCell="N39" sqref="N39"/>
    </sheetView>
  </sheetViews>
  <sheetFormatPr defaultRowHeight="15"/>
  <cols>
    <col min="1" max="1" width="6.140625" customWidth="1"/>
    <col min="2" max="2" width="7.7109375" customWidth="1"/>
    <col min="3" max="3" width="20.7109375" customWidth="1"/>
    <col min="4" max="4" width="11" customWidth="1"/>
    <col min="5" max="5" width="7.85546875" customWidth="1"/>
    <col min="6" max="6" width="6.7109375" customWidth="1"/>
    <col min="7" max="7" width="13" customWidth="1"/>
    <col min="8" max="8" width="20.5703125" customWidth="1"/>
    <col min="9" max="9" width="1.42578125" customWidth="1"/>
  </cols>
  <sheetData>
    <row r="1" spans="1:8">
      <c r="A1" s="56"/>
      <c r="B1" s="57"/>
      <c r="C1" s="91" t="s">
        <v>25</v>
      </c>
      <c r="D1" s="91"/>
      <c r="E1" s="91"/>
      <c r="F1" s="57"/>
      <c r="G1" s="57"/>
      <c r="H1" s="58"/>
    </row>
    <row r="2" spans="1:8">
      <c r="A2" s="59"/>
      <c r="B2" s="1"/>
      <c r="C2" s="92"/>
      <c r="D2" s="92"/>
      <c r="E2" s="92"/>
      <c r="F2" s="1"/>
      <c r="G2" s="1"/>
      <c r="H2" s="60"/>
    </row>
    <row r="3" spans="1:8" ht="15.75">
      <c r="A3" s="59"/>
      <c r="B3" s="1"/>
      <c r="C3" s="61" t="s">
        <v>26</v>
      </c>
      <c r="D3" s="1"/>
      <c r="E3" s="1"/>
      <c r="F3" s="1"/>
      <c r="G3" s="1"/>
      <c r="H3" s="60"/>
    </row>
    <row r="4" spans="1:8" ht="15.75">
      <c r="A4" s="59"/>
      <c r="B4" s="1"/>
      <c r="C4" s="61" t="s">
        <v>27</v>
      </c>
      <c r="D4" s="1"/>
      <c r="E4" s="1"/>
      <c r="F4" s="1"/>
      <c r="G4" s="1"/>
      <c r="H4" s="60"/>
    </row>
    <row r="5" spans="1:8" ht="15.75" thickBot="1">
      <c r="A5" s="62"/>
      <c r="B5" s="14"/>
      <c r="C5" s="14"/>
      <c r="D5" s="14"/>
      <c r="E5" s="14"/>
      <c r="F5" s="14"/>
      <c r="G5" s="14"/>
      <c r="H5" s="63"/>
    </row>
    <row r="6" spans="1:8" ht="16.5" thickTop="1" thickBot="1">
      <c r="A6" s="93"/>
      <c r="B6" s="94"/>
      <c r="C6" s="15"/>
      <c r="D6" s="113"/>
      <c r="E6" s="113"/>
      <c r="F6" s="113"/>
      <c r="G6" s="94"/>
      <c r="H6" s="112"/>
    </row>
    <row r="7" spans="1:8">
      <c r="A7" s="95" t="s">
        <v>30</v>
      </c>
      <c r="B7" s="96"/>
      <c r="C7" s="16" t="s">
        <v>31</v>
      </c>
      <c r="D7" s="95" t="s">
        <v>32</v>
      </c>
      <c r="E7" s="96"/>
      <c r="F7" s="95" t="s">
        <v>33</v>
      </c>
      <c r="G7" s="109"/>
      <c r="H7" s="96"/>
    </row>
    <row r="8" spans="1:8" ht="15.75" thickBot="1">
      <c r="A8" s="122" t="s">
        <v>34</v>
      </c>
      <c r="B8" s="108"/>
      <c r="C8" s="17">
        <v>44269</v>
      </c>
      <c r="D8" s="107">
        <f>C8+7</f>
        <v>44276</v>
      </c>
      <c r="E8" s="108"/>
      <c r="F8" s="110">
        <f>H36</f>
        <v>129296</v>
      </c>
      <c r="G8" s="111"/>
      <c r="H8" s="108"/>
    </row>
    <row r="9" spans="1:8" s="11" customFormat="1" ht="11.25" customHeight="1" thickBot="1">
      <c r="A9" s="64"/>
      <c r="B9" s="10"/>
      <c r="C9" s="10"/>
      <c r="D9" s="10"/>
      <c r="E9" s="10"/>
      <c r="F9" s="10"/>
      <c r="G9" s="10"/>
      <c r="H9" s="65"/>
    </row>
    <row r="10" spans="1:8" s="11" customFormat="1" ht="15" customHeight="1">
      <c r="A10" s="20" t="s">
        <v>28</v>
      </c>
      <c r="B10" s="21"/>
      <c r="C10" s="25"/>
      <c r="D10" s="10"/>
      <c r="E10" s="10"/>
      <c r="F10" s="126" t="s">
        <v>29</v>
      </c>
      <c r="G10" s="127"/>
      <c r="H10" s="128"/>
    </row>
    <row r="11" spans="1:8" s="11" customFormat="1" ht="15" customHeight="1">
      <c r="A11" s="22" t="s">
        <v>35</v>
      </c>
      <c r="B11" s="18"/>
      <c r="C11" s="26"/>
      <c r="D11" s="10"/>
      <c r="E11" s="10"/>
      <c r="F11" s="114" t="s">
        <v>35</v>
      </c>
      <c r="G11" s="115"/>
      <c r="H11" s="116"/>
    </row>
    <row r="12" spans="1:8" s="11" customFormat="1" ht="15" customHeight="1">
      <c r="A12" s="22" t="s">
        <v>0</v>
      </c>
      <c r="B12" s="18"/>
      <c r="C12" s="26"/>
      <c r="D12" s="10"/>
      <c r="E12" s="10"/>
      <c r="F12" s="114" t="s">
        <v>0</v>
      </c>
      <c r="G12" s="115"/>
      <c r="H12" s="116"/>
    </row>
    <row r="13" spans="1:8" s="11" customFormat="1" ht="15" customHeight="1">
      <c r="A13" s="22" t="s">
        <v>1</v>
      </c>
      <c r="B13" s="19"/>
      <c r="C13" s="27"/>
      <c r="D13" s="10"/>
      <c r="E13" s="10"/>
      <c r="F13" s="114" t="s">
        <v>1</v>
      </c>
      <c r="G13" s="115"/>
      <c r="H13" s="116"/>
    </row>
    <row r="14" spans="1:8" s="11" customFormat="1" ht="15" customHeight="1">
      <c r="A14" s="22" t="s">
        <v>2</v>
      </c>
      <c r="B14" s="18"/>
      <c r="C14" s="26"/>
      <c r="D14" s="10"/>
      <c r="E14" s="10"/>
      <c r="F14" s="114" t="s">
        <v>2</v>
      </c>
      <c r="G14" s="115"/>
      <c r="H14" s="116"/>
    </row>
    <row r="15" spans="1:8" s="11" customFormat="1" ht="15" customHeight="1" thickBot="1">
      <c r="A15" s="23" t="s">
        <v>3</v>
      </c>
      <c r="B15" s="24"/>
      <c r="C15" s="28"/>
      <c r="D15" s="10"/>
      <c r="E15" s="10"/>
      <c r="F15" s="117" t="s">
        <v>3</v>
      </c>
      <c r="G15" s="118"/>
      <c r="H15" s="119"/>
    </row>
    <row r="16" spans="1:8" ht="15" customHeight="1">
      <c r="A16" s="66"/>
      <c r="B16" s="2"/>
      <c r="C16" s="8"/>
      <c r="D16" s="8"/>
      <c r="E16" s="2"/>
      <c r="F16" s="2"/>
      <c r="G16" s="1"/>
      <c r="H16" s="60"/>
    </row>
    <row r="17" spans="1:8">
      <c r="A17" s="67"/>
      <c r="B17" s="2"/>
      <c r="C17" s="2"/>
      <c r="D17" s="2"/>
      <c r="E17" s="2"/>
      <c r="F17" s="3"/>
      <c r="G17" s="2"/>
      <c r="H17" s="68"/>
    </row>
    <row r="18" spans="1:8" ht="15.75" thickBot="1">
      <c r="A18" s="69" t="s">
        <v>4</v>
      </c>
      <c r="B18" s="103" t="s">
        <v>5</v>
      </c>
      <c r="C18" s="103"/>
      <c r="D18" s="103"/>
      <c r="E18" s="29" t="s">
        <v>7</v>
      </c>
      <c r="F18" s="29" t="s">
        <v>6</v>
      </c>
      <c r="G18" s="29" t="s">
        <v>8</v>
      </c>
      <c r="H18" s="70" t="s">
        <v>9</v>
      </c>
    </row>
    <row r="19" spans="1:8" ht="15.75" thickBot="1">
      <c r="A19" s="41">
        <f>IF(B19="","",COUNTA($A$18:A18))</f>
        <v>1</v>
      </c>
      <c r="B19" s="104" t="s">
        <v>10</v>
      </c>
      <c r="C19" s="105"/>
      <c r="D19" s="106"/>
      <c r="E19" s="42">
        <v>546</v>
      </c>
      <c r="F19" s="43">
        <v>15</v>
      </c>
      <c r="G19" s="44">
        <v>125</v>
      </c>
      <c r="H19" s="45">
        <f>F19*G19</f>
        <v>1875</v>
      </c>
    </row>
    <row r="20" spans="1:8" ht="15.75" thickBot="1">
      <c r="A20" s="41">
        <f>IF(B20="","",COUNTA($A$18:A19))</f>
        <v>2</v>
      </c>
      <c r="B20" s="104" t="s">
        <v>11</v>
      </c>
      <c r="C20" s="105"/>
      <c r="D20" s="106"/>
      <c r="E20" s="42">
        <v>2541</v>
      </c>
      <c r="F20" s="43">
        <v>26</v>
      </c>
      <c r="G20" s="44">
        <v>545</v>
      </c>
      <c r="H20" s="45">
        <f>F20*G20</f>
        <v>14170</v>
      </c>
    </row>
    <row r="21" spans="1:8" ht="15.75" thickBot="1">
      <c r="A21" s="41">
        <f>IF(B21="","",COUNTA($A$18:A20))</f>
        <v>3</v>
      </c>
      <c r="B21" s="104" t="s">
        <v>12</v>
      </c>
      <c r="C21" s="105"/>
      <c r="D21" s="106"/>
      <c r="E21" s="42">
        <v>254</v>
      </c>
      <c r="F21" s="43">
        <v>54</v>
      </c>
      <c r="G21" s="44">
        <v>1214</v>
      </c>
      <c r="H21" s="45">
        <f>F21*G21</f>
        <v>65556</v>
      </c>
    </row>
    <row r="22" spans="1:8" ht="15.75" thickBot="1">
      <c r="A22" s="41">
        <f>IF(B22="","",COUNTA($A$18:A21))</f>
        <v>4</v>
      </c>
      <c r="B22" s="104" t="s">
        <v>13</v>
      </c>
      <c r="C22" s="105"/>
      <c r="D22" s="106"/>
      <c r="E22" s="42">
        <v>4554</v>
      </c>
      <c r="F22" s="43">
        <v>58</v>
      </c>
      <c r="G22" s="44">
        <v>321</v>
      </c>
      <c r="H22" s="45">
        <f>F22*G22</f>
        <v>18618</v>
      </c>
    </row>
    <row r="23" spans="1:8" ht="15.75" thickBot="1">
      <c r="A23" s="41">
        <f>IF(B23="","",COUNTA($A$18:A22))</f>
        <v>5</v>
      </c>
      <c r="B23" s="104" t="s">
        <v>14</v>
      </c>
      <c r="C23" s="105"/>
      <c r="D23" s="106"/>
      <c r="E23" s="42">
        <v>8151</v>
      </c>
      <c r="F23" s="43">
        <v>25</v>
      </c>
      <c r="G23" s="44">
        <v>353</v>
      </c>
      <c r="H23" s="45">
        <f>F23*G23</f>
        <v>8825</v>
      </c>
    </row>
    <row r="24" spans="1:8" ht="15.75" thickBot="1">
      <c r="A24" s="41"/>
      <c r="B24" s="104"/>
      <c r="C24" s="105"/>
      <c r="D24" s="106"/>
      <c r="E24" s="42"/>
      <c r="F24" s="43"/>
      <c r="G24" s="44"/>
      <c r="H24" s="45"/>
    </row>
    <row r="25" spans="1:8" ht="15.75" thickBot="1">
      <c r="A25" s="41" t="str">
        <f>IF(B25="","",COUNTA($A$18:A23))</f>
        <v/>
      </c>
      <c r="B25" s="104"/>
      <c r="C25" s="105"/>
      <c r="D25" s="106"/>
      <c r="E25" s="42"/>
      <c r="F25" s="43"/>
      <c r="G25" s="44"/>
      <c r="H25" s="45"/>
    </row>
    <row r="26" spans="1:8" ht="15.75" thickBot="1">
      <c r="A26" s="41" t="str">
        <f>IF(B26="","",COUNTA($A$18:A25))</f>
        <v/>
      </c>
      <c r="B26" s="104"/>
      <c r="C26" s="105"/>
      <c r="D26" s="106"/>
      <c r="E26" s="42"/>
      <c r="F26" s="43"/>
      <c r="G26" s="44"/>
      <c r="H26" s="45"/>
    </row>
    <row r="27" spans="1:8" ht="15.75" thickBot="1">
      <c r="A27" s="41" t="str">
        <f>IF(B27="","",COUNTA($A$18:A26))</f>
        <v/>
      </c>
      <c r="B27" s="104"/>
      <c r="C27" s="105"/>
      <c r="D27" s="106"/>
      <c r="E27" s="42"/>
      <c r="F27" s="43"/>
      <c r="G27" s="44"/>
      <c r="H27" s="45"/>
    </row>
    <row r="28" spans="1:8" ht="15.75" thickBot="1">
      <c r="A28" s="41" t="str">
        <f>IF(B28="","",COUNTA($A$18:A27))</f>
        <v/>
      </c>
      <c r="B28" s="104"/>
      <c r="C28" s="105"/>
      <c r="D28" s="106"/>
      <c r="E28" s="42"/>
      <c r="F28" s="43"/>
      <c r="G28" s="44"/>
      <c r="H28" s="45"/>
    </row>
    <row r="29" spans="1:8" ht="15.75" thickBot="1">
      <c r="A29" s="71"/>
      <c r="B29" s="123"/>
      <c r="C29" s="124"/>
      <c r="D29" s="125"/>
      <c r="E29" s="38"/>
      <c r="F29" s="39"/>
      <c r="G29" s="40" t="s">
        <v>9</v>
      </c>
      <c r="H29" s="72">
        <f>SUM(H19:H28)</f>
        <v>109044</v>
      </c>
    </row>
    <row r="30" spans="1:8">
      <c r="A30" s="59"/>
      <c r="B30" s="1"/>
      <c r="C30" s="1"/>
      <c r="D30" s="9"/>
      <c r="E30" s="34"/>
      <c r="F30" s="35" t="s">
        <v>20</v>
      </c>
      <c r="G30" s="36">
        <v>1.4E-2</v>
      </c>
      <c r="H30" s="73">
        <f>H29*G30</f>
        <v>1526.616</v>
      </c>
    </row>
    <row r="31" spans="1:8">
      <c r="A31" s="59"/>
      <c r="B31" s="1"/>
      <c r="C31" s="1"/>
      <c r="D31" s="9"/>
      <c r="E31" s="32"/>
      <c r="F31" s="33" t="s">
        <v>21</v>
      </c>
      <c r="G31" s="37"/>
      <c r="H31" s="73">
        <f>H29-H30</f>
        <v>107517.38400000001</v>
      </c>
    </row>
    <row r="32" spans="1:8">
      <c r="A32" s="59"/>
      <c r="B32" s="1"/>
      <c r="C32" s="1"/>
      <c r="D32" s="9"/>
      <c r="E32" s="32"/>
      <c r="F32" s="33" t="s">
        <v>24</v>
      </c>
      <c r="G32" s="37">
        <v>0.02</v>
      </c>
      <c r="H32" s="73">
        <f>H31*G32</f>
        <v>2150.3476800000003</v>
      </c>
    </row>
    <row r="33" spans="1:8">
      <c r="A33" s="59"/>
      <c r="B33" s="1"/>
      <c r="C33" s="1"/>
      <c r="D33" s="9"/>
      <c r="E33" s="100" t="s">
        <v>22</v>
      </c>
      <c r="F33" s="100"/>
      <c r="G33" s="37">
        <v>0.18</v>
      </c>
      <c r="H33" s="73">
        <f>H29*G33</f>
        <v>19627.919999999998</v>
      </c>
    </row>
    <row r="34" spans="1:8">
      <c r="A34" s="59"/>
      <c r="B34" s="1"/>
      <c r="C34" s="1"/>
      <c r="D34" s="9"/>
      <c r="E34" s="33"/>
      <c r="F34" s="33"/>
      <c r="G34" s="37" t="s">
        <v>23</v>
      </c>
      <c r="H34" s="74" t="str">
        <f>F35&amp;" "&amp;"Rs. "&amp;G35</f>
        <v>- Rs. 0.35</v>
      </c>
    </row>
    <row r="35" spans="1:8" hidden="1">
      <c r="A35" s="59"/>
      <c r="B35" s="1"/>
      <c r="C35" s="4">
        <f>SUM(H31:H33)</f>
        <v>129295.65168000001</v>
      </c>
      <c r="D35" s="4">
        <f>C35-H36</f>
        <v>-0.34831999999005347</v>
      </c>
      <c r="E35" s="5">
        <f>MAX(D35,0)</f>
        <v>0</v>
      </c>
      <c r="F35" s="7" t="str">
        <f>IF(E35=0,"-","+")</f>
        <v>-</v>
      </c>
      <c r="G35" s="6">
        <f>ROUND(ABS(D35),2)</f>
        <v>0.35</v>
      </c>
      <c r="H35" s="75"/>
    </row>
    <row r="36" spans="1:8">
      <c r="A36" s="76"/>
      <c r="B36" s="12"/>
      <c r="C36" s="12"/>
      <c r="D36" s="30"/>
      <c r="E36" s="30"/>
      <c r="F36" s="31" t="s">
        <v>15</v>
      </c>
      <c r="G36" s="31"/>
      <c r="H36" s="77">
        <f>ROUND(SUM(H31:H33),0)</f>
        <v>129296</v>
      </c>
    </row>
    <row r="37" spans="1:8">
      <c r="A37" s="78" t="s">
        <v>16</v>
      </c>
      <c r="B37" s="46"/>
      <c r="C37" s="46"/>
      <c r="D37" s="46"/>
      <c r="E37" s="46"/>
      <c r="F37" s="46"/>
      <c r="G37" s="47"/>
      <c r="H37" s="79"/>
    </row>
    <row r="38" spans="1:8" ht="52.5" customHeight="1">
      <c r="A38" s="80"/>
      <c r="B38" s="120" t="s">
        <v>19</v>
      </c>
      <c r="C38" s="120"/>
      <c r="D38" s="120"/>
      <c r="E38" s="120"/>
      <c r="F38" s="120"/>
      <c r="G38" s="120"/>
      <c r="H38" s="121"/>
    </row>
    <row r="39" spans="1:8" ht="15.75" thickBot="1">
      <c r="A39" s="80"/>
      <c r="B39" s="48" t="s">
        <v>18</v>
      </c>
      <c r="C39" s="49"/>
      <c r="D39" s="49"/>
      <c r="E39" s="49"/>
      <c r="F39" s="49"/>
      <c r="G39" s="50"/>
      <c r="H39" s="81"/>
    </row>
    <row r="40" spans="1:8">
      <c r="A40" s="82"/>
      <c r="B40" s="51"/>
      <c r="C40" s="51"/>
      <c r="D40" s="51"/>
      <c r="E40" s="51"/>
      <c r="F40" s="51"/>
      <c r="G40" s="52"/>
      <c r="H40" s="53"/>
    </row>
    <row r="41" spans="1:8" ht="20.25" customHeight="1" thickBot="1">
      <c r="A41" s="82"/>
      <c r="B41" s="51"/>
      <c r="C41" s="51"/>
      <c r="D41" s="51"/>
      <c r="E41" s="51"/>
      <c r="F41" s="51"/>
      <c r="G41" s="54"/>
      <c r="H41" s="55"/>
    </row>
    <row r="42" spans="1:8" ht="18.75">
      <c r="A42" s="82"/>
      <c r="B42" s="51"/>
      <c r="C42" s="51"/>
      <c r="D42" s="51"/>
      <c r="E42" s="51"/>
      <c r="F42" s="51"/>
      <c r="G42" s="101" t="s">
        <v>17</v>
      </c>
      <c r="H42" s="102"/>
    </row>
    <row r="43" spans="1:8">
      <c r="A43" s="83"/>
      <c r="B43" s="9"/>
      <c r="C43" s="9"/>
      <c r="D43" s="9"/>
      <c r="E43" s="9"/>
      <c r="F43" s="9"/>
      <c r="G43" s="9"/>
      <c r="H43" s="84"/>
    </row>
    <row r="44" spans="1:8" ht="18">
      <c r="A44" s="85"/>
      <c r="B44" s="13"/>
      <c r="C44" s="13"/>
      <c r="D44" s="13"/>
      <c r="E44" s="13"/>
      <c r="F44" s="13"/>
      <c r="G44" s="13"/>
      <c r="H44" s="86"/>
    </row>
    <row r="45" spans="1:8" ht="18.75">
      <c r="A45" s="87"/>
      <c r="B45" s="13"/>
      <c r="C45" s="13"/>
      <c r="D45" s="13"/>
      <c r="E45" s="13"/>
      <c r="F45" s="13"/>
      <c r="G45" s="13"/>
      <c r="H45" s="86"/>
    </row>
    <row r="46" spans="1:8">
      <c r="A46" s="97"/>
      <c r="B46" s="98"/>
      <c r="C46" s="98"/>
      <c r="D46" s="98"/>
      <c r="E46" s="98"/>
      <c r="F46" s="98"/>
      <c r="G46" s="98"/>
      <c r="H46" s="99"/>
    </row>
    <row r="47" spans="1:8">
      <c r="A47" s="59"/>
      <c r="B47" s="1"/>
      <c r="C47" s="1"/>
      <c r="D47" s="1"/>
      <c r="E47" s="1"/>
      <c r="F47" s="1"/>
      <c r="G47" s="1"/>
      <c r="H47" s="60"/>
    </row>
    <row r="48" spans="1:8" ht="15.75" thickBot="1">
      <c r="A48" s="88"/>
      <c r="B48" s="89"/>
      <c r="C48" s="89"/>
      <c r="D48" s="89"/>
      <c r="E48" s="89"/>
      <c r="F48" s="89"/>
      <c r="G48" s="89"/>
      <c r="H48" s="90"/>
    </row>
    <row r="49" spans="1:8">
      <c r="A49" s="1"/>
      <c r="B49" s="1"/>
      <c r="C49" s="1"/>
      <c r="D49" s="1"/>
      <c r="E49" s="1"/>
      <c r="F49" s="1"/>
      <c r="G49" s="1"/>
      <c r="H49" s="1"/>
    </row>
  </sheetData>
  <mergeCells count="32">
    <mergeCell ref="F13:H13"/>
    <mergeCell ref="F14:H14"/>
    <mergeCell ref="F15:H15"/>
    <mergeCell ref="B38:H38"/>
    <mergeCell ref="A8:B8"/>
    <mergeCell ref="B29:D29"/>
    <mergeCell ref="B24:D24"/>
    <mergeCell ref="F10:H10"/>
    <mergeCell ref="F11:H11"/>
    <mergeCell ref="F12:H12"/>
    <mergeCell ref="D7:E7"/>
    <mergeCell ref="D8:E8"/>
    <mergeCell ref="F7:H7"/>
    <mergeCell ref="F8:H8"/>
    <mergeCell ref="G6:H6"/>
    <mergeCell ref="D6:F6"/>
    <mergeCell ref="C1:E2"/>
    <mergeCell ref="A6:B6"/>
    <mergeCell ref="A7:B7"/>
    <mergeCell ref="A46:H46"/>
    <mergeCell ref="E33:F33"/>
    <mergeCell ref="G42:H42"/>
    <mergeCell ref="B18:D18"/>
    <mergeCell ref="B19:D19"/>
    <mergeCell ref="B20:D20"/>
    <mergeCell ref="B21:D21"/>
    <mergeCell ref="B22:D22"/>
    <mergeCell ref="B23:D23"/>
    <mergeCell ref="B25:D25"/>
    <mergeCell ref="B26:D26"/>
    <mergeCell ref="B27:D27"/>
    <mergeCell ref="B28:D28"/>
  </mergeCells>
  <phoneticPr fontId="8" type="noConversion"/>
  <pageMargins left="0.39370078740157483" right="0.39370078740157483" top="0.39370078740157483" bottom="0.39370078740157483" header="0.31496062992125984" footer="0.31496062992125984"/>
  <pageSetup paperSize="9" orientation="portrait" verticalDpi="0" r:id="rId1"/>
  <ignoredErrors>
    <ignoredError sqref="H31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Santosh</dc:creator>
  <cp:lastModifiedBy>e-Care PC</cp:lastModifiedBy>
  <cp:lastPrinted>2021-03-14T12:35:32Z</cp:lastPrinted>
  <dcterms:created xsi:type="dcterms:W3CDTF">2021-03-03T14:38:03Z</dcterms:created>
  <dcterms:modified xsi:type="dcterms:W3CDTF">2025-08-04T05:36:38Z</dcterms:modified>
</cp:coreProperties>
</file>